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E:\TOSHIBA HDD\Krono Lario Team\Gare 2022\fitri Lombardia\Giovani-Giovanissimi\"/>
    </mc:Choice>
  </mc:AlternateContent>
  <xr:revisionPtr revIDLastSave="0" documentId="13_ncr:1_{B187E2A8-BF00-4499-A398-FAD527AD2982}" xr6:coauthVersionLast="47" xr6:coauthVersionMax="47" xr10:uidLastSave="{00000000-0000-0000-0000-000000000000}"/>
  <bookViews>
    <workbookView xWindow="-120" yWindow="-120" windowWidth="29040" windowHeight="15840" tabRatio="818" activeTab="15" xr2:uid="{00000000-000D-0000-FFFF-FFFF00000000}"/>
  </bookViews>
  <sheets>
    <sheet name="MC M" sheetId="1" r:id="rId1"/>
    <sheet name="MC F" sheetId="3" r:id="rId2"/>
    <sheet name="CU M" sheetId="5" r:id="rId3"/>
    <sheet name="CU F" sheetId="7" r:id="rId4"/>
    <sheet name="ES M" sheetId="9" r:id="rId5"/>
    <sheet name="ES F" sheetId="11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 Punti Giovanissimi" sheetId="30" r:id="rId16"/>
    <sheet name="Class Punti Giovani" sheetId="32" r:id="rId17"/>
    <sheet name="Punti provvisorio" sheetId="28" state="hidden" r:id="rId18"/>
    <sheet name="Class Punti Prov" sheetId="31" state="hidden" r:id="rId19"/>
  </sheets>
  <definedNames>
    <definedName name="_xlnm._FilterDatabase" localSheetId="15" hidden="1">'Class Punti Giovanissimi'!$A$1:$B$62</definedName>
    <definedName name="_xlnm._FilterDatabase" localSheetId="18" hidden="1">'Class Punti Prov'!$A$1:$D$63</definedName>
    <definedName name="_xlnm._FilterDatabase" localSheetId="5" hidden="1">'ES F'!$R$1:$R$93</definedName>
    <definedName name="_xlnm._FilterDatabase" localSheetId="7" hidden="1">'RA F'!$A$2:$P$78</definedName>
    <definedName name="_xlnm._FilterDatabase" localSheetId="6" hidden="1">'RA M'!$R$1:$R$102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7" l="1"/>
  <c r="P84" i="11"/>
  <c r="P91" i="15"/>
  <c r="P3" i="15"/>
  <c r="P87" i="19"/>
  <c r="P57" i="23"/>
  <c r="O9" i="26" l="1"/>
  <c r="O30" i="26"/>
  <c r="O27" i="26"/>
  <c r="O22" i="26"/>
  <c r="O18" i="26"/>
  <c r="O7" i="26"/>
  <c r="O17" i="26"/>
  <c r="O16" i="26"/>
  <c r="O6" i="26"/>
  <c r="O15" i="26"/>
  <c r="O26" i="26"/>
  <c r="O14" i="26"/>
  <c r="O3" i="26"/>
  <c r="O21" i="26"/>
  <c r="O29" i="26"/>
  <c r="O25" i="26"/>
  <c r="O5" i="26"/>
  <c r="O13" i="26"/>
  <c r="O12" i="26"/>
  <c r="O4" i="26"/>
  <c r="O11" i="26"/>
  <c r="O24" i="26"/>
  <c r="O23" i="26"/>
  <c r="O11" i="23"/>
  <c r="O33" i="23"/>
  <c r="O55" i="23"/>
  <c r="O54" i="23"/>
  <c r="O24" i="23"/>
  <c r="O28" i="23"/>
  <c r="O44" i="23"/>
  <c r="O53" i="23"/>
  <c r="O23" i="23"/>
  <c r="O10" i="23"/>
  <c r="O37" i="23"/>
  <c r="O9" i="23"/>
  <c r="O3" i="23"/>
  <c r="O52" i="23"/>
  <c r="O8" i="23"/>
  <c r="O36" i="23"/>
  <c r="O35" i="23"/>
  <c r="O22" i="23"/>
  <c r="O21" i="23"/>
  <c r="O34" i="23"/>
  <c r="O51" i="23"/>
  <c r="O50" i="23"/>
  <c r="O17" i="23"/>
  <c r="O43" i="23"/>
  <c r="O32" i="23"/>
  <c r="O20" i="23"/>
  <c r="O27" i="23"/>
  <c r="O12" i="23"/>
  <c r="O16" i="23"/>
  <c r="O42" i="23"/>
  <c r="O49" i="23"/>
  <c r="O48" i="23"/>
  <c r="O4" i="23"/>
  <c r="O47" i="23"/>
  <c r="O19" i="23"/>
  <c r="O41" i="23"/>
  <c r="O40" i="19"/>
  <c r="O12" i="19"/>
  <c r="O78" i="19"/>
  <c r="O30" i="19"/>
  <c r="O6" i="19"/>
  <c r="O86" i="19"/>
  <c r="O39" i="19"/>
  <c r="O14" i="19"/>
  <c r="O47" i="19"/>
  <c r="O19" i="19"/>
  <c r="O77" i="19"/>
  <c r="O15" i="19"/>
  <c r="O46" i="19"/>
  <c r="O45" i="19"/>
  <c r="O29" i="19"/>
  <c r="O85" i="19"/>
  <c r="O38" i="19"/>
  <c r="O28" i="19"/>
  <c r="O27" i="19"/>
  <c r="O76" i="19"/>
  <c r="O5" i="19"/>
  <c r="O84" i="19"/>
  <c r="O4" i="19"/>
  <c r="O18" i="19"/>
  <c r="O3" i="19"/>
  <c r="O75" i="19"/>
  <c r="O55" i="19"/>
  <c r="O44" i="19"/>
  <c r="O54" i="19"/>
  <c r="O59" i="19"/>
  <c r="O43" i="19"/>
  <c r="O58" i="19"/>
  <c r="O13" i="19"/>
  <c r="O83" i="19"/>
  <c r="O11" i="19"/>
  <c r="O69" i="19"/>
  <c r="O82" i="19"/>
  <c r="O68" i="19"/>
  <c r="O57" i="19"/>
  <c r="O74" i="19"/>
  <c r="O67" i="19"/>
  <c r="O37" i="19"/>
  <c r="O42" i="19"/>
  <c r="O73" i="19"/>
  <c r="O53" i="19"/>
  <c r="O24" i="19"/>
  <c r="O36" i="19"/>
  <c r="O10" i="19"/>
  <c r="O52" i="19"/>
  <c r="O72" i="19"/>
  <c r="P24" i="7" l="1"/>
  <c r="P8" i="7"/>
  <c r="P9" i="7"/>
  <c r="P10" i="7"/>
  <c r="P26" i="15"/>
  <c r="O26" i="15"/>
  <c r="P63" i="15"/>
  <c r="O63" i="15"/>
  <c r="P90" i="15"/>
  <c r="O90" i="15"/>
  <c r="P56" i="15"/>
  <c r="O56" i="15"/>
  <c r="P25" i="15"/>
  <c r="O25" i="15"/>
  <c r="P20" i="15"/>
  <c r="O20" i="15"/>
  <c r="P48" i="15"/>
  <c r="O48" i="15"/>
  <c r="P9" i="15"/>
  <c r="O9" i="15"/>
  <c r="P89" i="15"/>
  <c r="O89" i="15"/>
  <c r="P83" i="15"/>
  <c r="O83" i="15"/>
  <c r="P73" i="15"/>
  <c r="O73" i="15"/>
  <c r="P88" i="15"/>
  <c r="O88" i="15"/>
  <c r="P45" i="15"/>
  <c r="O45" i="15"/>
  <c r="P75" i="15"/>
  <c r="O75" i="15"/>
  <c r="P71" i="15"/>
  <c r="O71" i="15"/>
  <c r="P82" i="15"/>
  <c r="O82" i="15"/>
  <c r="P30" i="15"/>
  <c r="O30" i="15"/>
  <c r="P87" i="15"/>
  <c r="O87" i="15"/>
  <c r="P8" i="15"/>
  <c r="O8" i="15"/>
  <c r="P70" i="15"/>
  <c r="O70" i="15"/>
  <c r="P14" i="15"/>
  <c r="O14" i="15"/>
  <c r="P44" i="15"/>
  <c r="O44" i="15"/>
  <c r="P69" i="15"/>
  <c r="O69" i="15"/>
  <c r="P74" i="15"/>
  <c r="O74" i="15"/>
  <c r="P55" i="15"/>
  <c r="O55" i="15"/>
  <c r="P68" i="15"/>
  <c r="O68" i="15"/>
  <c r="P29" i="15"/>
  <c r="O29" i="15"/>
  <c r="P54" i="15"/>
  <c r="O54" i="15"/>
  <c r="P19" i="15"/>
  <c r="O19" i="15"/>
  <c r="P81" i="15"/>
  <c r="O81" i="15"/>
  <c r="P7" i="15"/>
  <c r="O7" i="15"/>
  <c r="P13" i="15"/>
  <c r="O13" i="15"/>
  <c r="P53" i="15"/>
  <c r="O53" i="15"/>
  <c r="P6" i="15"/>
  <c r="O6" i="15"/>
  <c r="P86" i="15"/>
  <c r="O86" i="15"/>
  <c r="P24" i="15"/>
  <c r="O24" i="15"/>
  <c r="P18" i="15"/>
  <c r="O18" i="15"/>
  <c r="P62" i="15"/>
  <c r="O62" i="15"/>
  <c r="P52" i="15"/>
  <c r="O52" i="15"/>
  <c r="P5" i="15"/>
  <c r="O5" i="15"/>
  <c r="P43" i="15"/>
  <c r="O43" i="15"/>
  <c r="P61" i="15"/>
  <c r="O61" i="15"/>
  <c r="P12" i="15"/>
  <c r="O12" i="15"/>
  <c r="P47" i="15"/>
  <c r="O47" i="15"/>
  <c r="P4" i="15"/>
  <c r="O4" i="15"/>
  <c r="P67" i="15"/>
  <c r="O67" i="15"/>
  <c r="P42" i="15"/>
  <c r="O42" i="15"/>
  <c r="P41" i="15"/>
  <c r="O41" i="15"/>
  <c r="P40" i="15"/>
  <c r="O40" i="15"/>
  <c r="P54" i="11"/>
  <c r="O54" i="11"/>
  <c r="P83" i="11"/>
  <c r="O83" i="11"/>
  <c r="P37" i="11"/>
  <c r="O37" i="11"/>
  <c r="P75" i="11"/>
  <c r="O75" i="11"/>
  <c r="P46" i="11"/>
  <c r="O46" i="11"/>
  <c r="P52" i="11"/>
  <c r="O52" i="11"/>
  <c r="P74" i="11"/>
  <c r="O74" i="11"/>
  <c r="P16" i="11"/>
  <c r="O16" i="11"/>
  <c r="P15" i="11"/>
  <c r="O15" i="11"/>
  <c r="P51" i="11"/>
  <c r="O51" i="11"/>
  <c r="P14" i="11"/>
  <c r="O14" i="11"/>
  <c r="P50" i="11"/>
  <c r="O50" i="11"/>
  <c r="P82" i="11"/>
  <c r="O82" i="11"/>
  <c r="P31" i="11"/>
  <c r="O31" i="11"/>
  <c r="P13" i="11"/>
  <c r="O13" i="11"/>
  <c r="P21" i="11"/>
  <c r="O21" i="11"/>
  <c r="P12" i="11"/>
  <c r="O12" i="11"/>
  <c r="P49" i="11"/>
  <c r="O49" i="11"/>
  <c r="P64" i="11"/>
  <c r="O64" i="11"/>
  <c r="P36" i="11"/>
  <c r="O36" i="11"/>
  <c r="P63" i="11"/>
  <c r="O63" i="11"/>
  <c r="P81" i="11"/>
  <c r="O81" i="11"/>
  <c r="P48" i="11"/>
  <c r="O48" i="11"/>
  <c r="P35" i="11"/>
  <c r="O35" i="11"/>
  <c r="P20" i="11"/>
  <c r="O20" i="11"/>
  <c r="P73" i="11"/>
  <c r="O73" i="11"/>
  <c r="P78" i="11"/>
  <c r="O78" i="11"/>
  <c r="P30" i="11"/>
  <c r="O30" i="11"/>
  <c r="P29" i="11"/>
  <c r="O29" i="11"/>
  <c r="P11" i="11"/>
  <c r="O11" i="11"/>
  <c r="P77" i="11"/>
  <c r="O77" i="11"/>
  <c r="P47" i="11"/>
  <c r="O47" i="11"/>
  <c r="P10" i="11"/>
  <c r="O10" i="11"/>
  <c r="P72" i="11"/>
  <c r="O72" i="11"/>
  <c r="P9" i="11"/>
  <c r="O9" i="11"/>
  <c r="P76" i="11"/>
  <c r="O76" i="11"/>
  <c r="P62" i="11"/>
  <c r="O62" i="11"/>
  <c r="O5" i="7"/>
  <c r="O31" i="7"/>
  <c r="O35" i="7"/>
  <c r="P5" i="7"/>
  <c r="O25" i="7"/>
  <c r="P31" i="7"/>
  <c r="O34" i="7"/>
  <c r="O30" i="7"/>
  <c r="P25" i="7"/>
  <c r="O18" i="7"/>
  <c r="P34" i="7"/>
  <c r="O29" i="7"/>
  <c r="P30" i="7"/>
  <c r="O42" i="7"/>
  <c r="O41" i="7"/>
  <c r="O24" i="7"/>
  <c r="O23" i="7"/>
  <c r="P41" i="7"/>
  <c r="O4" i="7"/>
  <c r="O50" i="7"/>
  <c r="O40" i="7"/>
  <c r="P4" i="7"/>
  <c r="O49" i="7"/>
  <c r="P50" i="7"/>
  <c r="O28" i="7"/>
  <c r="P40" i="7"/>
  <c r="O16" i="7"/>
  <c r="P49" i="7"/>
  <c r="O39" i="7"/>
  <c r="P28" i="7"/>
  <c r="O22" i="7"/>
  <c r="P16" i="7"/>
  <c r="O48" i="7"/>
  <c r="O38" i="7"/>
  <c r="O56" i="7"/>
  <c r="P48" i="7"/>
  <c r="O15" i="7"/>
  <c r="P38" i="7"/>
  <c r="O11" i="7"/>
  <c r="P56" i="7"/>
  <c r="O47" i="7"/>
  <c r="O21" i="7"/>
  <c r="P11" i="7"/>
  <c r="O13" i="7"/>
  <c r="P47" i="7"/>
  <c r="O46" i="7"/>
  <c r="P21" i="7"/>
  <c r="O17" i="7"/>
  <c r="P13" i="7"/>
  <c r="O20" i="7"/>
  <c r="O10" i="7"/>
  <c r="O9" i="7"/>
  <c r="O27" i="7"/>
  <c r="O19" i="7"/>
  <c r="O8" i="7"/>
  <c r="V18" i="3"/>
  <c r="V19" i="3"/>
  <c r="P5" i="3"/>
  <c r="N14" i="3"/>
  <c r="N15" i="3"/>
  <c r="N16" i="3"/>
  <c r="T10" i="3" l="1"/>
  <c r="V10" i="3"/>
  <c r="T11" i="3"/>
  <c r="V11" i="3"/>
  <c r="O5" i="3"/>
  <c r="P6" i="3"/>
  <c r="O6" i="3"/>
  <c r="P14" i="3"/>
  <c r="O14" i="3"/>
  <c r="P7" i="3"/>
  <c r="O7" i="3"/>
  <c r="P4" i="3"/>
  <c r="O4" i="3"/>
  <c r="P69" i="11"/>
  <c r="V4" i="1"/>
  <c r="T4" i="1"/>
  <c r="C47" i="30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58" i="21"/>
  <c r="P59" i="21"/>
  <c r="P60" i="21"/>
  <c r="P61" i="21"/>
  <c r="P62" i="21"/>
  <c r="O42" i="21"/>
  <c r="N42" i="21" s="1"/>
  <c r="O43" i="21"/>
  <c r="N43" i="21" s="1"/>
  <c r="O44" i="21"/>
  <c r="N44" i="21" s="1"/>
  <c r="O45" i="21"/>
  <c r="O46" i="21"/>
  <c r="N46" i="21" s="1"/>
  <c r="O47" i="21"/>
  <c r="N47" i="21" s="1"/>
  <c r="O48" i="21"/>
  <c r="N48" i="21" s="1"/>
  <c r="O49" i="21"/>
  <c r="N49" i="21" s="1"/>
  <c r="O50" i="21"/>
  <c r="N50" i="21" s="1"/>
  <c r="O51" i="21"/>
  <c r="N51" i="21" s="1"/>
  <c r="O52" i="21"/>
  <c r="N52" i="21" s="1"/>
  <c r="O53" i="21"/>
  <c r="N53" i="21" s="1"/>
  <c r="O54" i="21"/>
  <c r="N54" i="21" s="1"/>
  <c r="O55" i="21"/>
  <c r="N55" i="21" s="1"/>
  <c r="O56" i="21"/>
  <c r="N56" i="21" s="1"/>
  <c r="O57" i="21"/>
  <c r="N57" i="21" s="1"/>
  <c r="O58" i="21"/>
  <c r="N58" i="21" s="1"/>
  <c r="O59" i="21"/>
  <c r="N59" i="21" s="1"/>
  <c r="O60" i="21"/>
  <c r="N60" i="21" s="1"/>
  <c r="O61" i="21"/>
  <c r="N61" i="21" s="1"/>
  <c r="O62" i="21"/>
  <c r="N62" i="21" s="1"/>
  <c r="N45" i="21"/>
  <c r="P71" i="17"/>
  <c r="O71" i="17"/>
  <c r="N71" i="17" s="1"/>
  <c r="P72" i="17"/>
  <c r="O72" i="17"/>
  <c r="N72" i="17" s="1"/>
  <c r="P60" i="17"/>
  <c r="O60" i="17"/>
  <c r="N60" i="17" s="1"/>
  <c r="P59" i="17"/>
  <c r="O59" i="17"/>
  <c r="N59" i="17" s="1"/>
  <c r="P67" i="17"/>
  <c r="O67" i="17"/>
  <c r="N67" i="17" s="1"/>
  <c r="P66" i="17"/>
  <c r="O66" i="17"/>
  <c r="N66" i="17" s="1"/>
  <c r="A31" i="26" l="1"/>
  <c r="O8" i="26"/>
  <c r="O19" i="26"/>
  <c r="O28" i="26"/>
  <c r="O10" i="26"/>
  <c r="O20" i="26"/>
  <c r="A34" i="25"/>
  <c r="O46" i="23"/>
  <c r="O26" i="23"/>
  <c r="O56" i="23"/>
  <c r="O7" i="23"/>
  <c r="O39" i="23"/>
  <c r="O31" i="23"/>
  <c r="O14" i="23"/>
  <c r="O29" i="23"/>
  <c r="O40" i="23"/>
  <c r="O30" i="23"/>
  <c r="O13" i="23"/>
  <c r="O25" i="23"/>
  <c r="O18" i="23"/>
  <c r="O15" i="23"/>
  <c r="O5" i="23"/>
  <c r="O6" i="23"/>
  <c r="O45" i="23"/>
  <c r="O38" i="23"/>
  <c r="O80" i="19"/>
  <c r="O61" i="19"/>
  <c r="O41" i="19"/>
  <c r="O81" i="19"/>
  <c r="O17" i="19"/>
  <c r="O34" i="19"/>
  <c r="O64" i="19"/>
  <c r="O51" i="19"/>
  <c r="O23" i="19"/>
  <c r="O20" i="19"/>
  <c r="O56" i="19"/>
  <c r="O50" i="19"/>
  <c r="O65" i="19"/>
  <c r="O71" i="19"/>
  <c r="O26" i="19"/>
  <c r="O49" i="19"/>
  <c r="O60" i="19"/>
  <c r="O79" i="19"/>
  <c r="O62" i="19"/>
  <c r="O63" i="19"/>
  <c r="O31" i="19"/>
  <c r="O16" i="19"/>
  <c r="O25" i="19"/>
  <c r="O48" i="19"/>
  <c r="O35" i="19"/>
  <c r="O7" i="19"/>
  <c r="O22" i="19"/>
  <c r="O8" i="19"/>
  <c r="O33" i="19"/>
  <c r="O9" i="19"/>
  <c r="O32" i="19"/>
  <c r="O66" i="19"/>
  <c r="O21" i="19"/>
  <c r="O70" i="19"/>
  <c r="P63" i="17"/>
  <c r="O63" i="17"/>
  <c r="N63" i="17" s="1"/>
  <c r="P61" i="17"/>
  <c r="O61" i="17"/>
  <c r="N61" i="17" s="1"/>
  <c r="P74" i="17"/>
  <c r="O74" i="17"/>
  <c r="N74" i="17" s="1"/>
  <c r="P70" i="17"/>
  <c r="O70" i="17"/>
  <c r="P69" i="17"/>
  <c r="O69" i="17"/>
  <c r="N69" i="17" s="1"/>
  <c r="P75" i="17"/>
  <c r="O75" i="17"/>
  <c r="P68" i="17"/>
  <c r="O68" i="17"/>
  <c r="P62" i="17"/>
  <c r="O62" i="17"/>
  <c r="N62" i="17" s="1"/>
  <c r="P73" i="17"/>
  <c r="O73" i="17"/>
  <c r="N73" i="17" s="1"/>
  <c r="P64" i="17"/>
  <c r="O64" i="17"/>
  <c r="P65" i="17"/>
  <c r="O65" i="17"/>
  <c r="P31" i="15"/>
  <c r="O31" i="15"/>
  <c r="P10" i="15"/>
  <c r="O10" i="15"/>
  <c r="P21" i="15"/>
  <c r="O21" i="15"/>
  <c r="P46" i="15"/>
  <c r="O46" i="15"/>
  <c r="P58" i="15"/>
  <c r="O58" i="15"/>
  <c r="P39" i="15"/>
  <c r="O39" i="15"/>
  <c r="P34" i="15"/>
  <c r="O34" i="15"/>
  <c r="P28" i="15"/>
  <c r="O28" i="15"/>
  <c r="P76" i="15"/>
  <c r="O76" i="15"/>
  <c r="P49" i="15"/>
  <c r="O49" i="15"/>
  <c r="P27" i="15"/>
  <c r="O27" i="15"/>
  <c r="P59" i="15"/>
  <c r="O59" i="15"/>
  <c r="P80" i="15"/>
  <c r="O80" i="15"/>
  <c r="P50" i="15"/>
  <c r="O50" i="15"/>
  <c r="P17" i="15"/>
  <c r="O17" i="15"/>
  <c r="P15" i="15"/>
  <c r="O15" i="15"/>
  <c r="P72" i="15"/>
  <c r="O72" i="15"/>
  <c r="P51" i="15"/>
  <c r="O51" i="15"/>
  <c r="P33" i="15"/>
  <c r="O33" i="15"/>
  <c r="P37" i="15"/>
  <c r="O37" i="15"/>
  <c r="P38" i="15"/>
  <c r="O38" i="15"/>
  <c r="P23" i="15"/>
  <c r="O23" i="15"/>
  <c r="P85" i="15"/>
  <c r="O85" i="15"/>
  <c r="P78" i="15"/>
  <c r="O78" i="15"/>
  <c r="P66" i="15"/>
  <c r="O66" i="15"/>
  <c r="P60" i="15"/>
  <c r="O60" i="15"/>
  <c r="P84" i="15"/>
  <c r="O84" i="15"/>
  <c r="P57" i="15"/>
  <c r="O57" i="15"/>
  <c r="P11" i="15"/>
  <c r="O11" i="15"/>
  <c r="P77" i="15"/>
  <c r="O77" i="15"/>
  <c r="P16" i="15"/>
  <c r="O16" i="15"/>
  <c r="P22" i="15"/>
  <c r="O22" i="15"/>
  <c r="P35" i="15"/>
  <c r="O35" i="15"/>
  <c r="P79" i="15"/>
  <c r="O79" i="15"/>
  <c r="P32" i="15"/>
  <c r="O32" i="15"/>
  <c r="P64" i="15"/>
  <c r="O64" i="15"/>
  <c r="O3" i="15"/>
  <c r="P36" i="15"/>
  <c r="O36" i="15"/>
  <c r="P65" i="15"/>
  <c r="O65" i="15"/>
  <c r="P96" i="13"/>
  <c r="O96" i="13"/>
  <c r="N96" i="13" s="1"/>
  <c r="P95" i="13"/>
  <c r="O95" i="13"/>
  <c r="N95" i="13" s="1"/>
  <c r="P94" i="13"/>
  <c r="O94" i="13"/>
  <c r="N94" i="13" s="1"/>
  <c r="P93" i="13"/>
  <c r="O93" i="13"/>
  <c r="A93" i="13" s="1"/>
  <c r="P92" i="13"/>
  <c r="O92" i="13"/>
  <c r="A92" i="13" s="1"/>
  <c r="P91" i="13"/>
  <c r="O91" i="13"/>
  <c r="N91" i="13" s="1"/>
  <c r="P90" i="13"/>
  <c r="O90" i="13"/>
  <c r="N90" i="13" s="1"/>
  <c r="P89" i="13"/>
  <c r="O89" i="13"/>
  <c r="N89" i="13" s="1"/>
  <c r="P88" i="13"/>
  <c r="O88" i="13"/>
  <c r="N88" i="13" s="1"/>
  <c r="P87" i="13"/>
  <c r="O87" i="13"/>
  <c r="A87" i="13" s="1"/>
  <c r="P86" i="13"/>
  <c r="O86" i="13"/>
  <c r="N86" i="13" s="1"/>
  <c r="P85" i="13"/>
  <c r="O85" i="13"/>
  <c r="A85" i="13" s="1"/>
  <c r="P84" i="13"/>
  <c r="O84" i="13"/>
  <c r="N84" i="13" s="1"/>
  <c r="P83" i="13"/>
  <c r="O83" i="13"/>
  <c r="N83" i="13" s="1"/>
  <c r="P82" i="13"/>
  <c r="O82" i="13"/>
  <c r="N82" i="13" s="1"/>
  <c r="P81" i="13"/>
  <c r="O81" i="13"/>
  <c r="N81" i="13" s="1"/>
  <c r="P80" i="13"/>
  <c r="O80" i="13"/>
  <c r="N80" i="13" s="1"/>
  <c r="P79" i="13"/>
  <c r="O79" i="13"/>
  <c r="N79" i="13" s="1"/>
  <c r="P78" i="13"/>
  <c r="O78" i="13"/>
  <c r="N78" i="13" s="1"/>
  <c r="P77" i="13"/>
  <c r="O77" i="13"/>
  <c r="A77" i="13" s="1"/>
  <c r="P76" i="13"/>
  <c r="O76" i="13"/>
  <c r="N76" i="13" s="1"/>
  <c r="P75" i="13"/>
  <c r="O75" i="13"/>
  <c r="N75" i="13" s="1"/>
  <c r="P70" i="13"/>
  <c r="O70" i="13"/>
  <c r="N70" i="13" s="1"/>
  <c r="P71" i="13"/>
  <c r="O71" i="13"/>
  <c r="N71" i="13" s="1"/>
  <c r="P69" i="13"/>
  <c r="O69" i="13"/>
  <c r="P64" i="13"/>
  <c r="O64" i="13"/>
  <c r="A64" i="13" s="1"/>
  <c r="P74" i="13"/>
  <c r="O74" i="13"/>
  <c r="N74" i="13" s="1"/>
  <c r="P68" i="13"/>
  <c r="O68" i="13"/>
  <c r="P65" i="13"/>
  <c r="O65" i="13"/>
  <c r="A65" i="13" s="1"/>
  <c r="P72" i="13"/>
  <c r="O72" i="13"/>
  <c r="A72" i="13" s="1"/>
  <c r="P67" i="13"/>
  <c r="O67" i="13"/>
  <c r="A67" i="13" s="1"/>
  <c r="P73" i="13"/>
  <c r="O73" i="13"/>
  <c r="A73" i="13" s="1"/>
  <c r="P63" i="13"/>
  <c r="O63" i="13"/>
  <c r="P66" i="13"/>
  <c r="O66" i="13"/>
  <c r="P28" i="11"/>
  <c r="O28" i="11"/>
  <c r="P25" i="11"/>
  <c r="O25" i="11"/>
  <c r="P26" i="11"/>
  <c r="O26" i="11"/>
  <c r="P18" i="11"/>
  <c r="O18" i="11"/>
  <c r="P40" i="11"/>
  <c r="O40" i="11"/>
  <c r="P7" i="11"/>
  <c r="O7" i="11"/>
  <c r="P41" i="11"/>
  <c r="O41" i="11"/>
  <c r="P33" i="11"/>
  <c r="O33" i="11"/>
  <c r="P80" i="11"/>
  <c r="O80" i="11"/>
  <c r="P24" i="11"/>
  <c r="O24" i="11"/>
  <c r="P34" i="11"/>
  <c r="O34" i="11"/>
  <c r="P59" i="11"/>
  <c r="O59" i="11"/>
  <c r="P57" i="11"/>
  <c r="O57" i="11"/>
  <c r="P23" i="11"/>
  <c r="O23" i="11"/>
  <c r="O69" i="11"/>
  <c r="P45" i="11"/>
  <c r="O45" i="11"/>
  <c r="P61" i="11"/>
  <c r="O61" i="11"/>
  <c r="P22" i="11"/>
  <c r="O22" i="11"/>
  <c r="P3" i="11"/>
  <c r="O3" i="11"/>
  <c r="P27" i="11"/>
  <c r="O27" i="11"/>
  <c r="P4" i="11"/>
  <c r="O4" i="11"/>
  <c r="P17" i="11"/>
  <c r="O17" i="11"/>
  <c r="P42" i="11"/>
  <c r="O42" i="11"/>
  <c r="P65" i="11"/>
  <c r="O65" i="11"/>
  <c r="P39" i="11"/>
  <c r="O39" i="11"/>
  <c r="P71" i="11"/>
  <c r="O71" i="11"/>
  <c r="P44" i="11"/>
  <c r="O44" i="11"/>
  <c r="P60" i="11"/>
  <c r="O60" i="11"/>
  <c r="P70" i="11"/>
  <c r="O70" i="11"/>
  <c r="P8" i="11"/>
  <c r="O8" i="11"/>
  <c r="P68" i="11"/>
  <c r="O68" i="11"/>
  <c r="P55" i="11"/>
  <c r="O55" i="11"/>
  <c r="P19" i="11"/>
  <c r="O19" i="11"/>
  <c r="P5" i="11"/>
  <c r="O5" i="11"/>
  <c r="P67" i="11"/>
  <c r="O67" i="11"/>
  <c r="P32" i="11"/>
  <c r="O32" i="11"/>
  <c r="P79" i="11"/>
  <c r="O79" i="11"/>
  <c r="P53" i="11"/>
  <c r="O53" i="11"/>
  <c r="P43" i="11"/>
  <c r="O43" i="11"/>
  <c r="P38" i="11"/>
  <c r="O38" i="11"/>
  <c r="P66" i="11"/>
  <c r="O66" i="11"/>
  <c r="P6" i="11"/>
  <c r="O6" i="11"/>
  <c r="P58" i="11"/>
  <c r="O58" i="11"/>
  <c r="P56" i="11"/>
  <c r="O56" i="11"/>
  <c r="P103" i="9"/>
  <c r="O103" i="9"/>
  <c r="N103" i="9" s="1"/>
  <c r="P102" i="9"/>
  <c r="O102" i="9"/>
  <c r="N102" i="9" s="1"/>
  <c r="P101" i="9"/>
  <c r="O101" i="9"/>
  <c r="N101" i="9" s="1"/>
  <c r="P100" i="9"/>
  <c r="O100" i="9"/>
  <c r="N100" i="9" s="1"/>
  <c r="P99" i="9"/>
  <c r="O99" i="9"/>
  <c r="N99" i="9" s="1"/>
  <c r="P98" i="9"/>
  <c r="O98" i="9"/>
  <c r="N98" i="9" s="1"/>
  <c r="P97" i="9"/>
  <c r="O97" i="9"/>
  <c r="N97" i="9" s="1"/>
  <c r="P96" i="9"/>
  <c r="O96" i="9"/>
  <c r="N96" i="9" s="1"/>
  <c r="P95" i="9"/>
  <c r="O95" i="9"/>
  <c r="N95" i="9" s="1"/>
  <c r="P94" i="9"/>
  <c r="O94" i="9"/>
  <c r="A94" i="9" s="1"/>
  <c r="P93" i="9"/>
  <c r="O93" i="9"/>
  <c r="N93" i="9" s="1"/>
  <c r="P92" i="9"/>
  <c r="O92" i="9"/>
  <c r="N92" i="9" s="1"/>
  <c r="P91" i="9"/>
  <c r="O91" i="9"/>
  <c r="N91" i="9" s="1"/>
  <c r="P90" i="9"/>
  <c r="O90" i="9"/>
  <c r="N90" i="9" s="1"/>
  <c r="P89" i="9"/>
  <c r="O89" i="9"/>
  <c r="N89" i="9" s="1"/>
  <c r="P88" i="9"/>
  <c r="O88" i="9"/>
  <c r="A88" i="9" s="1"/>
  <c r="P87" i="9"/>
  <c r="O87" i="9"/>
  <c r="N87" i="9" s="1"/>
  <c r="P86" i="9"/>
  <c r="O86" i="9"/>
  <c r="N86" i="9" s="1"/>
  <c r="P85" i="9"/>
  <c r="O85" i="9"/>
  <c r="N85" i="9" s="1"/>
  <c r="P84" i="9"/>
  <c r="O84" i="9"/>
  <c r="N84" i="9" s="1"/>
  <c r="P83" i="9"/>
  <c r="O83" i="9"/>
  <c r="N83" i="9" s="1"/>
  <c r="P82" i="9"/>
  <c r="O82" i="9"/>
  <c r="N82" i="9" s="1"/>
  <c r="P81" i="9"/>
  <c r="O81" i="9"/>
  <c r="N81" i="9" s="1"/>
  <c r="P80" i="9"/>
  <c r="O80" i="9"/>
  <c r="N80" i="9" s="1"/>
  <c r="P79" i="9"/>
  <c r="O79" i="9"/>
  <c r="N79" i="9" s="1"/>
  <c r="P78" i="9"/>
  <c r="O78" i="9"/>
  <c r="A78" i="9" s="1"/>
  <c r="P52" i="9"/>
  <c r="O52" i="9"/>
  <c r="P61" i="9"/>
  <c r="O61" i="9"/>
  <c r="N61" i="9" s="1"/>
  <c r="P77" i="9"/>
  <c r="O77" i="9"/>
  <c r="N77" i="9" s="1"/>
  <c r="O8" i="9"/>
  <c r="N8" i="9" s="1"/>
  <c r="P76" i="9"/>
  <c r="O76" i="9"/>
  <c r="N76" i="9" s="1"/>
  <c r="P60" i="9"/>
  <c r="O60" i="9"/>
  <c r="N60" i="9" s="1"/>
  <c r="P71" i="9"/>
  <c r="O71" i="9"/>
  <c r="A71" i="9" s="1"/>
  <c r="P70" i="9"/>
  <c r="O70" i="9"/>
  <c r="N70" i="9" s="1"/>
  <c r="P75" i="9"/>
  <c r="O75" i="9"/>
  <c r="N75" i="9" s="1"/>
  <c r="P69" i="9"/>
  <c r="O69" i="9"/>
  <c r="N69" i="9" s="1"/>
  <c r="P56" i="9"/>
  <c r="O56" i="9"/>
  <c r="N56" i="9" s="1"/>
  <c r="P65" i="9"/>
  <c r="O65" i="9"/>
  <c r="N65" i="9" s="1"/>
  <c r="O9" i="9"/>
  <c r="P74" i="9"/>
  <c r="O74" i="9"/>
  <c r="N74" i="9" s="1"/>
  <c r="P73" i="9"/>
  <c r="O73" i="9"/>
  <c r="N73" i="9" s="1"/>
  <c r="P68" i="9"/>
  <c r="O68" i="9"/>
  <c r="N68" i="9" s="1"/>
  <c r="P57" i="9"/>
  <c r="O57" i="9"/>
  <c r="N57" i="9" s="1"/>
  <c r="P67" i="9"/>
  <c r="O67" i="9"/>
  <c r="N67" i="9" s="1"/>
  <c r="P54" i="9"/>
  <c r="O54" i="9"/>
  <c r="N54" i="9" s="1"/>
  <c r="P51" i="9"/>
  <c r="O51" i="9"/>
  <c r="A51" i="9" s="1"/>
  <c r="P58" i="9"/>
  <c r="O58" i="9"/>
  <c r="N58" i="9" s="1"/>
  <c r="P64" i="9"/>
  <c r="O64" i="9"/>
  <c r="N64" i="9" s="1"/>
  <c r="P55" i="9"/>
  <c r="O55" i="9"/>
  <c r="N55" i="9" s="1"/>
  <c r="P62" i="9"/>
  <c r="O62" i="9"/>
  <c r="N62" i="9" s="1"/>
  <c r="O11" i="9"/>
  <c r="N11" i="9" s="1"/>
  <c r="P72" i="9"/>
  <c r="O72" i="9"/>
  <c r="N72" i="9" s="1"/>
  <c r="O6" i="9"/>
  <c r="P59" i="9"/>
  <c r="O59" i="9"/>
  <c r="N59" i="9" s="1"/>
  <c r="P66" i="9"/>
  <c r="O66" i="9"/>
  <c r="N66" i="9" s="1"/>
  <c r="P63" i="9"/>
  <c r="O63" i="9"/>
  <c r="N63" i="9" s="1"/>
  <c r="O7" i="9"/>
  <c r="N7" i="9" s="1"/>
  <c r="P53" i="9"/>
  <c r="O53" i="9"/>
  <c r="A53" i="9" s="1"/>
  <c r="O10" i="9"/>
  <c r="N10" i="9" s="1"/>
  <c r="O4" i="9"/>
  <c r="N4" i="9" s="1"/>
  <c r="O5" i="9"/>
  <c r="N5" i="9" s="1"/>
  <c r="O3" i="9"/>
  <c r="N3" i="9" s="1"/>
  <c r="P33" i="7"/>
  <c r="O33" i="7"/>
  <c r="P37" i="7"/>
  <c r="O37" i="7"/>
  <c r="P44" i="7"/>
  <c r="O44" i="7"/>
  <c r="P26" i="7"/>
  <c r="O26" i="7"/>
  <c r="P3" i="7"/>
  <c r="O3" i="7"/>
  <c r="P7" i="7"/>
  <c r="O7" i="7"/>
  <c r="P45" i="7"/>
  <c r="O45" i="7"/>
  <c r="P14" i="7"/>
  <c r="O14" i="7"/>
  <c r="P6" i="7"/>
  <c r="O6" i="7"/>
  <c r="P43" i="7"/>
  <c r="O43" i="7"/>
  <c r="P52" i="7"/>
  <c r="O52" i="7"/>
  <c r="P32" i="7"/>
  <c r="O32" i="7"/>
  <c r="O55" i="7"/>
  <c r="P53" i="7"/>
  <c r="O53" i="7"/>
  <c r="P54" i="7"/>
  <c r="O54" i="7"/>
  <c r="P12" i="7"/>
  <c r="O12" i="7"/>
  <c r="P36" i="7"/>
  <c r="O36" i="7"/>
  <c r="P51" i="7"/>
  <c r="O51" i="7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54" i="5"/>
  <c r="P61" i="5"/>
  <c r="P60" i="5"/>
  <c r="P59" i="5"/>
  <c r="P58" i="5"/>
  <c r="P57" i="5"/>
  <c r="P56" i="5"/>
  <c r="P55" i="5"/>
  <c r="P52" i="5"/>
  <c r="P53" i="5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0" i="3"/>
  <c r="P12" i="3"/>
  <c r="P9" i="3"/>
  <c r="P19" i="3"/>
  <c r="P17" i="3"/>
  <c r="P18" i="3"/>
  <c r="P8" i="3"/>
  <c r="P20" i="3"/>
  <c r="P3" i="3"/>
  <c r="P11" i="3"/>
  <c r="P15" i="3"/>
  <c r="P16" i="3"/>
  <c r="P13" i="3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16" i="1"/>
  <c r="P13" i="1"/>
  <c r="P11" i="1"/>
  <c r="P26" i="1"/>
  <c r="P19" i="1"/>
  <c r="P23" i="1"/>
  <c r="P27" i="1"/>
  <c r="P22" i="1"/>
  <c r="P25" i="1"/>
  <c r="P21" i="1"/>
  <c r="P28" i="1"/>
  <c r="P24" i="1"/>
  <c r="P20" i="1"/>
  <c r="P15" i="1"/>
  <c r="P17" i="1"/>
  <c r="P18" i="1"/>
  <c r="P12" i="1"/>
  <c r="P14" i="1"/>
  <c r="N69" i="13" l="1"/>
  <c r="A69" i="13"/>
  <c r="N68" i="13"/>
  <c r="A68" i="13"/>
  <c r="A35" i="25"/>
  <c r="N63" i="13"/>
  <c r="A63" i="13"/>
  <c r="N52" i="9"/>
  <c r="A52" i="9"/>
  <c r="N66" i="13"/>
  <c r="A66" i="13"/>
  <c r="N9" i="9"/>
  <c r="A42" i="21"/>
  <c r="A54" i="21"/>
  <c r="A58" i="21"/>
  <c r="A43" i="21"/>
  <c r="A47" i="21"/>
  <c r="A55" i="21"/>
  <c r="A57" i="21"/>
  <c r="A46" i="21"/>
  <c r="A50" i="21"/>
  <c r="A62" i="21"/>
  <c r="T3" i="13"/>
  <c r="A33" i="26"/>
  <c r="A85" i="9"/>
  <c r="A81" i="9"/>
  <c r="A77" i="9"/>
  <c r="A84" i="13"/>
  <c r="A80" i="13"/>
  <c r="A39" i="25"/>
  <c r="A60" i="21"/>
  <c r="A56" i="21"/>
  <c r="A52" i="21"/>
  <c r="A48" i="21"/>
  <c r="A44" i="21"/>
  <c r="A95" i="13"/>
  <c r="A91" i="13"/>
  <c r="A100" i="9"/>
  <c r="A96" i="9"/>
  <c r="A92" i="9"/>
  <c r="A84" i="9"/>
  <c r="A80" i="9"/>
  <c r="A76" i="9"/>
  <c r="A83" i="13"/>
  <c r="A34" i="26"/>
  <c r="A38" i="25"/>
  <c r="A59" i="21"/>
  <c r="A51" i="21"/>
  <c r="A94" i="13"/>
  <c r="A90" i="13"/>
  <c r="A103" i="9"/>
  <c r="A99" i="9"/>
  <c r="A95" i="9"/>
  <c r="A91" i="9"/>
  <c r="A87" i="9"/>
  <c r="A83" i="9"/>
  <c r="A79" i="9"/>
  <c r="A75" i="9"/>
  <c r="A86" i="13"/>
  <c r="A82" i="13"/>
  <c r="A37" i="25"/>
  <c r="A89" i="13"/>
  <c r="A102" i="9"/>
  <c r="A98" i="9"/>
  <c r="A90" i="9"/>
  <c r="A86" i="9"/>
  <c r="A82" i="9"/>
  <c r="A74" i="9"/>
  <c r="A81" i="13"/>
  <c r="A32" i="26"/>
  <c r="A36" i="25"/>
  <c r="A61" i="21"/>
  <c r="A53" i="21"/>
  <c r="A49" i="21"/>
  <c r="A45" i="21"/>
  <c r="A76" i="17"/>
  <c r="A96" i="13"/>
  <c r="A88" i="13"/>
  <c r="A101" i="9"/>
  <c r="A97" i="9"/>
  <c r="A93" i="9"/>
  <c r="A89" i="9"/>
  <c r="A71" i="13"/>
  <c r="A79" i="13"/>
  <c r="A54" i="9"/>
  <c r="A70" i="9"/>
  <c r="A74" i="13"/>
  <c r="A76" i="13"/>
  <c r="A78" i="13"/>
  <c r="A75" i="13"/>
  <c r="A70" i="13"/>
  <c r="A67" i="9"/>
  <c r="A61" i="9"/>
  <c r="A73" i="9"/>
  <c r="A72" i="9"/>
  <c r="A55" i="9"/>
  <c r="A69" i="9"/>
  <c r="A62" i="9"/>
  <c r="A58" i="9"/>
  <c r="A68" i="9"/>
  <c r="A63" i="9"/>
  <c r="A64" i="9"/>
  <c r="A59" i="9"/>
  <c r="A66" i="9"/>
  <c r="A65" i="9"/>
  <c r="A60" i="9"/>
  <c r="A56" i="9"/>
  <c r="A57" i="9"/>
  <c r="N64" i="17"/>
  <c r="N70" i="17"/>
  <c r="N65" i="17"/>
  <c r="N68" i="17"/>
  <c r="N75" i="17"/>
  <c r="N73" i="13"/>
  <c r="N67" i="13"/>
  <c r="N65" i="13"/>
  <c r="N64" i="13"/>
  <c r="N77" i="13"/>
  <c r="N85" i="13"/>
  <c r="N87" i="13"/>
  <c r="N93" i="13"/>
  <c r="N72" i="13"/>
  <c r="N92" i="13"/>
  <c r="N94" i="9"/>
  <c r="N53" i="9"/>
  <c r="N6" i="9"/>
  <c r="N51" i="9"/>
  <c r="N71" i="9"/>
  <c r="N78" i="9"/>
  <c r="N88" i="9"/>
  <c r="O54" i="5"/>
  <c r="V51" i="17" l="1"/>
  <c r="N54" i="5"/>
  <c r="V64" i="26"/>
  <c r="T64" i="26"/>
  <c r="V63" i="26"/>
  <c r="T63" i="26"/>
  <c r="V62" i="26"/>
  <c r="T62" i="26"/>
  <c r="V58" i="26"/>
  <c r="T58" i="26"/>
  <c r="V57" i="26"/>
  <c r="T57" i="26"/>
  <c r="V56" i="26"/>
  <c r="T56" i="26"/>
  <c r="V55" i="26"/>
  <c r="T55" i="26"/>
  <c r="V54" i="26"/>
  <c r="T54" i="26"/>
  <c r="V53" i="26"/>
  <c r="T53" i="26"/>
  <c r="V52" i="26"/>
  <c r="T52" i="26"/>
  <c r="V50" i="26"/>
  <c r="T50" i="26"/>
  <c r="V49" i="26"/>
  <c r="T49" i="26"/>
  <c r="V48" i="26"/>
  <c r="T48" i="26"/>
  <c r="V47" i="26"/>
  <c r="T47" i="26"/>
  <c r="V46" i="26"/>
  <c r="T46" i="26"/>
  <c r="V45" i="26"/>
  <c r="T45" i="26"/>
  <c r="V44" i="26"/>
  <c r="T44" i="26"/>
  <c r="V43" i="26"/>
  <c r="T43" i="26"/>
  <c r="V42" i="26"/>
  <c r="T42" i="26"/>
  <c r="V40" i="26"/>
  <c r="T40" i="26"/>
  <c r="V39" i="26"/>
  <c r="T39" i="26"/>
  <c r="V38" i="26"/>
  <c r="T38" i="26"/>
  <c r="V37" i="26"/>
  <c r="T37" i="26"/>
  <c r="V35" i="26"/>
  <c r="T35" i="26"/>
  <c r="V33" i="26"/>
  <c r="T33" i="26"/>
  <c r="V32" i="26"/>
  <c r="T32" i="26"/>
  <c r="V31" i="26"/>
  <c r="T31" i="26"/>
  <c r="V30" i="26"/>
  <c r="T30" i="26"/>
  <c r="V29" i="26"/>
  <c r="T29" i="26"/>
  <c r="V28" i="26"/>
  <c r="T28" i="26"/>
  <c r="V27" i="26"/>
  <c r="T27" i="26"/>
  <c r="V26" i="26"/>
  <c r="T26" i="26"/>
  <c r="V25" i="26"/>
  <c r="T25" i="26"/>
  <c r="V24" i="26"/>
  <c r="T24" i="26"/>
  <c r="V23" i="26"/>
  <c r="T23" i="26"/>
  <c r="V22" i="26"/>
  <c r="T22" i="26"/>
  <c r="V21" i="26"/>
  <c r="T21" i="26"/>
  <c r="V19" i="26"/>
  <c r="T19" i="26"/>
  <c r="V18" i="26"/>
  <c r="T18" i="26"/>
  <c r="V17" i="26"/>
  <c r="T17" i="26"/>
  <c r="V16" i="26"/>
  <c r="T16" i="26"/>
  <c r="V15" i="26"/>
  <c r="T15" i="26"/>
  <c r="V14" i="26"/>
  <c r="T14" i="26"/>
  <c r="V13" i="26"/>
  <c r="T13" i="26"/>
  <c r="V12" i="26"/>
  <c r="T12" i="26"/>
  <c r="V11" i="26"/>
  <c r="T11" i="26"/>
  <c r="V9" i="26"/>
  <c r="T9" i="26"/>
  <c r="V8" i="26"/>
  <c r="T8" i="26"/>
  <c r="V7" i="26"/>
  <c r="T7" i="26"/>
  <c r="V5" i="26"/>
  <c r="T5" i="26"/>
  <c r="V4" i="26"/>
  <c r="T4" i="26"/>
  <c r="V63" i="25"/>
  <c r="T63" i="25"/>
  <c r="V62" i="25"/>
  <c r="T62" i="25"/>
  <c r="V58" i="25"/>
  <c r="T58" i="25"/>
  <c r="V57" i="25"/>
  <c r="T57" i="25"/>
  <c r="V56" i="25"/>
  <c r="T56" i="25"/>
  <c r="V55" i="25"/>
  <c r="T55" i="25"/>
  <c r="V54" i="25"/>
  <c r="T54" i="25"/>
  <c r="V53" i="25"/>
  <c r="T53" i="25"/>
  <c r="V52" i="25"/>
  <c r="T52" i="25"/>
  <c r="V51" i="25"/>
  <c r="T51" i="25"/>
  <c r="V50" i="25"/>
  <c r="T50" i="25"/>
  <c r="V49" i="25"/>
  <c r="T49" i="25"/>
  <c r="V48" i="25"/>
  <c r="T48" i="25"/>
  <c r="V47" i="25"/>
  <c r="T47" i="25"/>
  <c r="V45" i="25"/>
  <c r="T45" i="25"/>
  <c r="V44" i="25"/>
  <c r="T44" i="25"/>
  <c r="V43" i="25"/>
  <c r="T43" i="25"/>
  <c r="V42" i="25"/>
  <c r="T42" i="25"/>
  <c r="V40" i="25"/>
  <c r="T40" i="25"/>
  <c r="V39" i="25"/>
  <c r="T39" i="25"/>
  <c r="V38" i="25"/>
  <c r="T38" i="25"/>
  <c r="V37" i="25"/>
  <c r="T37" i="25"/>
  <c r="V35" i="25"/>
  <c r="T35" i="25"/>
  <c r="V33" i="25"/>
  <c r="T33" i="25"/>
  <c r="V32" i="25"/>
  <c r="T32" i="25"/>
  <c r="V31" i="25"/>
  <c r="T31" i="25"/>
  <c r="V30" i="25"/>
  <c r="T30" i="25"/>
  <c r="V29" i="25"/>
  <c r="T29" i="25"/>
  <c r="V28" i="25"/>
  <c r="T28" i="25"/>
  <c r="V27" i="25"/>
  <c r="T27" i="25"/>
  <c r="V26" i="25"/>
  <c r="T26" i="25"/>
  <c r="V25" i="25"/>
  <c r="T25" i="25"/>
  <c r="V24" i="25"/>
  <c r="T24" i="25"/>
  <c r="V23" i="25"/>
  <c r="T23" i="25"/>
  <c r="V22" i="25"/>
  <c r="T22" i="25"/>
  <c r="V21" i="25"/>
  <c r="T21" i="25"/>
  <c r="V20" i="25"/>
  <c r="T20" i="25"/>
  <c r="V18" i="25"/>
  <c r="T18" i="25"/>
  <c r="V17" i="25"/>
  <c r="T17" i="25"/>
  <c r="V15" i="25"/>
  <c r="T15" i="25"/>
  <c r="V14" i="25"/>
  <c r="T14" i="25"/>
  <c r="V13" i="25"/>
  <c r="T13" i="25"/>
  <c r="V12" i="25"/>
  <c r="T12" i="25"/>
  <c r="V11" i="25"/>
  <c r="T11" i="25"/>
  <c r="V10" i="25"/>
  <c r="T10" i="25"/>
  <c r="V9" i="25"/>
  <c r="T9" i="25"/>
  <c r="V8" i="25"/>
  <c r="T8" i="25"/>
  <c r="V5" i="25"/>
  <c r="T5" i="25"/>
  <c r="V64" i="23"/>
  <c r="T64" i="23"/>
  <c r="V63" i="23"/>
  <c r="T63" i="23"/>
  <c r="V60" i="23"/>
  <c r="T60" i="23"/>
  <c r="V59" i="23"/>
  <c r="T59" i="23"/>
  <c r="V58" i="23"/>
  <c r="T58" i="23"/>
  <c r="V57" i="23"/>
  <c r="T57" i="23"/>
  <c r="V55" i="23"/>
  <c r="T55" i="23"/>
  <c r="V54" i="23"/>
  <c r="T54" i="23"/>
  <c r="V53" i="23"/>
  <c r="T53" i="23"/>
  <c r="V52" i="23"/>
  <c r="T52" i="23"/>
  <c r="V49" i="23"/>
  <c r="T49" i="23"/>
  <c r="V48" i="23"/>
  <c r="T48" i="23"/>
  <c r="V47" i="23"/>
  <c r="T47" i="23"/>
  <c r="V46" i="23"/>
  <c r="T46" i="23"/>
  <c r="V45" i="23"/>
  <c r="T45" i="23"/>
  <c r="V44" i="23"/>
  <c r="T44" i="23"/>
  <c r="V43" i="23"/>
  <c r="T43" i="23"/>
  <c r="V42" i="23"/>
  <c r="T42" i="23"/>
  <c r="V40" i="23"/>
  <c r="T40" i="23"/>
  <c r="V39" i="23"/>
  <c r="T39" i="23"/>
  <c r="V38" i="23"/>
  <c r="V37" i="23"/>
  <c r="T37" i="23"/>
  <c r="V36" i="23"/>
  <c r="T36" i="23"/>
  <c r="V35" i="23"/>
  <c r="T35" i="23"/>
  <c r="V33" i="23"/>
  <c r="T33" i="23"/>
  <c r="V32" i="23"/>
  <c r="T32" i="23"/>
  <c r="V31" i="23"/>
  <c r="T31" i="23"/>
  <c r="V29" i="23"/>
  <c r="T29" i="23"/>
  <c r="V28" i="23"/>
  <c r="T28" i="23"/>
  <c r="V27" i="23"/>
  <c r="T27" i="23"/>
  <c r="V26" i="23"/>
  <c r="T26" i="23"/>
  <c r="V25" i="23"/>
  <c r="T25" i="23"/>
  <c r="V24" i="23"/>
  <c r="T24" i="23"/>
  <c r="V23" i="23"/>
  <c r="T23" i="23"/>
  <c r="V18" i="23"/>
  <c r="T18" i="23"/>
  <c r="V17" i="23"/>
  <c r="T17" i="23"/>
  <c r="V16" i="23"/>
  <c r="T16" i="23"/>
  <c r="V15" i="23"/>
  <c r="T15" i="23"/>
  <c r="V13" i="23"/>
  <c r="T13" i="23"/>
  <c r="V12" i="23"/>
  <c r="T12" i="23"/>
  <c r="V9" i="23"/>
  <c r="T9" i="23"/>
  <c r="V3" i="23"/>
  <c r="T3" i="23"/>
  <c r="V64" i="21"/>
  <c r="T64" i="21"/>
  <c r="V63" i="21"/>
  <c r="T63" i="21"/>
  <c r="V58" i="21"/>
  <c r="T58" i="21"/>
  <c r="V57" i="21"/>
  <c r="T57" i="21"/>
  <c r="V56" i="21"/>
  <c r="T56" i="21"/>
  <c r="V54" i="21"/>
  <c r="T54" i="21"/>
  <c r="V53" i="21"/>
  <c r="T53" i="21"/>
  <c r="V52" i="21"/>
  <c r="T52" i="21"/>
  <c r="V51" i="21"/>
  <c r="T51" i="21"/>
  <c r="V50" i="21"/>
  <c r="T50" i="21"/>
  <c r="V49" i="21"/>
  <c r="T49" i="21"/>
  <c r="V45" i="21"/>
  <c r="T45" i="21"/>
  <c r="V44" i="21"/>
  <c r="T44" i="21"/>
  <c r="V43" i="21"/>
  <c r="T43" i="21"/>
  <c r="V42" i="21"/>
  <c r="T42" i="21"/>
  <c r="V40" i="21"/>
  <c r="T40" i="21"/>
  <c r="V38" i="21"/>
  <c r="T38" i="21"/>
  <c r="V37" i="21"/>
  <c r="T37" i="21"/>
  <c r="V36" i="21"/>
  <c r="T36" i="21"/>
  <c r="V35" i="21"/>
  <c r="T35" i="21"/>
  <c r="V34" i="21"/>
  <c r="T34" i="21"/>
  <c r="V33" i="21"/>
  <c r="T33" i="21"/>
  <c r="V32" i="21"/>
  <c r="T32" i="21"/>
  <c r="V31" i="21"/>
  <c r="T31" i="21"/>
  <c r="V29" i="21"/>
  <c r="T29" i="21"/>
  <c r="V28" i="21"/>
  <c r="T28" i="21"/>
  <c r="V27" i="21"/>
  <c r="T27" i="21"/>
  <c r="V26" i="21"/>
  <c r="T26" i="21"/>
  <c r="V25" i="21"/>
  <c r="T25" i="21"/>
  <c r="V24" i="21"/>
  <c r="T24" i="21"/>
  <c r="V23" i="21"/>
  <c r="T23" i="21"/>
  <c r="V22" i="21"/>
  <c r="T22" i="21"/>
  <c r="V18" i="21"/>
  <c r="T18" i="21"/>
  <c r="V17" i="21"/>
  <c r="T17" i="21"/>
  <c r="V16" i="21"/>
  <c r="T16" i="21"/>
  <c r="V15" i="21"/>
  <c r="T15" i="21"/>
  <c r="V14" i="21"/>
  <c r="T14" i="21"/>
  <c r="V13" i="21"/>
  <c r="T13" i="21"/>
  <c r="V7" i="21"/>
  <c r="T7" i="21"/>
  <c r="V4" i="21"/>
  <c r="T4" i="21"/>
  <c r="V64" i="19"/>
  <c r="T64" i="19"/>
  <c r="V63" i="19"/>
  <c r="T63" i="19"/>
  <c r="V59" i="19"/>
  <c r="T59" i="19"/>
  <c r="V57" i="19"/>
  <c r="T57" i="19"/>
  <c r="V56" i="19"/>
  <c r="T56" i="19"/>
  <c r="V54" i="19"/>
  <c r="T54" i="19"/>
  <c r="V53" i="19"/>
  <c r="T53" i="19"/>
  <c r="V52" i="19"/>
  <c r="T52" i="19"/>
  <c r="V51" i="19"/>
  <c r="T51" i="19"/>
  <c r="V50" i="19"/>
  <c r="T50" i="19"/>
  <c r="V49" i="19"/>
  <c r="T49" i="19"/>
  <c r="V48" i="19"/>
  <c r="T48" i="19"/>
  <c r="V47" i="19"/>
  <c r="T47" i="19"/>
  <c r="V46" i="19"/>
  <c r="T46" i="19"/>
  <c r="V45" i="19"/>
  <c r="T45" i="19"/>
  <c r="V44" i="19"/>
  <c r="T44" i="19"/>
  <c r="V43" i="19"/>
  <c r="T43" i="19"/>
  <c r="V42" i="19"/>
  <c r="T42" i="19"/>
  <c r="V40" i="19"/>
  <c r="T40" i="19"/>
  <c r="V39" i="19"/>
  <c r="T39" i="19"/>
  <c r="V38" i="19"/>
  <c r="T38" i="19"/>
  <c r="V37" i="19"/>
  <c r="T37" i="19"/>
  <c r="V35" i="19"/>
  <c r="T35" i="19"/>
  <c r="V32" i="19"/>
  <c r="T32" i="19"/>
  <c r="V31" i="19"/>
  <c r="T31" i="19"/>
  <c r="V30" i="19"/>
  <c r="T30" i="19"/>
  <c r="V29" i="19"/>
  <c r="T29" i="19"/>
  <c r="V28" i="19"/>
  <c r="T28" i="19"/>
  <c r="V27" i="19"/>
  <c r="T27" i="19"/>
  <c r="V26" i="19"/>
  <c r="T26" i="19"/>
  <c r="V25" i="19"/>
  <c r="T25" i="19"/>
  <c r="V24" i="19"/>
  <c r="T24" i="19"/>
  <c r="V23" i="19"/>
  <c r="T23" i="19"/>
  <c r="V18" i="19"/>
  <c r="T18" i="19"/>
  <c r="V17" i="19"/>
  <c r="T17" i="19"/>
  <c r="V15" i="19"/>
  <c r="T15" i="19"/>
  <c r="V14" i="19"/>
  <c r="T14" i="19"/>
  <c r="V13" i="19"/>
  <c r="T13" i="19"/>
  <c r="V9" i="19"/>
  <c r="T9" i="19"/>
  <c r="V65" i="17"/>
  <c r="T65" i="17"/>
  <c r="V64" i="17"/>
  <c r="T64" i="17"/>
  <c r="V63" i="17"/>
  <c r="T63" i="17"/>
  <c r="V60" i="17"/>
  <c r="T60" i="17"/>
  <c r="V59" i="17"/>
  <c r="T59" i="17"/>
  <c r="V57" i="17"/>
  <c r="T57" i="17"/>
  <c r="V56" i="17"/>
  <c r="T56" i="17"/>
  <c r="V55" i="17"/>
  <c r="T55" i="17"/>
  <c r="V54" i="17"/>
  <c r="T54" i="17"/>
  <c r="V49" i="17"/>
  <c r="T49" i="17"/>
  <c r="V47" i="17"/>
  <c r="T47" i="17"/>
  <c r="V45" i="17"/>
  <c r="T45" i="17"/>
  <c r="V44" i="17"/>
  <c r="T44" i="17"/>
  <c r="V43" i="17"/>
  <c r="T43" i="17"/>
  <c r="V42" i="17"/>
  <c r="T42" i="17"/>
  <c r="V40" i="17"/>
  <c r="T40" i="17"/>
  <c r="V38" i="17"/>
  <c r="T38" i="17"/>
  <c r="V37" i="17"/>
  <c r="T37" i="17"/>
  <c r="V35" i="17"/>
  <c r="T35" i="17"/>
  <c r="V33" i="17"/>
  <c r="T33" i="17"/>
  <c r="V32" i="17"/>
  <c r="T32" i="17"/>
  <c r="V31" i="17"/>
  <c r="T31" i="17"/>
  <c r="V29" i="17"/>
  <c r="T29" i="17"/>
  <c r="V28" i="17"/>
  <c r="T28" i="17"/>
  <c r="V27" i="17"/>
  <c r="T27" i="17"/>
  <c r="V26" i="17"/>
  <c r="T26" i="17"/>
  <c r="V25" i="17"/>
  <c r="T25" i="17"/>
  <c r="V24" i="17"/>
  <c r="T24" i="17"/>
  <c r="V23" i="17"/>
  <c r="T23" i="17"/>
  <c r="V18" i="17"/>
  <c r="T18" i="17"/>
  <c r="V17" i="17"/>
  <c r="T17" i="17"/>
  <c r="V16" i="17"/>
  <c r="T16" i="17"/>
  <c r="V13" i="17"/>
  <c r="T13" i="17"/>
  <c r="V9" i="17"/>
  <c r="T9" i="17"/>
  <c r="V7" i="17"/>
  <c r="T7" i="17"/>
  <c r="V4" i="17"/>
  <c r="T4" i="17"/>
  <c r="V64" i="15"/>
  <c r="T64" i="15"/>
  <c r="V63" i="15"/>
  <c r="T63" i="15"/>
  <c r="V59" i="15"/>
  <c r="T59" i="15"/>
  <c r="V58" i="15"/>
  <c r="T58" i="15"/>
  <c r="V54" i="15"/>
  <c r="T54" i="15"/>
  <c r="V53" i="15"/>
  <c r="T53" i="15"/>
  <c r="V52" i="15"/>
  <c r="T52" i="15"/>
  <c r="V49" i="15"/>
  <c r="T49" i="15"/>
  <c r="V48" i="15"/>
  <c r="T48" i="15"/>
  <c r="V47" i="15"/>
  <c r="T47" i="15"/>
  <c r="V45" i="15"/>
  <c r="T45" i="15"/>
  <c r="V44" i="15"/>
  <c r="T44" i="15"/>
  <c r="V43" i="15"/>
  <c r="T43" i="15"/>
  <c r="V42" i="15"/>
  <c r="T42" i="15"/>
  <c r="V40" i="15"/>
  <c r="T40" i="15"/>
  <c r="V39" i="15"/>
  <c r="T39" i="15"/>
  <c r="V38" i="15"/>
  <c r="T38" i="15"/>
  <c r="V37" i="15"/>
  <c r="T37" i="15"/>
  <c r="V35" i="15"/>
  <c r="T35" i="15"/>
  <c r="V33" i="15"/>
  <c r="T33" i="15"/>
  <c r="V32" i="15"/>
  <c r="T32" i="15"/>
  <c r="V31" i="15"/>
  <c r="T31" i="15"/>
  <c r="V29" i="15"/>
  <c r="T29" i="15"/>
  <c r="V27" i="15"/>
  <c r="T27" i="15"/>
  <c r="V26" i="15"/>
  <c r="T26" i="15"/>
  <c r="V25" i="15"/>
  <c r="T25" i="15"/>
  <c r="V24" i="15"/>
  <c r="T24" i="15"/>
  <c r="V23" i="15"/>
  <c r="T23" i="15"/>
  <c r="V22" i="15"/>
  <c r="T22" i="15"/>
  <c r="V18" i="15"/>
  <c r="T18" i="15"/>
  <c r="V17" i="15"/>
  <c r="T17" i="15"/>
  <c r="V16" i="15"/>
  <c r="T16" i="15"/>
  <c r="V13" i="15"/>
  <c r="T13" i="15"/>
  <c r="V9" i="15"/>
  <c r="T9" i="15"/>
  <c r="B104" i="9"/>
  <c r="B85" i="5"/>
  <c r="O61" i="5"/>
  <c r="V63" i="5"/>
  <c r="T63" i="5"/>
  <c r="V62" i="5"/>
  <c r="T62" i="5"/>
  <c r="V61" i="5"/>
  <c r="T61" i="5"/>
  <c r="V60" i="5"/>
  <c r="T60" i="5"/>
  <c r="T59" i="5"/>
  <c r="V58" i="5"/>
  <c r="T58" i="5"/>
  <c r="V53" i="5"/>
  <c r="T53" i="5"/>
  <c r="T50" i="5"/>
  <c r="V45" i="5"/>
  <c r="T45" i="5"/>
  <c r="T44" i="5"/>
  <c r="V42" i="5"/>
  <c r="T42" i="5"/>
  <c r="T40" i="5"/>
  <c r="T39" i="5"/>
  <c r="V38" i="5"/>
  <c r="T38" i="5"/>
  <c r="V37" i="5"/>
  <c r="T37" i="5"/>
  <c r="T36" i="5"/>
  <c r="T35" i="5"/>
  <c r="V33" i="5"/>
  <c r="T33" i="5"/>
  <c r="V32" i="5"/>
  <c r="T32" i="5"/>
  <c r="V31" i="5"/>
  <c r="T31" i="5"/>
  <c r="T29" i="5"/>
  <c r="T28" i="5"/>
  <c r="V26" i="5"/>
  <c r="T26" i="5"/>
  <c r="V25" i="5"/>
  <c r="T25" i="5"/>
  <c r="V24" i="5"/>
  <c r="T24" i="5"/>
  <c r="V23" i="5"/>
  <c r="T23" i="5"/>
  <c r="V22" i="5"/>
  <c r="T22" i="5"/>
  <c r="V19" i="5"/>
  <c r="T19" i="5"/>
  <c r="T18" i="5"/>
  <c r="T17" i="5"/>
  <c r="T15" i="5"/>
  <c r="T13" i="5"/>
  <c r="V11" i="5"/>
  <c r="T11" i="5"/>
  <c r="T10" i="5"/>
  <c r="O81" i="5"/>
  <c r="N81" i="5" l="1"/>
  <c r="A81" i="5"/>
  <c r="N61" i="5"/>
  <c r="A61" i="5"/>
  <c r="V56" i="15"/>
  <c r="T15" i="15"/>
  <c r="T56" i="15"/>
  <c r="V15" i="15"/>
  <c r="T47" i="13"/>
  <c r="M65" i="28"/>
  <c r="M65" i="27"/>
  <c r="P65" i="28"/>
  <c r="P65" i="27"/>
  <c r="N65" i="28"/>
  <c r="N65" i="27"/>
  <c r="L65" i="28"/>
  <c r="L65" i="27"/>
  <c r="K65" i="28"/>
  <c r="K65" i="27"/>
  <c r="J65" i="28"/>
  <c r="J65" i="27"/>
  <c r="V62" i="13"/>
  <c r="T62" i="13"/>
  <c r="V58" i="13"/>
  <c r="T58" i="13"/>
  <c r="V56" i="13"/>
  <c r="T56" i="13"/>
  <c r="V54" i="13"/>
  <c r="T54" i="13"/>
  <c r="V53" i="13"/>
  <c r="T53" i="13"/>
  <c r="V52" i="13"/>
  <c r="T52" i="13"/>
  <c r="V50" i="13"/>
  <c r="T50" i="13"/>
  <c r="V49" i="13"/>
  <c r="T49" i="13"/>
  <c r="V47" i="13"/>
  <c r="V45" i="13"/>
  <c r="T45" i="13"/>
  <c r="V44" i="13"/>
  <c r="T44" i="13"/>
  <c r="V43" i="13"/>
  <c r="T43" i="13"/>
  <c r="V40" i="13"/>
  <c r="T40" i="13"/>
  <c r="V39" i="13"/>
  <c r="T39" i="13"/>
  <c r="V37" i="13"/>
  <c r="T37" i="13"/>
  <c r="V36" i="13"/>
  <c r="T36" i="13"/>
  <c r="V35" i="13"/>
  <c r="T35" i="13"/>
  <c r="V33" i="13"/>
  <c r="T33" i="13"/>
  <c r="V32" i="13"/>
  <c r="T32" i="13"/>
  <c r="V31" i="13"/>
  <c r="T31" i="13"/>
  <c r="V29" i="13"/>
  <c r="T29" i="13"/>
  <c r="V27" i="13"/>
  <c r="T27" i="13"/>
  <c r="V26" i="13"/>
  <c r="T26" i="13"/>
  <c r="V25" i="13"/>
  <c r="T25" i="13"/>
  <c r="V24" i="13"/>
  <c r="T24" i="13"/>
  <c r="V23" i="13"/>
  <c r="T23" i="13"/>
  <c r="V22" i="13"/>
  <c r="T22" i="13"/>
  <c r="I23" i="27" s="1"/>
  <c r="V18" i="13"/>
  <c r="T18" i="13"/>
  <c r="V13" i="13"/>
  <c r="T13" i="13"/>
  <c r="V11" i="13"/>
  <c r="T11" i="13"/>
  <c r="V10" i="13"/>
  <c r="T10" i="13"/>
  <c r="V64" i="11"/>
  <c r="H65" i="28" s="1"/>
  <c r="T64" i="11"/>
  <c r="H65" i="27" s="1"/>
  <c r="V63" i="11"/>
  <c r="T63" i="11"/>
  <c r="V62" i="11"/>
  <c r="T62" i="11"/>
  <c r="V61" i="11"/>
  <c r="T61" i="11"/>
  <c r="V59" i="11"/>
  <c r="T59" i="11"/>
  <c r="V58" i="11"/>
  <c r="T58" i="11"/>
  <c r="V56" i="11"/>
  <c r="T56" i="11"/>
  <c r="V54" i="11"/>
  <c r="T54" i="11"/>
  <c r="V53" i="11"/>
  <c r="T53" i="11"/>
  <c r="V52" i="11"/>
  <c r="T52" i="11"/>
  <c r="V51" i="11"/>
  <c r="T51" i="11"/>
  <c r="V45" i="11"/>
  <c r="T45" i="11"/>
  <c r="V44" i="11"/>
  <c r="T44" i="11"/>
  <c r="V43" i="11"/>
  <c r="T43" i="11"/>
  <c r="V40" i="11"/>
  <c r="T40" i="11"/>
  <c r="V39" i="11"/>
  <c r="T39" i="11"/>
  <c r="V37" i="11"/>
  <c r="T37" i="11"/>
  <c r="V36" i="11"/>
  <c r="T36" i="11"/>
  <c r="V35" i="11"/>
  <c r="T35" i="11"/>
  <c r="V34" i="11"/>
  <c r="T34" i="11"/>
  <c r="V33" i="11"/>
  <c r="T33" i="11"/>
  <c r="V32" i="11"/>
  <c r="T32" i="11"/>
  <c r="V31" i="11"/>
  <c r="T31" i="11"/>
  <c r="V29" i="11"/>
  <c r="T29" i="11"/>
  <c r="V26" i="11"/>
  <c r="T26" i="11"/>
  <c r="V25" i="11"/>
  <c r="T25" i="11"/>
  <c r="V24" i="11"/>
  <c r="T24" i="11"/>
  <c r="V23" i="11"/>
  <c r="T23" i="11"/>
  <c r="V22" i="11"/>
  <c r="T22" i="11"/>
  <c r="H23" i="27" s="1"/>
  <c r="V18" i="11"/>
  <c r="T18" i="11"/>
  <c r="V17" i="11"/>
  <c r="T17" i="11"/>
  <c r="V14" i="11"/>
  <c r="T14" i="11"/>
  <c r="V13" i="11"/>
  <c r="T13" i="11"/>
  <c r="V10" i="11"/>
  <c r="T10" i="11"/>
  <c r="V8" i="11"/>
  <c r="T8" i="11"/>
  <c r="V62" i="9"/>
  <c r="T62" i="9"/>
  <c r="V61" i="9"/>
  <c r="T61" i="9"/>
  <c r="V60" i="9"/>
  <c r="T60" i="9"/>
  <c r="V59" i="9"/>
  <c r="T59" i="9"/>
  <c r="V58" i="9"/>
  <c r="T58" i="9"/>
  <c r="V56" i="9"/>
  <c r="T56" i="9"/>
  <c r="V54" i="9"/>
  <c r="T54" i="9"/>
  <c r="V53" i="9"/>
  <c r="T53" i="9"/>
  <c r="V52" i="9"/>
  <c r="T52" i="9"/>
  <c r="V47" i="9"/>
  <c r="T47" i="9"/>
  <c r="V45" i="9"/>
  <c r="T45" i="9"/>
  <c r="V44" i="9"/>
  <c r="T44" i="9"/>
  <c r="V40" i="9"/>
  <c r="T40" i="9"/>
  <c r="V39" i="9"/>
  <c r="T39" i="9"/>
  <c r="V37" i="9"/>
  <c r="T37" i="9"/>
  <c r="V36" i="9"/>
  <c r="T36" i="9"/>
  <c r="V35" i="9"/>
  <c r="T35" i="9"/>
  <c r="V33" i="9"/>
  <c r="T33" i="9"/>
  <c r="V32" i="9"/>
  <c r="T32" i="9"/>
  <c r="V31" i="9"/>
  <c r="T31" i="9"/>
  <c r="V27" i="9"/>
  <c r="T27" i="9"/>
  <c r="V26" i="9"/>
  <c r="T26" i="9"/>
  <c r="V25" i="9"/>
  <c r="T25" i="9"/>
  <c r="V24" i="9"/>
  <c r="T24" i="9"/>
  <c r="V23" i="9"/>
  <c r="T23" i="9"/>
  <c r="V19" i="9"/>
  <c r="T19" i="9"/>
  <c r="V18" i="9"/>
  <c r="T18" i="9"/>
  <c r="V17" i="9"/>
  <c r="T17" i="9"/>
  <c r="V15" i="9"/>
  <c r="T15" i="9"/>
  <c r="V13" i="9"/>
  <c r="T13" i="9"/>
  <c r="V11" i="9"/>
  <c r="T11" i="9"/>
  <c r="V10" i="9"/>
  <c r="T10" i="9"/>
  <c r="V8" i="9"/>
  <c r="T8" i="9"/>
  <c r="V7" i="9"/>
  <c r="T7" i="9"/>
  <c r="V50" i="7"/>
  <c r="V29" i="7"/>
  <c r="V42" i="7"/>
  <c r="V63" i="7"/>
  <c r="V62" i="7"/>
  <c r="V61" i="7"/>
  <c r="V60" i="7"/>
  <c r="V59" i="7"/>
  <c r="V58" i="7"/>
  <c r="V57" i="7"/>
  <c r="V56" i="7"/>
  <c r="V54" i="7"/>
  <c r="V53" i="7"/>
  <c r="V51" i="7"/>
  <c r="V48" i="7"/>
  <c r="V47" i="7"/>
  <c r="V45" i="7"/>
  <c r="V44" i="7"/>
  <c r="V40" i="7"/>
  <c r="V39" i="7"/>
  <c r="V38" i="7"/>
  <c r="V37" i="7"/>
  <c r="V36" i="7"/>
  <c r="V35" i="7"/>
  <c r="V34" i="7"/>
  <c r="V33" i="7"/>
  <c r="V32" i="7"/>
  <c r="V31" i="7"/>
  <c r="V30" i="7"/>
  <c r="V28" i="7"/>
  <c r="V27" i="7"/>
  <c r="V26" i="7"/>
  <c r="V25" i="7"/>
  <c r="V24" i="7"/>
  <c r="V23" i="7"/>
  <c r="V22" i="7"/>
  <c r="V20" i="7"/>
  <c r="V19" i="7"/>
  <c r="V18" i="7"/>
  <c r="V17" i="7"/>
  <c r="V13" i="7"/>
  <c r="V11" i="7"/>
  <c r="V10" i="7"/>
  <c r="V9" i="7"/>
  <c r="V7" i="7"/>
  <c r="T63" i="7"/>
  <c r="T62" i="7"/>
  <c r="T61" i="7"/>
  <c r="T60" i="7"/>
  <c r="T59" i="7"/>
  <c r="T58" i="7"/>
  <c r="T57" i="7"/>
  <c r="T56" i="7"/>
  <c r="T54" i="7"/>
  <c r="T53" i="7"/>
  <c r="T51" i="7"/>
  <c r="T48" i="7"/>
  <c r="T47" i="7"/>
  <c r="T45" i="7"/>
  <c r="T44" i="7"/>
  <c r="T40" i="7"/>
  <c r="T39" i="7"/>
  <c r="T38" i="7"/>
  <c r="T37" i="7"/>
  <c r="T36" i="7"/>
  <c r="T35" i="7"/>
  <c r="T34" i="7"/>
  <c r="T33" i="7"/>
  <c r="T32" i="7"/>
  <c r="T31" i="7"/>
  <c r="T30" i="7"/>
  <c r="T28" i="7"/>
  <c r="T27" i="7"/>
  <c r="T26" i="7"/>
  <c r="T25" i="7"/>
  <c r="T24" i="7"/>
  <c r="T23" i="7"/>
  <c r="T22" i="7"/>
  <c r="T20" i="7"/>
  <c r="T19" i="7"/>
  <c r="T18" i="7"/>
  <c r="T17" i="7"/>
  <c r="T13" i="7"/>
  <c r="T11" i="7"/>
  <c r="T10" i="7"/>
  <c r="T9" i="7"/>
  <c r="T8" i="7"/>
  <c r="T7" i="7"/>
  <c r="V64" i="3"/>
  <c r="D65" i="28" s="1"/>
  <c r="V63" i="3"/>
  <c r="V62" i="3"/>
  <c r="V61" i="3"/>
  <c r="V60" i="3"/>
  <c r="V59" i="3"/>
  <c r="V58" i="3"/>
  <c r="V55" i="3"/>
  <c r="V54" i="3"/>
  <c r="V53" i="3"/>
  <c r="V52" i="3"/>
  <c r="V51" i="3"/>
  <c r="V49" i="3"/>
  <c r="V48" i="3"/>
  <c r="V47" i="3"/>
  <c r="V45" i="3"/>
  <c r="V43" i="3"/>
  <c r="V42" i="3"/>
  <c r="V41" i="3"/>
  <c r="V40" i="3"/>
  <c r="V39" i="3"/>
  <c r="V38" i="3"/>
  <c r="V37" i="3"/>
  <c r="V36" i="3"/>
  <c r="V35" i="3"/>
  <c r="V33" i="3"/>
  <c r="V32" i="3"/>
  <c r="V31" i="3"/>
  <c r="V27" i="3"/>
  <c r="V26" i="3"/>
  <c r="V25" i="3"/>
  <c r="V24" i="3"/>
  <c r="V23" i="3"/>
  <c r="V22" i="3"/>
  <c r="V20" i="3"/>
  <c r="V16" i="3"/>
  <c r="V14" i="3"/>
  <c r="V13" i="3"/>
  <c r="V12" i="3"/>
  <c r="V9" i="3"/>
  <c r="V7" i="3"/>
  <c r="T64" i="3"/>
  <c r="D65" i="27" s="1"/>
  <c r="T63" i="3"/>
  <c r="T62" i="3"/>
  <c r="T61" i="3"/>
  <c r="T60" i="3"/>
  <c r="T59" i="3"/>
  <c r="T58" i="3"/>
  <c r="T55" i="3"/>
  <c r="T54" i="3"/>
  <c r="T53" i="3"/>
  <c r="T52" i="3"/>
  <c r="T51" i="3"/>
  <c r="T50" i="3"/>
  <c r="T49" i="3"/>
  <c r="T48" i="3"/>
  <c r="T47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28" i="3"/>
  <c r="T27" i="3"/>
  <c r="T26" i="3"/>
  <c r="T25" i="3"/>
  <c r="T24" i="3"/>
  <c r="T23" i="3"/>
  <c r="T22" i="3"/>
  <c r="T20" i="3"/>
  <c r="T18" i="3"/>
  <c r="T17" i="3"/>
  <c r="T16" i="3"/>
  <c r="T15" i="3"/>
  <c r="T14" i="3"/>
  <c r="T13" i="3"/>
  <c r="T12" i="3"/>
  <c r="T9" i="3"/>
  <c r="T8" i="3"/>
  <c r="T7" i="3"/>
  <c r="T6" i="3"/>
  <c r="V65" i="1"/>
  <c r="C65" i="28" s="1"/>
  <c r="V64" i="1"/>
  <c r="V63" i="1"/>
  <c r="V62" i="1"/>
  <c r="V60" i="1"/>
  <c r="V59" i="1"/>
  <c r="V55" i="1"/>
  <c r="V54" i="1"/>
  <c r="V52" i="1"/>
  <c r="V50" i="1"/>
  <c r="V49" i="1"/>
  <c r="V48" i="1"/>
  <c r="V46" i="1"/>
  <c r="V45" i="1"/>
  <c r="V44" i="1"/>
  <c r="V43" i="1"/>
  <c r="V41" i="1"/>
  <c r="V40" i="1"/>
  <c r="V39" i="1"/>
  <c r="V38" i="1"/>
  <c r="V37" i="1"/>
  <c r="V36" i="1"/>
  <c r="V34" i="1"/>
  <c r="V33" i="1"/>
  <c r="V32" i="1"/>
  <c r="V27" i="1"/>
  <c r="V26" i="1"/>
  <c r="V25" i="1"/>
  <c r="V24" i="1"/>
  <c r="V23" i="1"/>
  <c r="V21" i="1"/>
  <c r="V20" i="1"/>
  <c r="V14" i="1"/>
  <c r="V13" i="1"/>
  <c r="V12" i="1"/>
  <c r="V11" i="1"/>
  <c r="V8" i="1"/>
  <c r="T65" i="1"/>
  <c r="C65" i="27" s="1"/>
  <c r="T64" i="1"/>
  <c r="T63" i="1"/>
  <c r="T62" i="1"/>
  <c r="T60" i="1"/>
  <c r="T59" i="1"/>
  <c r="T55" i="1"/>
  <c r="T54" i="1"/>
  <c r="T53" i="1"/>
  <c r="T52" i="1"/>
  <c r="T50" i="1"/>
  <c r="T49" i="1"/>
  <c r="T48" i="1"/>
  <c r="T46" i="1"/>
  <c r="T45" i="1"/>
  <c r="T44" i="1"/>
  <c r="T43" i="1"/>
  <c r="T41" i="1"/>
  <c r="T40" i="1"/>
  <c r="T39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1" i="1"/>
  <c r="T20" i="1"/>
  <c r="T19" i="1"/>
  <c r="T18" i="1"/>
  <c r="T14" i="1"/>
  <c r="T13" i="1"/>
  <c r="T12" i="1"/>
  <c r="T11" i="1"/>
  <c r="T10" i="1"/>
  <c r="T8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11" i="1"/>
  <c r="A11" i="1" s="1"/>
  <c r="O32" i="1"/>
  <c r="O16" i="1"/>
  <c r="A16" i="1" s="1"/>
  <c r="O18" i="1"/>
  <c r="O31" i="1"/>
  <c r="O30" i="1"/>
  <c r="O29" i="1"/>
  <c r="O13" i="1"/>
  <c r="A13" i="1" s="1"/>
  <c r="O25" i="1"/>
  <c r="O26" i="1"/>
  <c r="O19" i="1"/>
  <c r="O23" i="1"/>
  <c r="O22" i="1"/>
  <c r="O27" i="1"/>
  <c r="O28" i="1"/>
  <c r="O24" i="1"/>
  <c r="O17" i="1"/>
  <c r="A17" i="1" s="1"/>
  <c r="O20" i="1"/>
  <c r="O21" i="1"/>
  <c r="O15" i="1"/>
  <c r="A15" i="1" s="1"/>
  <c r="O14" i="1"/>
  <c r="A14" i="1" s="1"/>
  <c r="O12" i="1"/>
  <c r="A12" i="1" s="1"/>
  <c r="V42" i="1"/>
  <c r="N22" i="1" l="1"/>
  <c r="A22" i="1"/>
  <c r="N33" i="1"/>
  <c r="A33" i="1"/>
  <c r="N41" i="1"/>
  <c r="A41" i="1"/>
  <c r="N49" i="1"/>
  <c r="A49" i="1"/>
  <c r="N28" i="1"/>
  <c r="A28" i="1"/>
  <c r="N23" i="1"/>
  <c r="A23" i="1"/>
  <c r="N25" i="1"/>
  <c r="A25" i="1"/>
  <c r="N29" i="1"/>
  <c r="A29" i="1"/>
  <c r="N34" i="1"/>
  <c r="A34" i="1"/>
  <c r="N38" i="1"/>
  <c r="A38" i="1"/>
  <c r="N42" i="1"/>
  <c r="A42" i="1"/>
  <c r="N46" i="1"/>
  <c r="A46" i="1"/>
  <c r="N50" i="1"/>
  <c r="A50" i="1"/>
  <c r="N54" i="1"/>
  <c r="A54" i="1"/>
  <c r="N21" i="1"/>
  <c r="A21" i="1"/>
  <c r="N20" i="1"/>
  <c r="A20" i="1"/>
  <c r="N27" i="1"/>
  <c r="A27" i="1"/>
  <c r="N30" i="1"/>
  <c r="A30" i="1"/>
  <c r="N32" i="1"/>
  <c r="A32" i="1"/>
  <c r="N35" i="1"/>
  <c r="A35" i="1"/>
  <c r="N39" i="1"/>
  <c r="A39" i="1"/>
  <c r="N43" i="1"/>
  <c r="A43" i="1"/>
  <c r="N47" i="1"/>
  <c r="A47" i="1"/>
  <c r="N51" i="1"/>
  <c r="A51" i="1"/>
  <c r="N55" i="1"/>
  <c r="A55" i="1"/>
  <c r="N24" i="1"/>
  <c r="A24" i="1"/>
  <c r="N26" i="1"/>
  <c r="A26" i="1"/>
  <c r="N37" i="1"/>
  <c r="A37" i="1"/>
  <c r="N45" i="1"/>
  <c r="A45" i="1"/>
  <c r="N53" i="1"/>
  <c r="A53" i="1"/>
  <c r="N31" i="1"/>
  <c r="A31" i="1"/>
  <c r="N36" i="1"/>
  <c r="A36" i="1"/>
  <c r="N40" i="1"/>
  <c r="A40" i="1"/>
  <c r="N44" i="1"/>
  <c r="A44" i="1"/>
  <c r="N48" i="1"/>
  <c r="A48" i="1"/>
  <c r="N52" i="1"/>
  <c r="A52" i="1"/>
  <c r="N14" i="1"/>
  <c r="N19" i="1"/>
  <c r="A19" i="1"/>
  <c r="N16" i="1"/>
  <c r="N12" i="1"/>
  <c r="V31" i="1"/>
  <c r="N18" i="1"/>
  <c r="A18" i="1"/>
  <c r="N15" i="1"/>
  <c r="N17" i="1"/>
  <c r="N13" i="1"/>
  <c r="N11" i="1"/>
  <c r="V51" i="1" s="1"/>
  <c r="V53" i="1"/>
  <c r="V28" i="1"/>
  <c r="V30" i="1"/>
  <c r="V6" i="1"/>
  <c r="V58" i="1"/>
  <c r="V61" i="1"/>
  <c r="V15" i="1"/>
  <c r="V17" i="1"/>
  <c r="V16" i="1"/>
  <c r="V57" i="1"/>
  <c r="V6" i="7"/>
  <c r="V52" i="7"/>
  <c r="V5" i="7"/>
  <c r="T5" i="7"/>
  <c r="V16" i="7"/>
  <c r="V29" i="9"/>
  <c r="T29" i="9"/>
  <c r="V56" i="1"/>
  <c r="V35" i="1"/>
  <c r="V29" i="1" l="1"/>
  <c r="C29" i="28" s="1"/>
  <c r="V10" i="1"/>
  <c r="C10" i="28" s="1"/>
  <c r="V18" i="1"/>
  <c r="C18" i="28" s="1"/>
  <c r="V9" i="1"/>
  <c r="C9" i="28" s="1"/>
  <c r="V7" i="1"/>
  <c r="V47" i="1"/>
  <c r="C47" i="28" s="1"/>
  <c r="P64" i="28"/>
  <c r="P64" i="27"/>
  <c r="P63" i="28"/>
  <c r="P63" i="27"/>
  <c r="P59" i="28"/>
  <c r="P59" i="27"/>
  <c r="P58" i="28"/>
  <c r="P58" i="27"/>
  <c r="P57" i="28"/>
  <c r="P57" i="27"/>
  <c r="P56" i="28"/>
  <c r="P56" i="27"/>
  <c r="P55" i="28"/>
  <c r="P55" i="27"/>
  <c r="P54" i="28"/>
  <c r="P54" i="27"/>
  <c r="P53" i="28"/>
  <c r="P53" i="27"/>
  <c r="P51" i="28"/>
  <c r="P51" i="27"/>
  <c r="P50" i="28"/>
  <c r="P50" i="27"/>
  <c r="P49" i="28"/>
  <c r="P49" i="27"/>
  <c r="P48" i="28"/>
  <c r="P48" i="27"/>
  <c r="P47" i="28"/>
  <c r="P47" i="27"/>
  <c r="P46" i="28"/>
  <c r="P46" i="27"/>
  <c r="P45" i="28"/>
  <c r="P45" i="27"/>
  <c r="P44" i="28"/>
  <c r="P44" i="27"/>
  <c r="P43" i="28"/>
  <c r="P43" i="27"/>
  <c r="B35" i="26"/>
  <c r="P41" i="28"/>
  <c r="P41" i="27"/>
  <c r="P40" i="28"/>
  <c r="P40" i="27"/>
  <c r="P39" i="28"/>
  <c r="P39" i="27"/>
  <c r="P38" i="28"/>
  <c r="P38" i="27"/>
  <c r="P36" i="28"/>
  <c r="P36" i="27"/>
  <c r="P34" i="28"/>
  <c r="P34" i="27"/>
  <c r="P33" i="28"/>
  <c r="P33" i="27"/>
  <c r="P32" i="28"/>
  <c r="P32" i="27"/>
  <c r="P31" i="28"/>
  <c r="P31" i="27"/>
  <c r="P30" i="28"/>
  <c r="P30" i="27"/>
  <c r="P29" i="28"/>
  <c r="P29" i="27"/>
  <c r="P28" i="28"/>
  <c r="P28" i="27"/>
  <c r="P27" i="28"/>
  <c r="P27" i="27"/>
  <c r="P26" i="28"/>
  <c r="P26" i="27"/>
  <c r="P25" i="28"/>
  <c r="P25" i="27"/>
  <c r="P24" i="28"/>
  <c r="P24" i="27"/>
  <c r="P23" i="28"/>
  <c r="P23" i="27"/>
  <c r="P22" i="28"/>
  <c r="P22" i="27"/>
  <c r="P20" i="28"/>
  <c r="P20" i="27"/>
  <c r="P19" i="28"/>
  <c r="P19" i="27"/>
  <c r="P18" i="28"/>
  <c r="P18" i="27"/>
  <c r="P17" i="28"/>
  <c r="P17" i="27"/>
  <c r="P16" i="28"/>
  <c r="P16" i="27"/>
  <c r="P15" i="28"/>
  <c r="P15" i="27"/>
  <c r="P14" i="28"/>
  <c r="P13" i="28"/>
  <c r="P13" i="27"/>
  <c r="P12" i="28"/>
  <c r="P12" i="27"/>
  <c r="P10" i="28"/>
  <c r="P10" i="27"/>
  <c r="P9" i="28"/>
  <c r="P9" i="27"/>
  <c r="P8" i="28"/>
  <c r="P8" i="27"/>
  <c r="P6" i="28"/>
  <c r="P6" i="27"/>
  <c r="P5" i="28"/>
  <c r="P5" i="27"/>
  <c r="O64" i="28"/>
  <c r="O64" i="27"/>
  <c r="O63" i="28"/>
  <c r="O63" i="27"/>
  <c r="O59" i="28"/>
  <c r="O59" i="27"/>
  <c r="O58" i="28"/>
  <c r="O58" i="27"/>
  <c r="O57" i="28"/>
  <c r="O57" i="27"/>
  <c r="O56" i="28"/>
  <c r="O56" i="27"/>
  <c r="O55" i="28"/>
  <c r="O55" i="27"/>
  <c r="O54" i="28"/>
  <c r="O54" i="27"/>
  <c r="O53" i="28"/>
  <c r="O53" i="27"/>
  <c r="O52" i="28"/>
  <c r="O52" i="27"/>
  <c r="O51" i="28"/>
  <c r="O51" i="27"/>
  <c r="O50" i="28"/>
  <c r="O50" i="27"/>
  <c r="O49" i="28"/>
  <c r="O49" i="27"/>
  <c r="O48" i="28"/>
  <c r="O48" i="27"/>
  <c r="O46" i="28"/>
  <c r="O46" i="27"/>
  <c r="O45" i="28"/>
  <c r="O45" i="27"/>
  <c r="O44" i="28"/>
  <c r="O44" i="27"/>
  <c r="O43" i="28"/>
  <c r="O43" i="27"/>
  <c r="B40" i="25"/>
  <c r="O41" i="28"/>
  <c r="O41" i="27"/>
  <c r="O40" i="28"/>
  <c r="O40" i="27"/>
  <c r="O39" i="28"/>
  <c r="O39" i="27"/>
  <c r="O38" i="28"/>
  <c r="O38" i="27"/>
  <c r="O36" i="28"/>
  <c r="O36" i="27"/>
  <c r="O34" i="28"/>
  <c r="O34" i="27"/>
  <c r="O33" i="28"/>
  <c r="O33" i="27"/>
  <c r="O32" i="28"/>
  <c r="O32" i="27"/>
  <c r="O31" i="28"/>
  <c r="O31" i="27"/>
  <c r="O30" i="28"/>
  <c r="O30" i="27"/>
  <c r="O29" i="28"/>
  <c r="O29" i="27"/>
  <c r="O28" i="28"/>
  <c r="O28" i="27"/>
  <c r="O27" i="28"/>
  <c r="O27" i="27"/>
  <c r="O26" i="28"/>
  <c r="O26" i="27"/>
  <c r="O25" i="28"/>
  <c r="O25" i="27"/>
  <c r="O24" i="28"/>
  <c r="O24" i="27"/>
  <c r="O23" i="28"/>
  <c r="O23" i="27"/>
  <c r="O22" i="28"/>
  <c r="O22" i="27"/>
  <c r="O21" i="28"/>
  <c r="O21" i="27"/>
  <c r="O19" i="28"/>
  <c r="O19" i="27"/>
  <c r="O18" i="28"/>
  <c r="O18" i="27"/>
  <c r="O16" i="28"/>
  <c r="O16" i="27"/>
  <c r="O15" i="28"/>
  <c r="O15" i="27"/>
  <c r="O14" i="28"/>
  <c r="O14" i="27"/>
  <c r="O13" i="28"/>
  <c r="O13" i="27"/>
  <c r="O12" i="28"/>
  <c r="O12" i="27"/>
  <c r="O11" i="28"/>
  <c r="O11" i="27"/>
  <c r="O10" i="28"/>
  <c r="O10" i="27"/>
  <c r="O9" i="28"/>
  <c r="O9" i="27"/>
  <c r="O6" i="28"/>
  <c r="O6" i="27"/>
  <c r="N64" i="28"/>
  <c r="N64" i="27"/>
  <c r="N61" i="28"/>
  <c r="N61" i="27"/>
  <c r="N60" i="28"/>
  <c r="N60" i="27"/>
  <c r="N59" i="28"/>
  <c r="N59" i="27"/>
  <c r="N58" i="28"/>
  <c r="N58" i="27"/>
  <c r="N56" i="28"/>
  <c r="N56" i="27"/>
  <c r="N55" i="28"/>
  <c r="N55" i="27"/>
  <c r="N54" i="28"/>
  <c r="N54" i="27"/>
  <c r="N53" i="28"/>
  <c r="N53" i="27"/>
  <c r="N50" i="28"/>
  <c r="N50" i="27"/>
  <c r="N49" i="28"/>
  <c r="N49" i="27"/>
  <c r="N48" i="28"/>
  <c r="N48" i="27"/>
  <c r="N47" i="28"/>
  <c r="N47" i="27"/>
  <c r="N46" i="28"/>
  <c r="N46" i="27"/>
  <c r="N45" i="28"/>
  <c r="N45" i="27"/>
  <c r="N44" i="28"/>
  <c r="N44" i="27"/>
  <c r="N43" i="28"/>
  <c r="N43" i="27"/>
  <c r="N41" i="28"/>
  <c r="N41" i="27"/>
  <c r="N40" i="28"/>
  <c r="N40" i="27"/>
  <c r="N39" i="28"/>
  <c r="N39" i="27"/>
  <c r="N38" i="28"/>
  <c r="N38" i="27"/>
  <c r="N37" i="28"/>
  <c r="N37" i="27"/>
  <c r="N36" i="28"/>
  <c r="N36" i="27"/>
  <c r="N34" i="28"/>
  <c r="N34" i="27"/>
  <c r="N33" i="28"/>
  <c r="N33" i="27"/>
  <c r="N32" i="28"/>
  <c r="N32" i="27"/>
  <c r="N30" i="28"/>
  <c r="N30" i="27"/>
  <c r="N29" i="28"/>
  <c r="N29" i="27"/>
  <c r="N28" i="28"/>
  <c r="N28" i="27"/>
  <c r="N27" i="28"/>
  <c r="N27" i="27"/>
  <c r="N26" i="28"/>
  <c r="N26" i="27"/>
  <c r="N25" i="28"/>
  <c r="N25" i="27"/>
  <c r="N24" i="28"/>
  <c r="N24" i="27"/>
  <c r="N19" i="28"/>
  <c r="N19" i="27"/>
  <c r="N18" i="28"/>
  <c r="N18" i="27"/>
  <c r="N17" i="28"/>
  <c r="N17" i="27"/>
  <c r="N16" i="28"/>
  <c r="N16" i="27"/>
  <c r="N14" i="28"/>
  <c r="N14" i="27"/>
  <c r="N13" i="28"/>
  <c r="N13" i="27"/>
  <c r="N10" i="28"/>
  <c r="N10" i="27"/>
  <c r="M64" i="28"/>
  <c r="M64" i="27"/>
  <c r="B63" i="21"/>
  <c r="M59" i="28"/>
  <c r="M59" i="27"/>
  <c r="M58" i="28"/>
  <c r="M58" i="27"/>
  <c r="M57" i="28"/>
  <c r="M57" i="27"/>
  <c r="M55" i="28"/>
  <c r="M55" i="27"/>
  <c r="M54" i="28"/>
  <c r="M54" i="27"/>
  <c r="M53" i="28"/>
  <c r="M53" i="27"/>
  <c r="M52" i="28"/>
  <c r="M52" i="27"/>
  <c r="M51" i="28"/>
  <c r="M51" i="27"/>
  <c r="M50" i="28"/>
  <c r="M50" i="27"/>
  <c r="M46" i="28"/>
  <c r="M46" i="27"/>
  <c r="M45" i="28"/>
  <c r="M45" i="27"/>
  <c r="M44" i="28"/>
  <c r="M44" i="27"/>
  <c r="M43" i="28"/>
  <c r="M43" i="27"/>
  <c r="M41" i="28"/>
  <c r="M41" i="27"/>
  <c r="M39" i="28"/>
  <c r="M39" i="27"/>
  <c r="M38" i="28"/>
  <c r="M38" i="27"/>
  <c r="M37" i="28"/>
  <c r="M37" i="27"/>
  <c r="M36" i="28"/>
  <c r="M36" i="27"/>
  <c r="M35" i="28"/>
  <c r="M35" i="27"/>
  <c r="M34" i="28"/>
  <c r="M34" i="27"/>
  <c r="M33" i="28"/>
  <c r="M33" i="27"/>
  <c r="M32" i="28"/>
  <c r="M32" i="27"/>
  <c r="M30" i="28"/>
  <c r="M30" i="27"/>
  <c r="M29" i="28"/>
  <c r="M29" i="27"/>
  <c r="M28" i="28"/>
  <c r="M28" i="27"/>
  <c r="M27" i="28"/>
  <c r="M27" i="27"/>
  <c r="M26" i="28"/>
  <c r="M26" i="27"/>
  <c r="M25" i="28"/>
  <c r="M25" i="27"/>
  <c r="M24" i="28"/>
  <c r="M24" i="27"/>
  <c r="M23" i="28"/>
  <c r="M23" i="27"/>
  <c r="M19" i="28"/>
  <c r="M19" i="27"/>
  <c r="M18" i="28"/>
  <c r="M18" i="27"/>
  <c r="M17" i="28"/>
  <c r="M17" i="27"/>
  <c r="M16" i="28"/>
  <c r="M16" i="27"/>
  <c r="M15" i="28"/>
  <c r="M15" i="27"/>
  <c r="M14" i="28"/>
  <c r="M14" i="27"/>
  <c r="M8" i="28"/>
  <c r="M8" i="27"/>
  <c r="M5" i="28"/>
  <c r="M5" i="27"/>
  <c r="L64" i="28"/>
  <c r="L64" i="27"/>
  <c r="L60" i="28"/>
  <c r="L60" i="27"/>
  <c r="L58" i="28"/>
  <c r="L58" i="27"/>
  <c r="L57" i="28"/>
  <c r="L57" i="27"/>
  <c r="L55" i="28"/>
  <c r="L55" i="27"/>
  <c r="L54" i="28"/>
  <c r="L54" i="27"/>
  <c r="L53" i="28"/>
  <c r="L53" i="27"/>
  <c r="L52" i="28"/>
  <c r="L52" i="27"/>
  <c r="L51" i="28"/>
  <c r="L51" i="27"/>
  <c r="L50" i="28"/>
  <c r="L50" i="27"/>
  <c r="L49" i="28"/>
  <c r="L49" i="27"/>
  <c r="L48" i="28"/>
  <c r="L48" i="27"/>
  <c r="L47" i="28"/>
  <c r="L47" i="27"/>
  <c r="L46" i="28"/>
  <c r="L46" i="27"/>
  <c r="L45" i="28"/>
  <c r="L45" i="27"/>
  <c r="L44" i="28"/>
  <c r="L44" i="27"/>
  <c r="L43" i="28"/>
  <c r="L43" i="27"/>
  <c r="L41" i="28"/>
  <c r="L41" i="27"/>
  <c r="L40" i="28"/>
  <c r="L40" i="27"/>
  <c r="L39" i="28"/>
  <c r="L39" i="27"/>
  <c r="L38" i="28"/>
  <c r="L38" i="27"/>
  <c r="L36" i="28"/>
  <c r="L36" i="27"/>
  <c r="L33" i="28"/>
  <c r="L33" i="27"/>
  <c r="L32" i="28"/>
  <c r="L32" i="27"/>
  <c r="L31" i="28"/>
  <c r="L31" i="27"/>
  <c r="L30" i="28"/>
  <c r="L30" i="27"/>
  <c r="L29" i="28"/>
  <c r="L29" i="27"/>
  <c r="L28" i="28"/>
  <c r="L28" i="27"/>
  <c r="L27" i="28"/>
  <c r="L27" i="27"/>
  <c r="L26" i="28"/>
  <c r="L26" i="27"/>
  <c r="L25" i="28"/>
  <c r="L25" i="27"/>
  <c r="L24" i="28"/>
  <c r="L24" i="27"/>
  <c r="L19" i="28"/>
  <c r="L19" i="27"/>
  <c r="L18" i="28"/>
  <c r="L18" i="27"/>
  <c r="L16" i="28"/>
  <c r="L16" i="27"/>
  <c r="L15" i="28"/>
  <c r="L15" i="27"/>
  <c r="L14" i="28"/>
  <c r="L14" i="27"/>
  <c r="L10" i="28"/>
  <c r="L10" i="27"/>
  <c r="K64" i="28"/>
  <c r="K64" i="27"/>
  <c r="K63" i="28"/>
  <c r="K63" i="27"/>
  <c r="K60" i="28"/>
  <c r="K60" i="27"/>
  <c r="K59" i="28"/>
  <c r="K59" i="27"/>
  <c r="K57" i="28"/>
  <c r="K57" i="27"/>
  <c r="K56" i="28"/>
  <c r="K56" i="27"/>
  <c r="K55" i="28"/>
  <c r="K55" i="27"/>
  <c r="K54" i="28"/>
  <c r="K54" i="27"/>
  <c r="K50" i="28"/>
  <c r="K50" i="27"/>
  <c r="K48" i="28"/>
  <c r="K48" i="27"/>
  <c r="K46" i="28"/>
  <c r="K46" i="27"/>
  <c r="K45" i="28"/>
  <c r="K45" i="27"/>
  <c r="K44" i="28"/>
  <c r="K44" i="27"/>
  <c r="K43" i="28"/>
  <c r="K43" i="27"/>
  <c r="K41" i="28"/>
  <c r="K41" i="27"/>
  <c r="K39" i="28"/>
  <c r="K39" i="27"/>
  <c r="K38" i="28"/>
  <c r="K38" i="27"/>
  <c r="K36" i="28"/>
  <c r="K36" i="27"/>
  <c r="K34" i="28"/>
  <c r="K34" i="27"/>
  <c r="K33" i="28"/>
  <c r="K33" i="27"/>
  <c r="K32" i="28"/>
  <c r="K32" i="27"/>
  <c r="K30" i="28"/>
  <c r="K30" i="27"/>
  <c r="K29" i="28"/>
  <c r="K29" i="27"/>
  <c r="K28" i="28"/>
  <c r="K28" i="27"/>
  <c r="K27" i="28"/>
  <c r="K27" i="27"/>
  <c r="K26" i="28"/>
  <c r="K26" i="27"/>
  <c r="K25" i="28"/>
  <c r="K25" i="27"/>
  <c r="K24" i="28"/>
  <c r="K24" i="27"/>
  <c r="K19" i="28"/>
  <c r="K19" i="27"/>
  <c r="K18" i="28"/>
  <c r="K18" i="27"/>
  <c r="K17" i="28"/>
  <c r="K17" i="27"/>
  <c r="K14" i="28"/>
  <c r="K14" i="27"/>
  <c r="K10" i="28"/>
  <c r="K10" i="27"/>
  <c r="K8" i="28"/>
  <c r="K8" i="27"/>
  <c r="K5" i="28"/>
  <c r="K5" i="27"/>
  <c r="J64" i="28"/>
  <c r="J64" i="27"/>
  <c r="J60" i="28"/>
  <c r="J60" i="27"/>
  <c r="J59" i="28"/>
  <c r="J59" i="27"/>
  <c r="J57" i="28"/>
  <c r="J57" i="27"/>
  <c r="J55" i="28"/>
  <c r="J55" i="27"/>
  <c r="J54" i="28"/>
  <c r="J54" i="27"/>
  <c r="J53" i="28"/>
  <c r="J53" i="27"/>
  <c r="J50" i="28"/>
  <c r="J50" i="27"/>
  <c r="J49" i="28"/>
  <c r="J49" i="27"/>
  <c r="J48" i="28"/>
  <c r="J48" i="27"/>
  <c r="J46" i="28"/>
  <c r="J46" i="27"/>
  <c r="J45" i="28"/>
  <c r="J45" i="27"/>
  <c r="J44" i="28"/>
  <c r="J44" i="27"/>
  <c r="J43" i="28"/>
  <c r="J43" i="27"/>
  <c r="J41" i="28"/>
  <c r="J41" i="27"/>
  <c r="J40" i="28"/>
  <c r="J40" i="27"/>
  <c r="J39" i="28"/>
  <c r="J39" i="27"/>
  <c r="J38" i="28"/>
  <c r="J38" i="27"/>
  <c r="J36" i="28"/>
  <c r="J36" i="27"/>
  <c r="J34" i="28"/>
  <c r="J34" i="27"/>
  <c r="J33" i="28"/>
  <c r="J33" i="27"/>
  <c r="J32" i="28"/>
  <c r="J32" i="27"/>
  <c r="J30" i="28"/>
  <c r="J30" i="27"/>
  <c r="J28" i="28"/>
  <c r="J28" i="27"/>
  <c r="J27" i="28"/>
  <c r="J27" i="27"/>
  <c r="J26" i="28"/>
  <c r="J26" i="27"/>
  <c r="J25" i="28"/>
  <c r="J25" i="27"/>
  <c r="J24" i="28"/>
  <c r="J24" i="27"/>
  <c r="J23" i="28"/>
  <c r="J23" i="27"/>
  <c r="J19" i="28"/>
  <c r="J19" i="27"/>
  <c r="J18" i="28"/>
  <c r="J18" i="27"/>
  <c r="J17" i="28"/>
  <c r="J17" i="27"/>
  <c r="J16" i="28"/>
  <c r="J16" i="27"/>
  <c r="J14" i="28"/>
  <c r="J14" i="27"/>
  <c r="J10" i="28"/>
  <c r="J10" i="27"/>
  <c r="B97" i="13"/>
  <c r="I63" i="28"/>
  <c r="I63" i="27"/>
  <c r="I59" i="28"/>
  <c r="I59" i="27"/>
  <c r="I57" i="28"/>
  <c r="I57" i="27"/>
  <c r="I55" i="28"/>
  <c r="I55" i="27"/>
  <c r="I54" i="28"/>
  <c r="I54" i="27"/>
  <c r="I53" i="28"/>
  <c r="I53" i="27"/>
  <c r="I51" i="28"/>
  <c r="I51" i="27"/>
  <c r="I50" i="28"/>
  <c r="I50" i="27"/>
  <c r="I48" i="28"/>
  <c r="I48" i="27"/>
  <c r="I46" i="28"/>
  <c r="I46" i="27"/>
  <c r="I45" i="28"/>
  <c r="I45" i="27"/>
  <c r="I44" i="28"/>
  <c r="I44" i="27"/>
  <c r="I41" i="28"/>
  <c r="I41" i="27"/>
  <c r="I40" i="28"/>
  <c r="I40" i="27"/>
  <c r="I38" i="28"/>
  <c r="I38" i="27"/>
  <c r="I37" i="28"/>
  <c r="I37" i="27"/>
  <c r="I36" i="28"/>
  <c r="I36" i="27"/>
  <c r="I34" i="28"/>
  <c r="I34" i="27"/>
  <c r="I33" i="28"/>
  <c r="I33" i="27"/>
  <c r="I32" i="28"/>
  <c r="I32" i="27"/>
  <c r="I30" i="28"/>
  <c r="I30" i="27"/>
  <c r="I28" i="28"/>
  <c r="I28" i="27"/>
  <c r="I27" i="28"/>
  <c r="I27" i="27"/>
  <c r="I26" i="28"/>
  <c r="I26" i="27"/>
  <c r="I25" i="28"/>
  <c r="I25" i="27"/>
  <c r="I24" i="28"/>
  <c r="I24" i="27"/>
  <c r="I23" i="28"/>
  <c r="I19" i="28"/>
  <c r="I19" i="27"/>
  <c r="I14" i="28"/>
  <c r="I14" i="27"/>
  <c r="I12" i="28"/>
  <c r="I12" i="27"/>
  <c r="I11" i="28"/>
  <c r="I11" i="27"/>
  <c r="H64" i="28"/>
  <c r="H64" i="27"/>
  <c r="H63" i="28"/>
  <c r="H63" i="27"/>
  <c r="H62" i="28"/>
  <c r="H62" i="27"/>
  <c r="H60" i="28"/>
  <c r="H60" i="27"/>
  <c r="H59" i="28"/>
  <c r="H59" i="27"/>
  <c r="H57" i="28"/>
  <c r="H57" i="27"/>
  <c r="H55" i="28"/>
  <c r="H55" i="27"/>
  <c r="H54" i="28"/>
  <c r="H54" i="27"/>
  <c r="H53" i="28"/>
  <c r="H53" i="27"/>
  <c r="H52" i="28"/>
  <c r="H52" i="27"/>
  <c r="H46" i="28"/>
  <c r="H46" i="27"/>
  <c r="H45" i="28"/>
  <c r="H45" i="27"/>
  <c r="H44" i="28"/>
  <c r="H44" i="27"/>
  <c r="H41" i="28"/>
  <c r="H41" i="27"/>
  <c r="H40" i="28"/>
  <c r="H40" i="27"/>
  <c r="H38" i="28"/>
  <c r="H38" i="27"/>
  <c r="H37" i="28"/>
  <c r="H37" i="27"/>
  <c r="H36" i="28"/>
  <c r="H36" i="27"/>
  <c r="H35" i="28"/>
  <c r="H35" i="27"/>
  <c r="H34" i="28"/>
  <c r="H34" i="27"/>
  <c r="H33" i="28"/>
  <c r="H33" i="27"/>
  <c r="H32" i="28"/>
  <c r="H32" i="27"/>
  <c r="H30" i="28"/>
  <c r="H30" i="27"/>
  <c r="H27" i="28"/>
  <c r="H27" i="27"/>
  <c r="H26" i="28"/>
  <c r="H26" i="27"/>
  <c r="H25" i="28"/>
  <c r="H25" i="27"/>
  <c r="H24" i="28"/>
  <c r="H24" i="27"/>
  <c r="H23" i="28"/>
  <c r="H19" i="28"/>
  <c r="H19" i="27"/>
  <c r="H18" i="28"/>
  <c r="H18" i="27"/>
  <c r="H15" i="28"/>
  <c r="H15" i="27"/>
  <c r="H14" i="28"/>
  <c r="H14" i="27"/>
  <c r="H11" i="28"/>
  <c r="H11" i="27"/>
  <c r="H9" i="28"/>
  <c r="H9" i="27"/>
  <c r="G63" i="28"/>
  <c r="G63" i="27"/>
  <c r="G62" i="28"/>
  <c r="G62" i="27"/>
  <c r="G61" i="28"/>
  <c r="G61" i="27"/>
  <c r="G60" i="28"/>
  <c r="G60" i="27"/>
  <c r="G59" i="28"/>
  <c r="G59" i="27"/>
  <c r="G57" i="28"/>
  <c r="G57" i="27"/>
  <c r="G55" i="28"/>
  <c r="G55" i="27"/>
  <c r="G54" i="28"/>
  <c r="G54" i="27"/>
  <c r="G53" i="28"/>
  <c r="G53" i="27"/>
  <c r="V38" i="9"/>
  <c r="G39" i="28" s="1"/>
  <c r="G48" i="28"/>
  <c r="G48" i="27"/>
  <c r="G46" i="28"/>
  <c r="G46" i="27"/>
  <c r="G45" i="28"/>
  <c r="G45" i="27"/>
  <c r="G41" i="28"/>
  <c r="G41" i="27"/>
  <c r="G40" i="28"/>
  <c r="G40" i="27"/>
  <c r="G38" i="28"/>
  <c r="G38" i="27"/>
  <c r="G37" i="28"/>
  <c r="G37" i="27"/>
  <c r="G36" i="28"/>
  <c r="G36" i="27"/>
  <c r="G34" i="28"/>
  <c r="G34" i="27"/>
  <c r="G33" i="28"/>
  <c r="G33" i="27"/>
  <c r="G32" i="28"/>
  <c r="G32" i="27"/>
  <c r="G30" i="28"/>
  <c r="G30" i="27"/>
  <c r="G28" i="28"/>
  <c r="G28" i="27"/>
  <c r="G27" i="28"/>
  <c r="G27" i="27"/>
  <c r="G26" i="28"/>
  <c r="G26" i="27"/>
  <c r="G25" i="28"/>
  <c r="G25" i="27"/>
  <c r="G24" i="28"/>
  <c r="G24" i="27"/>
  <c r="G20" i="28"/>
  <c r="G20" i="27"/>
  <c r="G19" i="28"/>
  <c r="G19" i="27"/>
  <c r="G18" i="28"/>
  <c r="G18" i="27"/>
  <c r="G16" i="28"/>
  <c r="G16" i="27"/>
  <c r="G14" i="28"/>
  <c r="G14" i="27"/>
  <c r="G12" i="28"/>
  <c r="G12" i="27"/>
  <c r="G11" i="28"/>
  <c r="G11" i="27"/>
  <c r="G9" i="28"/>
  <c r="G9" i="27"/>
  <c r="G8" i="28"/>
  <c r="G8" i="27"/>
  <c r="F64" i="28"/>
  <c r="F64" i="27"/>
  <c r="F63" i="28"/>
  <c r="F63" i="27"/>
  <c r="F62" i="28"/>
  <c r="F62" i="27"/>
  <c r="F61" i="28"/>
  <c r="F61" i="27"/>
  <c r="F60" i="28"/>
  <c r="F60" i="27"/>
  <c r="F59" i="28"/>
  <c r="F59" i="27"/>
  <c r="F58" i="28"/>
  <c r="F58" i="27"/>
  <c r="F57" i="28"/>
  <c r="F57" i="27"/>
  <c r="F55" i="28"/>
  <c r="F55" i="27"/>
  <c r="F54" i="28"/>
  <c r="F54" i="27"/>
  <c r="F53" i="28"/>
  <c r="F52" i="28"/>
  <c r="F52" i="27"/>
  <c r="F49" i="28"/>
  <c r="F49" i="27"/>
  <c r="F48" i="28"/>
  <c r="F48" i="27"/>
  <c r="F46" i="28"/>
  <c r="F46" i="27"/>
  <c r="F45" i="28"/>
  <c r="F45" i="27"/>
  <c r="T29" i="7"/>
  <c r="F30" i="27" s="1"/>
  <c r="F41" i="28"/>
  <c r="F41" i="27"/>
  <c r="T52" i="7"/>
  <c r="F53" i="27" s="1"/>
  <c r="F40" i="28"/>
  <c r="F40" i="27"/>
  <c r="F39" i="28"/>
  <c r="F39" i="27"/>
  <c r="F43" i="28"/>
  <c r="F38" i="28"/>
  <c r="F38" i="27"/>
  <c r="F37" i="28"/>
  <c r="F37" i="27"/>
  <c r="F36" i="28"/>
  <c r="F36" i="27"/>
  <c r="F35" i="28"/>
  <c r="F35" i="27"/>
  <c r="F34" i="28"/>
  <c r="F34" i="27"/>
  <c r="F33" i="28"/>
  <c r="F33" i="27"/>
  <c r="F32" i="28"/>
  <c r="F32" i="27"/>
  <c r="F17" i="28"/>
  <c r="F31" i="28"/>
  <c r="F31" i="27"/>
  <c r="F30" i="28"/>
  <c r="F29" i="28"/>
  <c r="F29" i="27"/>
  <c r="F28" i="28"/>
  <c r="F28" i="27"/>
  <c r="F27" i="28"/>
  <c r="F27" i="27"/>
  <c r="F51" i="28"/>
  <c r="F26" i="28"/>
  <c r="F26" i="27"/>
  <c r="F7" i="28"/>
  <c r="F25" i="28"/>
  <c r="F25" i="27"/>
  <c r="F24" i="28"/>
  <c r="F24" i="27"/>
  <c r="F23" i="28"/>
  <c r="F23" i="27"/>
  <c r="F21" i="28"/>
  <c r="F21" i="27"/>
  <c r="F20" i="28"/>
  <c r="F20" i="27"/>
  <c r="F19" i="28"/>
  <c r="F19" i="27"/>
  <c r="F18" i="28"/>
  <c r="F18" i="27"/>
  <c r="F14" i="28"/>
  <c r="F14" i="27"/>
  <c r="F12" i="28"/>
  <c r="F12" i="27"/>
  <c r="F11" i="28"/>
  <c r="F11" i="27"/>
  <c r="F10" i="28"/>
  <c r="F10" i="27"/>
  <c r="F9" i="27"/>
  <c r="F8" i="28"/>
  <c r="F8" i="27"/>
  <c r="F6" i="28"/>
  <c r="F6" i="27"/>
  <c r="O80" i="5"/>
  <c r="O79" i="5"/>
  <c r="O78" i="5"/>
  <c r="O77" i="5"/>
  <c r="O76" i="5"/>
  <c r="O84" i="5"/>
  <c r="O83" i="5"/>
  <c r="O82" i="5"/>
  <c r="O75" i="5"/>
  <c r="E64" i="28"/>
  <c r="E64" i="27"/>
  <c r="O58" i="5"/>
  <c r="E63" i="28"/>
  <c r="E63" i="27"/>
  <c r="O74" i="5"/>
  <c r="E62" i="28"/>
  <c r="E62" i="27"/>
  <c r="O56" i="5"/>
  <c r="E61" i="28"/>
  <c r="E61" i="27"/>
  <c r="O73" i="5"/>
  <c r="E60" i="27"/>
  <c r="O72" i="5"/>
  <c r="E59" i="28"/>
  <c r="E59" i="27"/>
  <c r="O71" i="5"/>
  <c r="O70" i="5"/>
  <c r="O69" i="5"/>
  <c r="O68" i="5"/>
  <c r="E54" i="28"/>
  <c r="E54" i="27"/>
  <c r="O57" i="5"/>
  <c r="E51" i="27"/>
  <c r="O67" i="5"/>
  <c r="O66" i="5"/>
  <c r="O65" i="5"/>
  <c r="O64" i="5"/>
  <c r="E46" i="28"/>
  <c r="E46" i="27"/>
  <c r="O63" i="5"/>
  <c r="E45" i="27"/>
  <c r="O62" i="5"/>
  <c r="O59" i="5"/>
  <c r="E43" i="28"/>
  <c r="E43" i="27"/>
  <c r="O52" i="5"/>
  <c r="E41" i="27"/>
  <c r="E40" i="27"/>
  <c r="O60" i="5"/>
  <c r="E39" i="28"/>
  <c r="E39" i="27"/>
  <c r="E38" i="28"/>
  <c r="E38" i="27"/>
  <c r="E37" i="27"/>
  <c r="E36" i="27"/>
  <c r="O55" i="5"/>
  <c r="E34" i="28"/>
  <c r="E34" i="27"/>
  <c r="E33" i="28"/>
  <c r="E33" i="27"/>
  <c r="E32" i="28"/>
  <c r="E32" i="27"/>
  <c r="E30" i="27"/>
  <c r="E29" i="27"/>
  <c r="E27" i="28"/>
  <c r="E27" i="27"/>
  <c r="E26" i="28"/>
  <c r="E26" i="27"/>
  <c r="E25" i="28"/>
  <c r="E25" i="27"/>
  <c r="E24" i="28"/>
  <c r="E24" i="27"/>
  <c r="E23" i="28"/>
  <c r="E23" i="27"/>
  <c r="E20" i="28"/>
  <c r="E20" i="27"/>
  <c r="E19" i="27"/>
  <c r="E18" i="27"/>
  <c r="E16" i="27"/>
  <c r="E14" i="27"/>
  <c r="E12" i="28"/>
  <c r="E12" i="27"/>
  <c r="E11" i="27"/>
  <c r="O53" i="5"/>
  <c r="D64" i="28"/>
  <c r="D64" i="27"/>
  <c r="D63" i="28"/>
  <c r="D63" i="27"/>
  <c r="D62" i="28"/>
  <c r="D62" i="27"/>
  <c r="D61" i="28"/>
  <c r="D61" i="27"/>
  <c r="D60" i="28"/>
  <c r="D60" i="27"/>
  <c r="D59" i="28"/>
  <c r="D59" i="27"/>
  <c r="D56" i="28"/>
  <c r="D56" i="27"/>
  <c r="D55" i="28"/>
  <c r="D55" i="27"/>
  <c r="D54" i="28"/>
  <c r="D54" i="27"/>
  <c r="D53" i="28"/>
  <c r="D53" i="27"/>
  <c r="D52" i="28"/>
  <c r="D52" i="27"/>
  <c r="B49" i="3"/>
  <c r="D51" i="27"/>
  <c r="O48" i="3"/>
  <c r="D50" i="28"/>
  <c r="D50" i="27"/>
  <c r="O47" i="3"/>
  <c r="D49" i="28"/>
  <c r="D49" i="27"/>
  <c r="O46" i="3"/>
  <c r="D48" i="28"/>
  <c r="D48" i="27"/>
  <c r="O45" i="3"/>
  <c r="O44" i="3"/>
  <c r="D46" i="28"/>
  <c r="D46" i="27"/>
  <c r="O43" i="3"/>
  <c r="D45" i="27"/>
  <c r="O42" i="3"/>
  <c r="D44" i="28"/>
  <c r="D44" i="27"/>
  <c r="O41" i="3"/>
  <c r="D43" i="28"/>
  <c r="D43" i="27"/>
  <c r="O40" i="3"/>
  <c r="D42" i="28"/>
  <c r="D42" i="27"/>
  <c r="O39" i="3"/>
  <c r="D41" i="28"/>
  <c r="D41" i="27"/>
  <c r="O38" i="3"/>
  <c r="D40" i="28"/>
  <c r="D40" i="27"/>
  <c r="O37" i="3"/>
  <c r="D39" i="28"/>
  <c r="D39" i="27"/>
  <c r="O36" i="3"/>
  <c r="D38" i="28"/>
  <c r="D38" i="27"/>
  <c r="O35" i="3"/>
  <c r="D37" i="28"/>
  <c r="D37" i="27"/>
  <c r="O34" i="3"/>
  <c r="D36" i="28"/>
  <c r="D36" i="27"/>
  <c r="O33" i="3"/>
  <c r="D35" i="27"/>
  <c r="O32" i="3"/>
  <c r="D34" i="28"/>
  <c r="D34" i="27"/>
  <c r="O31" i="3"/>
  <c r="D33" i="28"/>
  <c r="D33" i="27"/>
  <c r="O30" i="3"/>
  <c r="D32" i="28"/>
  <c r="D32" i="27"/>
  <c r="O29" i="3"/>
  <c r="O28" i="3"/>
  <c r="O27" i="3"/>
  <c r="D29" i="27"/>
  <c r="O26" i="3"/>
  <c r="D28" i="28"/>
  <c r="D28" i="27"/>
  <c r="O25" i="3"/>
  <c r="D27" i="28"/>
  <c r="D27" i="27"/>
  <c r="O24" i="3"/>
  <c r="D26" i="28"/>
  <c r="D26" i="27"/>
  <c r="O23" i="3"/>
  <c r="D25" i="28"/>
  <c r="D25" i="27"/>
  <c r="O22" i="3"/>
  <c r="D24" i="28"/>
  <c r="D24" i="27"/>
  <c r="O21" i="3"/>
  <c r="D23" i="28"/>
  <c r="D23" i="27"/>
  <c r="O10" i="3"/>
  <c r="O12" i="3"/>
  <c r="D21" i="28"/>
  <c r="D21" i="27"/>
  <c r="O9" i="3"/>
  <c r="D19" i="27"/>
  <c r="O19" i="3"/>
  <c r="D18" i="27"/>
  <c r="O17" i="3"/>
  <c r="D17" i="28"/>
  <c r="D17" i="27"/>
  <c r="O18" i="3"/>
  <c r="D16" i="27"/>
  <c r="D15" i="28"/>
  <c r="D15" i="27"/>
  <c r="D14" i="28"/>
  <c r="D14" i="27"/>
  <c r="O8" i="3"/>
  <c r="D13" i="28"/>
  <c r="D13" i="27"/>
  <c r="O3" i="3"/>
  <c r="D12" i="28"/>
  <c r="D12" i="27"/>
  <c r="D11" i="28"/>
  <c r="D11" i="27"/>
  <c r="O20" i="3"/>
  <c r="D10" i="28"/>
  <c r="D10" i="27"/>
  <c r="O16" i="3"/>
  <c r="D9" i="27"/>
  <c r="O11" i="3"/>
  <c r="D8" i="28"/>
  <c r="D8" i="27"/>
  <c r="D7" i="27"/>
  <c r="O15" i="3"/>
  <c r="O13" i="3"/>
  <c r="C64" i="28"/>
  <c r="C64" i="27"/>
  <c r="C63" i="28"/>
  <c r="C63" i="27"/>
  <c r="C62" i="28"/>
  <c r="C62" i="27"/>
  <c r="C60" i="28"/>
  <c r="C60" i="27"/>
  <c r="C59" i="28"/>
  <c r="C59" i="27"/>
  <c r="B56" i="1"/>
  <c r="C55" i="28"/>
  <c r="C55" i="27"/>
  <c r="C54" i="28"/>
  <c r="C54" i="27"/>
  <c r="C53" i="28"/>
  <c r="C53" i="27"/>
  <c r="C52" i="28"/>
  <c r="C52" i="27"/>
  <c r="C50" i="28"/>
  <c r="C50" i="27"/>
  <c r="C49" i="28"/>
  <c r="C49" i="27"/>
  <c r="C48" i="28"/>
  <c r="C48" i="27"/>
  <c r="C46" i="28"/>
  <c r="C46" i="27"/>
  <c r="C45" i="28"/>
  <c r="C45" i="27"/>
  <c r="C44" i="28"/>
  <c r="C44" i="27"/>
  <c r="C43" i="28"/>
  <c r="C43" i="27"/>
  <c r="C41" i="28"/>
  <c r="C41" i="27"/>
  <c r="C40" i="28"/>
  <c r="C40" i="27"/>
  <c r="C39" i="28"/>
  <c r="C39" i="27"/>
  <c r="C38" i="28"/>
  <c r="C38" i="27"/>
  <c r="C37" i="28"/>
  <c r="C37" i="27"/>
  <c r="C36" i="28"/>
  <c r="C36" i="27"/>
  <c r="C34" i="28"/>
  <c r="C34" i="27"/>
  <c r="C33" i="28"/>
  <c r="C33" i="27"/>
  <c r="C32" i="28"/>
  <c r="C32" i="27"/>
  <c r="C31" i="28"/>
  <c r="C31" i="27"/>
  <c r="C30" i="28"/>
  <c r="C30" i="27"/>
  <c r="C29" i="27"/>
  <c r="C28" i="28"/>
  <c r="C28" i="27"/>
  <c r="C27" i="28"/>
  <c r="C27" i="27"/>
  <c r="C26" i="28"/>
  <c r="C26" i="27"/>
  <c r="C25" i="28"/>
  <c r="C25" i="27"/>
  <c r="C24" i="28"/>
  <c r="C24" i="27"/>
  <c r="C23" i="28"/>
  <c r="C23" i="27"/>
  <c r="C21" i="28"/>
  <c r="C21" i="27"/>
  <c r="C20" i="28"/>
  <c r="C20" i="27"/>
  <c r="C61" i="28"/>
  <c r="C19" i="27"/>
  <c r="C35" i="28"/>
  <c r="C18" i="27"/>
  <c r="C17" i="28"/>
  <c r="C16" i="28"/>
  <c r="C58" i="28"/>
  <c r="C14" i="28"/>
  <c r="C14" i="27"/>
  <c r="C13" i="28"/>
  <c r="C13" i="27"/>
  <c r="C42" i="28"/>
  <c r="C12" i="28"/>
  <c r="C12" i="27"/>
  <c r="C51" i="28"/>
  <c r="C11" i="28"/>
  <c r="C11" i="27"/>
  <c r="C6" i="28"/>
  <c r="C10" i="27"/>
  <c r="C8" i="28"/>
  <c r="C8" i="27"/>
  <c r="Q14" i="27" l="1"/>
  <c r="A15" i="3"/>
  <c r="N22" i="3"/>
  <c r="A22" i="3"/>
  <c r="N26" i="3"/>
  <c r="A26" i="3"/>
  <c r="N28" i="3"/>
  <c r="A28" i="3"/>
  <c r="N30" i="3"/>
  <c r="A30" i="3"/>
  <c r="N34" i="3"/>
  <c r="A34" i="3"/>
  <c r="N38" i="3"/>
  <c r="A38" i="3"/>
  <c r="N42" i="3"/>
  <c r="A42" i="3"/>
  <c r="N47" i="3"/>
  <c r="A47" i="3"/>
  <c r="N60" i="5"/>
  <c r="A60" i="5"/>
  <c r="N64" i="5"/>
  <c r="A64" i="5"/>
  <c r="N67" i="5"/>
  <c r="A67" i="5"/>
  <c r="N69" i="5"/>
  <c r="A69" i="5"/>
  <c r="N73" i="5"/>
  <c r="A73" i="5"/>
  <c r="N75" i="5"/>
  <c r="A75" i="5"/>
  <c r="N82" i="5"/>
  <c r="A82" i="5"/>
  <c r="N76" i="5"/>
  <c r="A76" i="5"/>
  <c r="N80" i="5"/>
  <c r="A80" i="5"/>
  <c r="N20" i="3"/>
  <c r="A20" i="3"/>
  <c r="N17" i="3"/>
  <c r="A17" i="3"/>
  <c r="N21" i="3"/>
  <c r="A21" i="3"/>
  <c r="N25" i="3"/>
  <c r="A25" i="3"/>
  <c r="N29" i="3"/>
  <c r="A29" i="3"/>
  <c r="N33" i="3"/>
  <c r="A33" i="3"/>
  <c r="N37" i="3"/>
  <c r="A37" i="3"/>
  <c r="N41" i="3"/>
  <c r="A41" i="3"/>
  <c r="N44" i="3"/>
  <c r="A44" i="3"/>
  <c r="N46" i="3"/>
  <c r="A46" i="3"/>
  <c r="N63" i="5"/>
  <c r="A63" i="5"/>
  <c r="N65" i="5"/>
  <c r="A65" i="5"/>
  <c r="N70" i="5"/>
  <c r="A70" i="5"/>
  <c r="N83" i="5"/>
  <c r="A83" i="5"/>
  <c r="N77" i="5"/>
  <c r="A77" i="5"/>
  <c r="A16" i="3"/>
  <c r="N18" i="3"/>
  <c r="A18" i="3"/>
  <c r="N24" i="3"/>
  <c r="A24" i="3"/>
  <c r="N32" i="3"/>
  <c r="A32" i="3"/>
  <c r="N36" i="3"/>
  <c r="A36" i="3"/>
  <c r="N40" i="3"/>
  <c r="A40" i="3"/>
  <c r="N43" i="3"/>
  <c r="A43" i="3"/>
  <c r="N45" i="3"/>
  <c r="A45" i="3"/>
  <c r="N66" i="5"/>
  <c r="A66" i="5"/>
  <c r="N71" i="5"/>
  <c r="A71" i="5"/>
  <c r="N72" i="5"/>
  <c r="A72" i="5"/>
  <c r="N74" i="5"/>
  <c r="A74" i="5"/>
  <c r="N84" i="5"/>
  <c r="A84" i="5"/>
  <c r="N78" i="5"/>
  <c r="A78" i="5"/>
  <c r="N19" i="3"/>
  <c r="A19" i="3"/>
  <c r="N23" i="3"/>
  <c r="A23" i="3"/>
  <c r="N27" i="3"/>
  <c r="A27" i="3"/>
  <c r="N31" i="3"/>
  <c r="A31" i="3"/>
  <c r="N35" i="3"/>
  <c r="A35" i="3"/>
  <c r="N39" i="3"/>
  <c r="A39" i="3"/>
  <c r="N48" i="3"/>
  <c r="A48" i="3"/>
  <c r="N62" i="5"/>
  <c r="A62" i="5"/>
  <c r="N68" i="5"/>
  <c r="A68" i="5"/>
  <c r="N79" i="5"/>
  <c r="A79" i="5"/>
  <c r="V34" i="3"/>
  <c r="D35" i="28" s="1"/>
  <c r="N59" i="5"/>
  <c r="A59" i="5"/>
  <c r="N58" i="5"/>
  <c r="A58" i="5"/>
  <c r="N57" i="5"/>
  <c r="A57" i="5"/>
  <c r="N56" i="5"/>
  <c r="A56" i="5"/>
  <c r="N55" i="5"/>
  <c r="A55" i="5"/>
  <c r="V27" i="5"/>
  <c r="E28" i="28" s="1"/>
  <c r="N52" i="5"/>
  <c r="V13" i="5"/>
  <c r="E14" i="28" s="1"/>
  <c r="S14" i="28" s="1"/>
  <c r="C50" i="31" s="1"/>
  <c r="V40" i="5"/>
  <c r="E41" i="28" s="1"/>
  <c r="S41" i="28" s="1"/>
  <c r="C60" i="31" s="1"/>
  <c r="N53" i="5"/>
  <c r="A53" i="5"/>
  <c r="V10" i="5"/>
  <c r="E11" i="28" s="1"/>
  <c r="A52" i="5"/>
  <c r="A54" i="5"/>
  <c r="V50" i="3"/>
  <c r="D51" i="28" s="1"/>
  <c r="S33" i="27"/>
  <c r="B27" i="30" s="1"/>
  <c r="C27" i="30" s="1"/>
  <c r="S46" i="27"/>
  <c r="B61" i="30" s="1"/>
  <c r="C61" i="30" s="1"/>
  <c r="S26" i="27"/>
  <c r="B58" i="30" s="1"/>
  <c r="C58" i="30" s="1"/>
  <c r="S40" i="27"/>
  <c r="B33" i="30" s="1"/>
  <c r="C33" i="30" s="1"/>
  <c r="S54" i="27"/>
  <c r="B28" i="30" s="1"/>
  <c r="C28" i="30" s="1"/>
  <c r="S34" i="27"/>
  <c r="B60" i="30" s="1"/>
  <c r="C60" i="30" s="1"/>
  <c r="S36" i="27"/>
  <c r="B30" i="30" s="1"/>
  <c r="C30" i="30" s="1"/>
  <c r="S25" i="27"/>
  <c r="B57" i="30" s="1"/>
  <c r="C57" i="30" s="1"/>
  <c r="S32" i="27"/>
  <c r="B44" i="30" s="1"/>
  <c r="C44" i="30" s="1"/>
  <c r="S14" i="27"/>
  <c r="B19" i="30" s="1"/>
  <c r="C19" i="30" s="1"/>
  <c r="S24" i="27"/>
  <c r="B56" i="30" s="1"/>
  <c r="C56" i="30" s="1"/>
  <c r="S38" i="27"/>
  <c r="B23" i="30" s="1"/>
  <c r="C23" i="30" s="1"/>
  <c r="S19" i="27"/>
  <c r="S27" i="27"/>
  <c r="B59" i="30" s="1"/>
  <c r="C59" i="30" s="1"/>
  <c r="S41" i="27"/>
  <c r="B32" i="30" s="1"/>
  <c r="C32" i="30" s="1"/>
  <c r="S45" i="27"/>
  <c r="B42" i="30" s="1"/>
  <c r="C42" i="30" s="1"/>
  <c r="S59" i="27"/>
  <c r="B54" i="30" s="1"/>
  <c r="C54" i="30" s="1"/>
  <c r="V44" i="5"/>
  <c r="E45" i="28" s="1"/>
  <c r="V51" i="5"/>
  <c r="E52" i="28" s="1"/>
  <c r="V35" i="5"/>
  <c r="E36" i="28" s="1"/>
  <c r="Q36" i="28" s="1"/>
  <c r="B58" i="31" s="1"/>
  <c r="V48" i="5"/>
  <c r="E49" i="28" s="1"/>
  <c r="V29" i="5"/>
  <c r="E30" i="28" s="1"/>
  <c r="V44" i="3"/>
  <c r="D45" i="28" s="1"/>
  <c r="V16" i="25"/>
  <c r="O17" i="28" s="1"/>
  <c r="T60" i="26"/>
  <c r="P61" i="27" s="1"/>
  <c r="V60" i="26"/>
  <c r="P61" i="28" s="1"/>
  <c r="T51" i="26"/>
  <c r="P52" i="27" s="1"/>
  <c r="V51" i="26"/>
  <c r="P52" i="28" s="1"/>
  <c r="T20" i="26"/>
  <c r="P21" i="27" s="1"/>
  <c r="V20" i="26"/>
  <c r="P21" i="28" s="1"/>
  <c r="T6" i="26"/>
  <c r="P7" i="27" s="1"/>
  <c r="V6" i="26"/>
  <c r="P7" i="28" s="1"/>
  <c r="T61" i="26"/>
  <c r="P62" i="27" s="1"/>
  <c r="V61" i="26"/>
  <c r="P62" i="28" s="1"/>
  <c r="V3" i="26"/>
  <c r="P4" i="28" s="1"/>
  <c r="T36" i="26"/>
  <c r="P37" i="27" s="1"/>
  <c r="V36" i="26"/>
  <c r="P37" i="28" s="1"/>
  <c r="T3" i="26"/>
  <c r="P4" i="27" s="1"/>
  <c r="V22" i="23"/>
  <c r="N23" i="28" s="1"/>
  <c r="V56" i="23"/>
  <c r="N57" i="28" s="1"/>
  <c r="T57" i="28" s="1"/>
  <c r="D19" i="31" s="1"/>
  <c r="T56" i="23"/>
  <c r="N57" i="27" s="1"/>
  <c r="T57" i="27" s="1"/>
  <c r="B39" i="32" s="1"/>
  <c r="C39" i="32" s="1"/>
  <c r="V61" i="23"/>
  <c r="N62" i="28" s="1"/>
  <c r="V14" i="23"/>
  <c r="N15" i="28" s="1"/>
  <c r="V34" i="23"/>
  <c r="N35" i="28" s="1"/>
  <c r="T55" i="19"/>
  <c r="V58" i="19"/>
  <c r="L59" i="28" s="1"/>
  <c r="Q59" i="28" s="1"/>
  <c r="B47" i="31" s="1"/>
  <c r="V15" i="17"/>
  <c r="K16" i="28" s="1"/>
  <c r="T16" i="28" s="1"/>
  <c r="D10" i="31" s="1"/>
  <c r="V50" i="17"/>
  <c r="K51" i="28" s="1"/>
  <c r="V14" i="17"/>
  <c r="K15" i="28" s="1"/>
  <c r="V12" i="13"/>
  <c r="I13" i="28" s="1"/>
  <c r="V17" i="13"/>
  <c r="I18" i="28" s="1"/>
  <c r="V46" i="13"/>
  <c r="I47" i="28" s="1"/>
  <c r="V38" i="13"/>
  <c r="I39" i="28" s="1"/>
  <c r="V5" i="13"/>
  <c r="I6" i="28" s="1"/>
  <c r="V61" i="13"/>
  <c r="I62" i="28" s="1"/>
  <c r="V8" i="13"/>
  <c r="I9" i="28" s="1"/>
  <c r="V57" i="13"/>
  <c r="I58" i="28" s="1"/>
  <c r="V60" i="13"/>
  <c r="I61" i="28" s="1"/>
  <c r="V14" i="13"/>
  <c r="I15" i="28" s="1"/>
  <c r="V30" i="13"/>
  <c r="I31" i="28" s="1"/>
  <c r="V41" i="13"/>
  <c r="I42" i="28" s="1"/>
  <c r="V64" i="13"/>
  <c r="I65" i="28" s="1"/>
  <c r="T64" i="13"/>
  <c r="I65" i="27" s="1"/>
  <c r="V63" i="13"/>
  <c r="I64" i="28" s="1"/>
  <c r="V41" i="15"/>
  <c r="J42" i="28" s="1"/>
  <c r="V19" i="15"/>
  <c r="J20" i="28" s="1"/>
  <c r="V46" i="15"/>
  <c r="J47" i="28" s="1"/>
  <c r="V7" i="15"/>
  <c r="J8" i="28" s="1"/>
  <c r="V6" i="15"/>
  <c r="J7" i="28" s="1"/>
  <c r="V50" i="15"/>
  <c r="J51" i="28" s="1"/>
  <c r="V28" i="15"/>
  <c r="J29" i="28" s="1"/>
  <c r="V19" i="11"/>
  <c r="H20" i="28" s="1"/>
  <c r="V41" i="11"/>
  <c r="H42" i="28" s="1"/>
  <c r="V27" i="11"/>
  <c r="H28" i="28" s="1"/>
  <c r="T27" i="11"/>
  <c r="H28" i="27" s="1"/>
  <c r="V11" i="11"/>
  <c r="H12" i="28" s="1"/>
  <c r="T11" i="11"/>
  <c r="H12" i="27" s="1"/>
  <c r="V46" i="11"/>
  <c r="H47" i="28" s="1"/>
  <c r="T29" i="3"/>
  <c r="D30" i="27" s="1"/>
  <c r="S30" i="27" s="1"/>
  <c r="B29" i="30" s="1"/>
  <c r="C29" i="30" s="1"/>
  <c r="T22" i="1"/>
  <c r="V14" i="7"/>
  <c r="F15" i="28" s="1"/>
  <c r="V64" i="7"/>
  <c r="F65" i="28" s="1"/>
  <c r="T64" i="7"/>
  <c r="F65" i="27" s="1"/>
  <c r="V9" i="11"/>
  <c r="H10" i="28" s="1"/>
  <c r="S25" i="28"/>
  <c r="C53" i="31" s="1"/>
  <c r="S33" i="28"/>
  <c r="C57" i="31" s="1"/>
  <c r="S26" i="28"/>
  <c r="C54" i="31" s="1"/>
  <c r="S27" i="28"/>
  <c r="C55" i="31" s="1"/>
  <c r="S38" i="28"/>
  <c r="C59" i="31" s="1"/>
  <c r="V34" i="26"/>
  <c r="P35" i="28" s="1"/>
  <c r="V59" i="26"/>
  <c r="P60" i="28" s="1"/>
  <c r="T16" i="25"/>
  <c r="O17" i="27" s="1"/>
  <c r="V64" i="25"/>
  <c r="O65" i="28" s="1"/>
  <c r="T65" i="28" s="1"/>
  <c r="D37" i="31" s="1"/>
  <c r="V46" i="25"/>
  <c r="O47" i="28" s="1"/>
  <c r="V60" i="25"/>
  <c r="O61" i="28" s="1"/>
  <c r="V3" i="25"/>
  <c r="O4" i="28" s="1"/>
  <c r="V36" i="25"/>
  <c r="O37" i="28" s="1"/>
  <c r="V4" i="25"/>
  <c r="O5" i="28" s="1"/>
  <c r="T6" i="25"/>
  <c r="O7" i="27" s="1"/>
  <c r="V6" i="25"/>
  <c r="O7" i="28" s="1"/>
  <c r="V7" i="25"/>
  <c r="O8" i="28" s="1"/>
  <c r="V41" i="25"/>
  <c r="O42" i="28" s="1"/>
  <c r="V19" i="25"/>
  <c r="O20" i="28" s="1"/>
  <c r="V59" i="25"/>
  <c r="O60" i="28" s="1"/>
  <c r="V19" i="23"/>
  <c r="N20" i="28" s="1"/>
  <c r="V7" i="23"/>
  <c r="N8" i="28" s="1"/>
  <c r="V62" i="23"/>
  <c r="N63" i="28" s="1"/>
  <c r="T7" i="23"/>
  <c r="N8" i="27" s="1"/>
  <c r="V30" i="23"/>
  <c r="N31" i="28" s="1"/>
  <c r="V41" i="23"/>
  <c r="N42" i="28" s="1"/>
  <c r="V5" i="23"/>
  <c r="N6" i="28" s="1"/>
  <c r="V10" i="23"/>
  <c r="N11" i="28" s="1"/>
  <c r="V4" i="23"/>
  <c r="N5" i="28" s="1"/>
  <c r="N4" i="27"/>
  <c r="N4" i="28"/>
  <c r="T62" i="21"/>
  <c r="M63" i="27" s="1"/>
  <c r="V62" i="21"/>
  <c r="M63" i="28" s="1"/>
  <c r="T39" i="21"/>
  <c r="M40" i="27" s="1"/>
  <c r="V39" i="21"/>
  <c r="M40" i="28" s="1"/>
  <c r="V9" i="21"/>
  <c r="M10" i="28" s="1"/>
  <c r="T10" i="28" s="1"/>
  <c r="D24" i="31" s="1"/>
  <c r="V61" i="21"/>
  <c r="M62" i="28" s="1"/>
  <c r="T21" i="21"/>
  <c r="M22" i="27" s="1"/>
  <c r="V21" i="21"/>
  <c r="M22" i="28" s="1"/>
  <c r="V46" i="21"/>
  <c r="M47" i="28" s="1"/>
  <c r="T41" i="21"/>
  <c r="M42" i="27" s="1"/>
  <c r="V8" i="21"/>
  <c r="M9" i="28" s="1"/>
  <c r="V3" i="21"/>
  <c r="V12" i="21"/>
  <c r="M13" i="28" s="1"/>
  <c r="V20" i="21"/>
  <c r="M21" i="28" s="1"/>
  <c r="V10" i="21"/>
  <c r="M11" i="28" s="1"/>
  <c r="V34" i="17"/>
  <c r="K35" i="28" s="1"/>
  <c r="V22" i="17"/>
  <c r="K23" i="28" s="1"/>
  <c r="V52" i="17"/>
  <c r="K52" i="28" s="1"/>
  <c r="V58" i="17"/>
  <c r="K58" i="28" s="1"/>
  <c r="T58" i="28" s="1"/>
  <c r="D18" i="31" s="1"/>
  <c r="V53" i="17"/>
  <c r="K53" i="28" s="1"/>
  <c r="T53" i="28" s="1"/>
  <c r="D33" i="31" s="1"/>
  <c r="V39" i="17"/>
  <c r="K40" i="28" s="1"/>
  <c r="V48" i="17"/>
  <c r="K49" i="28" s="1"/>
  <c r="T50" i="17"/>
  <c r="K51" i="27" s="1"/>
  <c r="V41" i="17"/>
  <c r="K42" i="28" s="1"/>
  <c r="V21" i="17"/>
  <c r="K22" i="28" s="1"/>
  <c r="V3" i="17"/>
  <c r="K4" i="28" s="1"/>
  <c r="V8" i="17"/>
  <c r="K9" i="28" s="1"/>
  <c r="V46" i="17"/>
  <c r="K47" i="28" s="1"/>
  <c r="V55" i="19"/>
  <c r="L56" i="28" s="1"/>
  <c r="V62" i="19"/>
  <c r="L63" i="28" s="1"/>
  <c r="V16" i="19"/>
  <c r="L17" i="28" s="1"/>
  <c r="V60" i="19"/>
  <c r="L61" i="28" s="1"/>
  <c r="V22" i="19"/>
  <c r="L23" i="28" s="1"/>
  <c r="T3" i="19"/>
  <c r="L4" i="27" s="1"/>
  <c r="V3" i="19"/>
  <c r="L4" i="28" s="1"/>
  <c r="V11" i="19"/>
  <c r="L12" i="28" s="1"/>
  <c r="V61" i="19"/>
  <c r="L62" i="28" s="1"/>
  <c r="V21" i="19"/>
  <c r="L22" i="28" s="1"/>
  <c r="V8" i="19"/>
  <c r="L9" i="28" s="1"/>
  <c r="V41" i="19"/>
  <c r="L42" i="28" s="1"/>
  <c r="V19" i="19"/>
  <c r="L20" i="28" s="1"/>
  <c r="V10" i="19"/>
  <c r="L11" i="28" s="1"/>
  <c r="V33" i="19"/>
  <c r="L34" i="28" s="1"/>
  <c r="T34" i="28" s="1"/>
  <c r="D49" i="31" s="1"/>
  <c r="V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V11" i="15"/>
  <c r="J12" i="28" s="1"/>
  <c r="V51" i="15"/>
  <c r="J52" i="28" s="1"/>
  <c r="V64" i="5"/>
  <c r="E65" i="28" s="1"/>
  <c r="T41" i="27"/>
  <c r="T24" i="27"/>
  <c r="T36" i="27"/>
  <c r="T41" i="25"/>
  <c r="O42" i="27" s="1"/>
  <c r="T32" i="27"/>
  <c r="T33" i="27"/>
  <c r="T9" i="21"/>
  <c r="T38" i="13"/>
  <c r="I39" i="27" s="1"/>
  <c r="V4" i="11"/>
  <c r="H5" i="28" s="1"/>
  <c r="V50" i="9"/>
  <c r="G51" i="28" s="1"/>
  <c r="V57" i="9"/>
  <c r="G58" i="28" s="1"/>
  <c r="T57" i="9"/>
  <c r="G58" i="27" s="1"/>
  <c r="V12" i="7"/>
  <c r="F13" i="28" s="1"/>
  <c r="V46" i="7"/>
  <c r="F47" i="28" s="1"/>
  <c r="V41" i="7"/>
  <c r="F42" i="28" s="1"/>
  <c r="V43" i="7"/>
  <c r="F44" i="28" s="1"/>
  <c r="V4" i="7"/>
  <c r="F5" i="28" s="1"/>
  <c r="V15" i="7"/>
  <c r="F16" i="28" s="1"/>
  <c r="T51" i="1"/>
  <c r="C51" i="27" s="1"/>
  <c r="T58" i="1"/>
  <c r="C58" i="27" s="1"/>
  <c r="T61" i="1"/>
  <c r="C61" i="27" s="1"/>
  <c r="T39" i="27"/>
  <c r="T18" i="27"/>
  <c r="T19" i="27"/>
  <c r="T25" i="27"/>
  <c r="T26" i="27"/>
  <c r="T43" i="27"/>
  <c r="T44" i="27"/>
  <c r="T54" i="27"/>
  <c r="T14" i="27"/>
  <c r="T27" i="27"/>
  <c r="T28" i="27"/>
  <c r="T29" i="27"/>
  <c r="T30" i="27"/>
  <c r="T45" i="27"/>
  <c r="T46" i="27"/>
  <c r="T50" i="27"/>
  <c r="T55" i="27"/>
  <c r="B20" i="32" s="1"/>
  <c r="C20" i="32" s="1"/>
  <c r="T64" i="27"/>
  <c r="T20" i="15"/>
  <c r="J21" i="27" s="1"/>
  <c r="V16" i="13"/>
  <c r="I17" i="28" s="1"/>
  <c r="T30" i="13"/>
  <c r="I31" i="27" s="1"/>
  <c r="V9" i="13"/>
  <c r="I10" i="28" s="1"/>
  <c r="V28" i="13"/>
  <c r="I29" i="28" s="1"/>
  <c r="V4" i="13"/>
  <c r="I5" i="28" s="1"/>
  <c r="V59" i="13"/>
  <c r="I60" i="28" s="1"/>
  <c r="V6" i="13"/>
  <c r="I7" i="28" s="1"/>
  <c r="V51" i="13"/>
  <c r="I52" i="28" s="1"/>
  <c r="T63" i="13"/>
  <c r="I64" i="27" s="1"/>
  <c r="V21" i="11"/>
  <c r="H22" i="28" s="1"/>
  <c r="V12" i="11"/>
  <c r="H13" i="28" s="1"/>
  <c r="V48" i="11"/>
  <c r="H49" i="28" s="1"/>
  <c r="V20" i="11"/>
  <c r="H21" i="28" s="1"/>
  <c r="V57" i="11"/>
  <c r="H58" i="28" s="1"/>
  <c r="V42" i="11"/>
  <c r="H43" i="28" s="1"/>
  <c r="V28" i="11"/>
  <c r="H29" i="28" s="1"/>
  <c r="V3" i="11"/>
  <c r="V7" i="11"/>
  <c r="H8" i="28" s="1"/>
  <c r="T46" i="11"/>
  <c r="H47" i="27" s="1"/>
  <c r="V49" i="11"/>
  <c r="H50" i="28" s="1"/>
  <c r="V30" i="11"/>
  <c r="H31" i="28" s="1"/>
  <c r="V5" i="11"/>
  <c r="H6" i="28" s="1"/>
  <c r="V63" i="9"/>
  <c r="G64" i="28" s="1"/>
  <c r="T28" i="9"/>
  <c r="V64" i="9"/>
  <c r="G65" i="28" s="1"/>
  <c r="T14" i="9"/>
  <c r="G15" i="27" s="1"/>
  <c r="Q27" i="28"/>
  <c r="B55" i="31" s="1"/>
  <c r="T16" i="7"/>
  <c r="F17" i="27" s="1"/>
  <c r="Q26" i="28"/>
  <c r="B54" i="31" s="1"/>
  <c r="T6" i="7"/>
  <c r="F7" i="27" s="1"/>
  <c r="Q54" i="28"/>
  <c r="B63" i="31" s="1"/>
  <c r="T49" i="5"/>
  <c r="V49" i="5"/>
  <c r="V43" i="5"/>
  <c r="V41" i="5"/>
  <c r="E42" i="28" s="1"/>
  <c r="T34" i="5"/>
  <c r="V34" i="5"/>
  <c r="T52" i="5"/>
  <c r="V52" i="5"/>
  <c r="V29" i="3"/>
  <c r="D30" i="28" s="1"/>
  <c r="T46" i="3"/>
  <c r="D47" i="27" s="1"/>
  <c r="Q32" i="28"/>
  <c r="B56" i="31" s="1"/>
  <c r="Q25" i="28"/>
  <c r="B53" i="31" s="1"/>
  <c r="Q38" i="28"/>
  <c r="B59" i="31" s="1"/>
  <c r="T41" i="5"/>
  <c r="T54" i="5"/>
  <c r="Q46" i="28"/>
  <c r="B62" i="31" s="1"/>
  <c r="T51" i="5"/>
  <c r="T49" i="7"/>
  <c r="Q24" i="28"/>
  <c r="B52" i="31" s="1"/>
  <c r="Q33" i="28"/>
  <c r="B57" i="31" s="1"/>
  <c r="T48" i="5"/>
  <c r="T12" i="7"/>
  <c r="T38" i="9"/>
  <c r="T63" i="9"/>
  <c r="G64" i="27" s="1"/>
  <c r="T41" i="17"/>
  <c r="K42" i="27" s="1"/>
  <c r="T33" i="19"/>
  <c r="L34" i="27" s="1"/>
  <c r="Q34" i="27" s="1"/>
  <c r="T38" i="27"/>
  <c r="B45" i="32" s="1"/>
  <c r="C45" i="32" s="1"/>
  <c r="T6" i="21"/>
  <c r="T41" i="23"/>
  <c r="N42" i="27" s="1"/>
  <c r="Q25" i="27"/>
  <c r="Q27" i="27"/>
  <c r="Q33" i="27"/>
  <c r="Q45" i="27"/>
  <c r="Q24" i="27"/>
  <c r="Q26" i="27"/>
  <c r="Q32" i="27"/>
  <c r="Q46" i="27"/>
  <c r="Q54" i="27"/>
  <c r="Q19" i="27"/>
  <c r="C7" i="28"/>
  <c r="T16" i="1"/>
  <c r="C16" i="27" s="1"/>
  <c r="T47" i="1"/>
  <c r="C47" i="27" s="1"/>
  <c r="T17" i="1"/>
  <c r="C17" i="27" s="1"/>
  <c r="Q36" i="27"/>
  <c r="Q38" i="27"/>
  <c r="Q41" i="27"/>
  <c r="C57" i="28"/>
  <c r="C56" i="28"/>
  <c r="T61" i="21"/>
  <c r="D19" i="28" l="1"/>
  <c r="Q41" i="28"/>
  <c r="B60" i="31" s="1"/>
  <c r="V36" i="5"/>
  <c r="E37" i="28" s="1"/>
  <c r="V39" i="5"/>
  <c r="E40" i="28" s="1"/>
  <c r="S40" i="28" s="1"/>
  <c r="C48" i="31" s="1"/>
  <c r="B3" i="30"/>
  <c r="C3" i="30" s="1"/>
  <c r="Q14" i="28"/>
  <c r="B50" i="31" s="1"/>
  <c r="V5" i="1"/>
  <c r="C5" i="28" s="1"/>
  <c r="V19" i="1"/>
  <c r="C19" i="28" s="1"/>
  <c r="V6" i="3"/>
  <c r="D7" i="28" s="1"/>
  <c r="V28" i="5"/>
  <c r="E29" i="28" s="1"/>
  <c r="V18" i="5"/>
  <c r="E19" i="28" s="1"/>
  <c r="V28" i="3"/>
  <c r="D29" i="28" s="1"/>
  <c r="B30" i="32"/>
  <c r="C30" i="32" s="1"/>
  <c r="B25" i="32"/>
  <c r="C25" i="32" s="1"/>
  <c r="B34" i="32"/>
  <c r="C34" i="32" s="1"/>
  <c r="B31" i="32"/>
  <c r="C31" i="32" s="1"/>
  <c r="B29" i="32"/>
  <c r="C29" i="32" s="1"/>
  <c r="B56" i="32"/>
  <c r="C56" i="32" s="1"/>
  <c r="B42" i="32"/>
  <c r="C42" i="32" s="1"/>
  <c r="B60" i="32"/>
  <c r="C60" i="32" s="1"/>
  <c r="B32" i="32"/>
  <c r="C32" i="32" s="1"/>
  <c r="B16" i="32"/>
  <c r="C16" i="32" s="1"/>
  <c r="B28" i="32"/>
  <c r="C28" i="32" s="1"/>
  <c r="B55" i="32"/>
  <c r="C55" i="32" s="1"/>
  <c r="B61" i="32"/>
  <c r="C61" i="32" s="1"/>
  <c r="B35" i="32"/>
  <c r="C35" i="32" s="1"/>
  <c r="B52" i="32"/>
  <c r="C52" i="32" s="1"/>
  <c r="B14" i="32"/>
  <c r="C14" i="32" s="1"/>
  <c r="B57" i="32"/>
  <c r="C57" i="32" s="1"/>
  <c r="B62" i="32"/>
  <c r="C62" i="32" s="1"/>
  <c r="B40" i="32"/>
  <c r="C40" i="32" s="1"/>
  <c r="B58" i="32"/>
  <c r="C58" i="32" s="1"/>
  <c r="B48" i="32"/>
  <c r="C48" i="32" s="1"/>
  <c r="B3" i="32"/>
  <c r="C3" i="32" s="1"/>
  <c r="B33" i="32"/>
  <c r="C33" i="32" s="1"/>
  <c r="V59" i="5"/>
  <c r="E60" i="28" s="1"/>
  <c r="S60" i="28" s="1"/>
  <c r="C38" i="31" s="1"/>
  <c r="V17" i="3"/>
  <c r="D18" i="28" s="1"/>
  <c r="V3" i="3"/>
  <c r="D4" i="28" s="1"/>
  <c r="V50" i="5"/>
  <c r="E51" i="28" s="1"/>
  <c r="Q30" i="28"/>
  <c r="B34" i="31" s="1"/>
  <c r="V15" i="3"/>
  <c r="D16" i="28" s="1"/>
  <c r="V15" i="5"/>
  <c r="E16" i="28" s="1"/>
  <c r="S36" i="28"/>
  <c r="C58" i="31" s="1"/>
  <c r="S45" i="28"/>
  <c r="C61" i="31" s="1"/>
  <c r="Q45" i="28"/>
  <c r="B61" i="31" s="1"/>
  <c r="V46" i="3"/>
  <c r="D47" i="28" s="1"/>
  <c r="V5" i="3"/>
  <c r="D6" i="28" s="1"/>
  <c r="V17" i="5"/>
  <c r="E18" i="28" s="1"/>
  <c r="V30" i="5"/>
  <c r="E31" i="28" s="1"/>
  <c r="T15" i="28"/>
  <c r="D25" i="31" s="1"/>
  <c r="S64" i="27"/>
  <c r="B62" i="30" s="1"/>
  <c r="C62" i="30" s="1"/>
  <c r="S12" i="28"/>
  <c r="C20" i="31" s="1"/>
  <c r="V5" i="5"/>
  <c r="E6" i="28" s="1"/>
  <c r="T59" i="28"/>
  <c r="D47" i="31" s="1"/>
  <c r="T17" i="28"/>
  <c r="D32" i="31" s="1"/>
  <c r="Q64" i="28"/>
  <c r="B46" i="31" s="1"/>
  <c r="V8" i="5"/>
  <c r="E9" i="28" s="1"/>
  <c r="V8" i="3"/>
  <c r="D9" i="28" s="1"/>
  <c r="V22" i="1"/>
  <c r="V3" i="1"/>
  <c r="C4" i="28" s="1"/>
  <c r="T3" i="1"/>
  <c r="C4" i="27" s="1"/>
  <c r="V60" i="21"/>
  <c r="M61" i="28" s="1"/>
  <c r="V30" i="21"/>
  <c r="M31" i="28" s="1"/>
  <c r="V41" i="21"/>
  <c r="M42" i="28" s="1"/>
  <c r="T12" i="21"/>
  <c r="M13" i="27" s="1"/>
  <c r="T63" i="28"/>
  <c r="D45" i="31" s="1"/>
  <c r="V10" i="26"/>
  <c r="P11" i="28" s="1"/>
  <c r="T10" i="26"/>
  <c r="P11" i="27" s="1"/>
  <c r="V20" i="23"/>
  <c r="N21" i="28" s="1"/>
  <c r="V8" i="23"/>
  <c r="N9" i="28" s="1"/>
  <c r="T9" i="28" s="1"/>
  <c r="D5" i="31" s="1"/>
  <c r="T8" i="28"/>
  <c r="D30" i="31" s="1"/>
  <c r="T5" i="19"/>
  <c r="L6" i="27" s="1"/>
  <c r="V11" i="17"/>
  <c r="K12" i="28" s="1"/>
  <c r="T23" i="28"/>
  <c r="D29" i="31" s="1"/>
  <c r="T8" i="17"/>
  <c r="V15" i="13"/>
  <c r="I16" i="28" s="1"/>
  <c r="V7" i="13"/>
  <c r="I8" i="28" s="1"/>
  <c r="V3" i="13"/>
  <c r="I4" i="28" s="1"/>
  <c r="T4" i="13"/>
  <c r="I5" i="27" s="1"/>
  <c r="V30" i="15"/>
  <c r="J31" i="28" s="1"/>
  <c r="V5" i="15"/>
  <c r="J6" i="28" s="1"/>
  <c r="V6" i="11"/>
  <c r="H7" i="28" s="1"/>
  <c r="V50" i="11"/>
  <c r="H51" i="28" s="1"/>
  <c r="V16" i="11"/>
  <c r="H17" i="28" s="1"/>
  <c r="V60" i="11"/>
  <c r="H61" i="28" s="1"/>
  <c r="V47" i="11"/>
  <c r="H48" i="28" s="1"/>
  <c r="S30" i="28"/>
  <c r="C34" i="31" s="1"/>
  <c r="T43" i="5"/>
  <c r="E44" i="27" s="1"/>
  <c r="V49" i="7"/>
  <c r="F50" i="28" s="1"/>
  <c r="V21" i="7"/>
  <c r="F22" i="28" s="1"/>
  <c r="V55" i="7"/>
  <c r="F56" i="28" s="1"/>
  <c r="T64" i="9"/>
  <c r="G65" i="27" s="1"/>
  <c r="T46" i="9"/>
  <c r="G47" i="27" s="1"/>
  <c r="T61" i="15"/>
  <c r="J62" i="27" s="1"/>
  <c r="V55" i="15"/>
  <c r="J56" i="28" s="1"/>
  <c r="V12" i="15"/>
  <c r="J13" i="28" s="1"/>
  <c r="T3" i="15"/>
  <c r="J4" i="27" s="1"/>
  <c r="V14" i="15"/>
  <c r="J15" i="28" s="1"/>
  <c r="T21" i="15"/>
  <c r="J22" i="27" s="1"/>
  <c r="T19" i="15"/>
  <c r="J20" i="27" s="1"/>
  <c r="T41" i="11"/>
  <c r="H42" i="27" s="1"/>
  <c r="T6" i="13"/>
  <c r="I7" i="27" s="1"/>
  <c r="T61" i="13"/>
  <c r="I62" i="27" s="1"/>
  <c r="S65" i="28"/>
  <c r="C37" i="31" s="1"/>
  <c r="S64" i="28"/>
  <c r="C46" i="31" s="1"/>
  <c r="T42" i="9"/>
  <c r="G43" i="27" s="1"/>
  <c r="V7" i="5"/>
  <c r="E8" i="28" s="1"/>
  <c r="T56" i="5"/>
  <c r="E57" i="27" s="1"/>
  <c r="V9" i="5"/>
  <c r="E10" i="28" s="1"/>
  <c r="N85" i="5"/>
  <c r="V21" i="5"/>
  <c r="E22" i="28" s="1"/>
  <c r="V14" i="5"/>
  <c r="E15" i="28" s="1"/>
  <c r="Q28" i="28"/>
  <c r="B42" i="31" s="1"/>
  <c r="S28" i="28"/>
  <c r="C42" i="31" s="1"/>
  <c r="T41" i="26"/>
  <c r="P42" i="27" s="1"/>
  <c r="V41" i="26"/>
  <c r="P42" i="28" s="1"/>
  <c r="T59" i="26"/>
  <c r="P60" i="27" s="1"/>
  <c r="N35" i="26"/>
  <c r="T61" i="25"/>
  <c r="O62" i="27" s="1"/>
  <c r="T64" i="25"/>
  <c r="O65" i="27" s="1"/>
  <c r="T4" i="25"/>
  <c r="O5" i="27" s="1"/>
  <c r="V34" i="25"/>
  <c r="O35" i="28" s="1"/>
  <c r="T60" i="25"/>
  <c r="O61" i="27" s="1"/>
  <c r="T46" i="25"/>
  <c r="O47" i="27" s="1"/>
  <c r="T3" i="25"/>
  <c r="O4" i="27" s="1"/>
  <c r="V61" i="25"/>
  <c r="O62" i="28" s="1"/>
  <c r="T36" i="25"/>
  <c r="O37" i="27" s="1"/>
  <c r="N40" i="25"/>
  <c r="T59" i="25"/>
  <c r="O60" i="27" s="1"/>
  <c r="T34" i="25"/>
  <c r="O35" i="27" s="1"/>
  <c r="A40" i="25"/>
  <c r="T8" i="23"/>
  <c r="N9" i="27" s="1"/>
  <c r="T14" i="23"/>
  <c r="N15" i="27" s="1"/>
  <c r="T51" i="23"/>
  <c r="N52" i="27" s="1"/>
  <c r="T61" i="23"/>
  <c r="N62" i="27" s="1"/>
  <c r="T20" i="23"/>
  <c r="N21" i="27" s="1"/>
  <c r="T30" i="23"/>
  <c r="N31" i="27" s="1"/>
  <c r="T62" i="23"/>
  <c r="N63" i="27" s="1"/>
  <c r="T22" i="23"/>
  <c r="N23" i="27" s="1"/>
  <c r="V6" i="23"/>
  <c r="N7" i="28" s="1"/>
  <c r="T4" i="23"/>
  <c r="V11" i="23"/>
  <c r="N12" i="28" s="1"/>
  <c r="V51" i="23"/>
  <c r="N52" i="28" s="1"/>
  <c r="T52" i="28" s="1"/>
  <c r="D35" i="31" s="1"/>
  <c r="V21" i="23"/>
  <c r="N22" i="28" s="1"/>
  <c r="V50" i="23"/>
  <c r="N51" i="28" s="1"/>
  <c r="T51" i="28" s="1"/>
  <c r="D16" i="31" s="1"/>
  <c r="T34" i="23"/>
  <c r="N35" i="27" s="1"/>
  <c r="T10" i="23"/>
  <c r="N11" i="27" s="1"/>
  <c r="T11" i="23"/>
  <c r="N12" i="27" s="1"/>
  <c r="V48" i="21"/>
  <c r="M49" i="28" s="1"/>
  <c r="T49" i="28" s="1"/>
  <c r="D27" i="31" s="1"/>
  <c r="T48" i="21"/>
  <c r="M49" i="27" s="1"/>
  <c r="T10" i="21"/>
  <c r="M11" i="27" s="1"/>
  <c r="V5" i="21"/>
  <c r="M6" i="28" s="1"/>
  <c r="V6" i="21"/>
  <c r="M7" i="28" s="1"/>
  <c r="T60" i="21"/>
  <c r="M61" i="27" s="1"/>
  <c r="T59" i="21"/>
  <c r="M60" i="27" s="1"/>
  <c r="T20" i="21"/>
  <c r="M21" i="27" s="1"/>
  <c r="V19" i="21"/>
  <c r="M20" i="28" s="1"/>
  <c r="V55" i="21"/>
  <c r="M56" i="28" s="1"/>
  <c r="T56" i="28" s="1"/>
  <c r="D7" i="31" s="1"/>
  <c r="T5" i="21"/>
  <c r="M6" i="27" s="1"/>
  <c r="V59" i="21"/>
  <c r="M60" i="28" s="1"/>
  <c r="T60" i="28" s="1"/>
  <c r="D38" i="31" s="1"/>
  <c r="V47" i="21"/>
  <c r="M48" i="28" s="1"/>
  <c r="T48" i="28" s="1"/>
  <c r="D40" i="31" s="1"/>
  <c r="T47" i="28"/>
  <c r="D12" i="31" s="1"/>
  <c r="T55" i="21"/>
  <c r="M56" i="27" s="1"/>
  <c r="T46" i="21"/>
  <c r="M47" i="27" s="1"/>
  <c r="T30" i="21"/>
  <c r="M31" i="27" s="1"/>
  <c r="T8" i="21"/>
  <c r="M9" i="27" s="1"/>
  <c r="T47" i="21"/>
  <c r="M48" i="27" s="1"/>
  <c r="T48" i="27" s="1"/>
  <c r="T3" i="21"/>
  <c r="M4" i="27" s="1"/>
  <c r="V11" i="21"/>
  <c r="M12" i="28" s="1"/>
  <c r="T19" i="21"/>
  <c r="M20" i="27" s="1"/>
  <c r="T11" i="21"/>
  <c r="M12" i="27" s="1"/>
  <c r="N63" i="21"/>
  <c r="M62" i="27"/>
  <c r="M10" i="27"/>
  <c r="T10" i="27" s="1"/>
  <c r="T40" i="28"/>
  <c r="D48" i="31" s="1"/>
  <c r="T48" i="17"/>
  <c r="K49" i="27" s="1"/>
  <c r="T22" i="17"/>
  <c r="K23" i="27" s="1"/>
  <c r="T14" i="17"/>
  <c r="K15" i="27" s="1"/>
  <c r="T34" i="17"/>
  <c r="K35" i="27" s="1"/>
  <c r="T53" i="17"/>
  <c r="K53" i="27" s="1"/>
  <c r="T53" i="27" s="1"/>
  <c r="T52" i="17"/>
  <c r="K52" i="27" s="1"/>
  <c r="T39" i="17"/>
  <c r="K40" i="27" s="1"/>
  <c r="V20" i="17"/>
  <c r="K21" i="28" s="1"/>
  <c r="V12" i="17"/>
  <c r="K13" i="28" s="1"/>
  <c r="V19" i="17"/>
  <c r="K20" i="28" s="1"/>
  <c r="T62" i="17"/>
  <c r="K62" i="27" s="1"/>
  <c r="T36" i="17"/>
  <c r="K37" i="27" s="1"/>
  <c r="T30" i="17"/>
  <c r="K31" i="27" s="1"/>
  <c r="T15" i="17"/>
  <c r="V30" i="17"/>
  <c r="K31" i="28" s="1"/>
  <c r="V61" i="17"/>
  <c r="K61" i="28" s="1"/>
  <c r="T61" i="17"/>
  <c r="K61" i="27" s="1"/>
  <c r="V5" i="17"/>
  <c r="K6" i="28" s="1"/>
  <c r="V62" i="17"/>
  <c r="K62" i="28" s="1"/>
  <c r="V36" i="17"/>
  <c r="K37" i="28" s="1"/>
  <c r="T58" i="17"/>
  <c r="K58" i="27" s="1"/>
  <c r="T58" i="27" s="1"/>
  <c r="V6" i="17"/>
  <c r="K7" i="28" s="1"/>
  <c r="V10" i="17"/>
  <c r="K11" i="28" s="1"/>
  <c r="T6" i="17"/>
  <c r="K7" i="27" s="1"/>
  <c r="T11" i="17"/>
  <c r="K12" i="27" s="1"/>
  <c r="T20" i="17"/>
  <c r="K21" i="27" s="1"/>
  <c r="T21" i="17"/>
  <c r="K22" i="27" s="1"/>
  <c r="T12" i="17"/>
  <c r="K13" i="27" s="1"/>
  <c r="T10" i="17"/>
  <c r="K11" i="27" s="1"/>
  <c r="T3" i="17"/>
  <c r="K4" i="27" s="1"/>
  <c r="N76" i="17"/>
  <c r="T46" i="17"/>
  <c r="K47" i="27" s="1"/>
  <c r="T62" i="19"/>
  <c r="L63" i="27" s="1"/>
  <c r="T36" i="19"/>
  <c r="L37" i="27" s="1"/>
  <c r="T22" i="19"/>
  <c r="L23" i="27" s="1"/>
  <c r="T41" i="19"/>
  <c r="L42" i="27" s="1"/>
  <c r="T58" i="19"/>
  <c r="L59" i="27" s="1"/>
  <c r="Q59" i="27" s="1"/>
  <c r="T60" i="19"/>
  <c r="L61" i="27" s="1"/>
  <c r="V34" i="19"/>
  <c r="L35" i="28" s="1"/>
  <c r="T34" i="19"/>
  <c r="L35" i="27" s="1"/>
  <c r="T21" i="19"/>
  <c r="L22" i="27" s="1"/>
  <c r="V36" i="19"/>
  <c r="L37" i="28" s="1"/>
  <c r="T61" i="19"/>
  <c r="L62" i="27" s="1"/>
  <c r="T11" i="19"/>
  <c r="L12" i="27" s="1"/>
  <c r="V5" i="19"/>
  <c r="L6" i="28" s="1"/>
  <c r="T16" i="19"/>
  <c r="L17" i="27" s="1"/>
  <c r="T17" i="27" s="1"/>
  <c r="V20" i="19"/>
  <c r="L21" i="28" s="1"/>
  <c r="T20" i="19"/>
  <c r="L21" i="27" s="1"/>
  <c r="T19" i="19"/>
  <c r="L20" i="27" s="1"/>
  <c r="L56" i="27"/>
  <c r="V6" i="19"/>
  <c r="L7" i="28" s="1"/>
  <c r="T6" i="19"/>
  <c r="L7" i="27" s="1"/>
  <c r="Q34" i="28"/>
  <c r="B49" i="31" s="1"/>
  <c r="T34" i="27"/>
  <c r="V12" i="19"/>
  <c r="L13" i="28" s="1"/>
  <c r="T12" i="19"/>
  <c r="L13" i="27" s="1"/>
  <c r="V4" i="19"/>
  <c r="L5" i="28" s="1"/>
  <c r="T5" i="28" s="1"/>
  <c r="D4" i="31" s="1"/>
  <c r="T4" i="19"/>
  <c r="T7" i="19"/>
  <c r="V36" i="15"/>
  <c r="J37" i="28" s="1"/>
  <c r="V60" i="15"/>
  <c r="J61" i="28" s="1"/>
  <c r="T28" i="15"/>
  <c r="J29" i="27" s="1"/>
  <c r="T41" i="15"/>
  <c r="J42" i="27" s="1"/>
  <c r="T60" i="15"/>
  <c r="J61" i="27" s="1"/>
  <c r="T12" i="15"/>
  <c r="J13" i="27" s="1"/>
  <c r="T50" i="15"/>
  <c r="J51" i="27" s="1"/>
  <c r="T51" i="15"/>
  <c r="J52" i="27" s="1"/>
  <c r="T30" i="15"/>
  <c r="J31" i="27" s="1"/>
  <c r="V62" i="15"/>
  <c r="J63" i="28" s="1"/>
  <c r="V57" i="15"/>
  <c r="J58" i="28" s="1"/>
  <c r="T6" i="15"/>
  <c r="J7" i="27" s="1"/>
  <c r="V61" i="15"/>
  <c r="J62" i="28" s="1"/>
  <c r="S62" i="28" s="1"/>
  <c r="C39" i="31" s="1"/>
  <c r="V4" i="15"/>
  <c r="J5" i="28" s="1"/>
  <c r="T46" i="15"/>
  <c r="J47" i="27" s="1"/>
  <c r="T55" i="15"/>
  <c r="J56" i="27" s="1"/>
  <c r="T11" i="15"/>
  <c r="J12" i="27" s="1"/>
  <c r="S12" i="27" s="1"/>
  <c r="B36" i="30" s="1"/>
  <c r="C36" i="30" s="1"/>
  <c r="V20" i="15"/>
  <c r="J21" i="28" s="1"/>
  <c r="T57" i="15"/>
  <c r="J58" i="27" s="1"/>
  <c r="V8" i="15"/>
  <c r="J9" i="28" s="1"/>
  <c r="V34" i="15"/>
  <c r="J35" i="28" s="1"/>
  <c r="V21" i="15"/>
  <c r="J22" i="28" s="1"/>
  <c r="T7" i="15"/>
  <c r="J8" i="27" s="1"/>
  <c r="T10" i="15"/>
  <c r="J11" i="27" s="1"/>
  <c r="S11" i="27" s="1"/>
  <c r="B15" i="30" s="1"/>
  <c r="C15" i="30" s="1"/>
  <c r="V10" i="15"/>
  <c r="J11" i="28" s="1"/>
  <c r="T34" i="15"/>
  <c r="J35" i="27" s="1"/>
  <c r="T5" i="15"/>
  <c r="J6" i="27" s="1"/>
  <c r="T14" i="15"/>
  <c r="J15" i="27" s="1"/>
  <c r="V3" i="15"/>
  <c r="T16" i="13"/>
  <c r="I17" i="27" s="1"/>
  <c r="T42" i="13"/>
  <c r="I43" i="27" s="1"/>
  <c r="V21" i="13"/>
  <c r="I22" i="28" s="1"/>
  <c r="I4" i="27"/>
  <c r="V55" i="13"/>
  <c r="I56" i="28" s="1"/>
  <c r="T59" i="13"/>
  <c r="I60" i="27" s="1"/>
  <c r="T60" i="11"/>
  <c r="H61" i="27" s="1"/>
  <c r="T47" i="11"/>
  <c r="H48" i="27" s="1"/>
  <c r="T7" i="11"/>
  <c r="H8" i="27" s="1"/>
  <c r="T50" i="11"/>
  <c r="H51" i="27" s="1"/>
  <c r="T16" i="11"/>
  <c r="H17" i="27" s="1"/>
  <c r="T34" i="9"/>
  <c r="G35" i="27" s="1"/>
  <c r="V20" i="9"/>
  <c r="G21" i="28" s="1"/>
  <c r="V12" i="9"/>
  <c r="G13" i="28" s="1"/>
  <c r="T12" i="9"/>
  <c r="G13" i="27" s="1"/>
  <c r="V9" i="9"/>
  <c r="G10" i="28" s="1"/>
  <c r="V3" i="9"/>
  <c r="G4" i="28" s="1"/>
  <c r="V6" i="9"/>
  <c r="G7" i="28" s="1"/>
  <c r="V5" i="9"/>
  <c r="G6" i="28" s="1"/>
  <c r="T30" i="9"/>
  <c r="G31" i="27" s="1"/>
  <c r="N104" i="9"/>
  <c r="T16" i="9"/>
  <c r="G17" i="27" s="1"/>
  <c r="A104" i="9"/>
  <c r="T5" i="9"/>
  <c r="G6" i="27" s="1"/>
  <c r="T41" i="9"/>
  <c r="G42" i="27" s="1"/>
  <c r="T46" i="7"/>
  <c r="F47" i="27" s="1"/>
  <c r="T21" i="7"/>
  <c r="F22" i="27" s="1"/>
  <c r="T55" i="7"/>
  <c r="F56" i="27" s="1"/>
  <c r="T3" i="7"/>
  <c r="F4" i="27" s="1"/>
  <c r="T15" i="1"/>
  <c r="C15" i="27" s="1"/>
  <c r="T64" i="5"/>
  <c r="E65" i="27" s="1"/>
  <c r="V16" i="5"/>
  <c r="E17" i="28" s="1"/>
  <c r="V56" i="5"/>
  <c r="E57" i="28" s="1"/>
  <c r="V4" i="5"/>
  <c r="E5" i="28" s="1"/>
  <c r="A85" i="5"/>
  <c r="T30" i="5"/>
  <c r="E31" i="27" s="1"/>
  <c r="T21" i="5"/>
  <c r="E22" i="27" s="1"/>
  <c r="T55" i="5"/>
  <c r="E56" i="27" s="1"/>
  <c r="V57" i="5"/>
  <c r="E58" i="28" s="1"/>
  <c r="T16" i="5"/>
  <c r="E17" i="27" s="1"/>
  <c r="V20" i="5"/>
  <c r="E21" i="28" s="1"/>
  <c r="T27" i="5"/>
  <c r="E28" i="27" s="1"/>
  <c r="S28" i="27" s="1"/>
  <c r="B34" i="30" s="1"/>
  <c r="C34" i="30" s="1"/>
  <c r="V47" i="5"/>
  <c r="E48" i="28" s="1"/>
  <c r="T14" i="5"/>
  <c r="E15" i="27" s="1"/>
  <c r="T6" i="5"/>
  <c r="E7" i="27" s="1"/>
  <c r="V6" i="5"/>
  <c r="E7" i="28" s="1"/>
  <c r="T7" i="5"/>
  <c r="E8" i="27" s="1"/>
  <c r="T8" i="5"/>
  <c r="E9" i="27" s="1"/>
  <c r="T5" i="5"/>
  <c r="E6" i="27" s="1"/>
  <c r="T47" i="5"/>
  <c r="E48" i="27" s="1"/>
  <c r="T46" i="5"/>
  <c r="E47" i="27" s="1"/>
  <c r="V46" i="5"/>
  <c r="E47" i="28" s="1"/>
  <c r="V12" i="5"/>
  <c r="E13" i="28" s="1"/>
  <c r="V55" i="5"/>
  <c r="E56" i="28" s="1"/>
  <c r="V54" i="5"/>
  <c r="E55" i="28" s="1"/>
  <c r="V3" i="5"/>
  <c r="E4" i="28" s="1"/>
  <c r="T3" i="5"/>
  <c r="Q30" i="27"/>
  <c r="A49" i="3"/>
  <c r="A35" i="26"/>
  <c r="A63" i="21"/>
  <c r="M4" i="28"/>
  <c r="M7" i="27"/>
  <c r="T4" i="15"/>
  <c r="T15" i="13"/>
  <c r="I16" i="27" s="1"/>
  <c r="T21" i="13"/>
  <c r="I22" i="27" s="1"/>
  <c r="V48" i="13"/>
  <c r="I49" i="28" s="1"/>
  <c r="V20" i="13"/>
  <c r="I21" i="28" s="1"/>
  <c r="A97" i="13"/>
  <c r="H4" i="28"/>
  <c r="V55" i="11"/>
  <c r="H56" i="28" s="1"/>
  <c r="T15" i="11"/>
  <c r="H16" i="27" s="1"/>
  <c r="T5" i="11"/>
  <c r="H6" i="27" s="1"/>
  <c r="V38" i="11"/>
  <c r="H39" i="28" s="1"/>
  <c r="T50" i="9"/>
  <c r="G51" i="27" s="1"/>
  <c r="V14" i="9"/>
  <c r="G15" i="28" s="1"/>
  <c r="V43" i="9"/>
  <c r="G44" i="28" s="1"/>
  <c r="V21" i="9"/>
  <c r="G22" i="28" s="1"/>
  <c r="V30" i="9"/>
  <c r="G31" i="28" s="1"/>
  <c r="T55" i="9"/>
  <c r="G56" i="27" s="1"/>
  <c r="V42" i="9"/>
  <c r="G43" i="28" s="1"/>
  <c r="T51" i="9"/>
  <c r="G52" i="27" s="1"/>
  <c r="T21" i="9"/>
  <c r="G22" i="27" s="1"/>
  <c r="T9" i="9"/>
  <c r="G10" i="27" s="1"/>
  <c r="V34" i="9"/>
  <c r="G35" i="28" s="1"/>
  <c r="V28" i="9"/>
  <c r="G29" i="28" s="1"/>
  <c r="V49" i="9"/>
  <c r="G50" i="28" s="1"/>
  <c r="V55" i="9"/>
  <c r="G56" i="28" s="1"/>
  <c r="T48" i="9"/>
  <c r="G49" i="27" s="1"/>
  <c r="T20" i="9"/>
  <c r="G21" i="27" s="1"/>
  <c r="T3" i="9"/>
  <c r="T43" i="9"/>
  <c r="G44" i="27" s="1"/>
  <c r="T22" i="9"/>
  <c r="G23" i="27" s="1"/>
  <c r="S23" i="27" s="1"/>
  <c r="B48" i="30" s="1"/>
  <c r="C48" i="30" s="1"/>
  <c r="T6" i="9"/>
  <c r="G7" i="27" s="1"/>
  <c r="T49" i="9"/>
  <c r="G50" i="27" s="1"/>
  <c r="V48" i="9"/>
  <c r="G49" i="28" s="1"/>
  <c r="V51" i="9"/>
  <c r="G52" i="28" s="1"/>
  <c r="V4" i="9"/>
  <c r="G5" i="28" s="1"/>
  <c r="V16" i="9"/>
  <c r="G17" i="28" s="1"/>
  <c r="V41" i="9"/>
  <c r="G42" i="28" s="1"/>
  <c r="V46" i="9"/>
  <c r="G47" i="28" s="1"/>
  <c r="V22" i="9"/>
  <c r="G23" i="28" s="1"/>
  <c r="V3" i="7"/>
  <c r="F4" i="28" s="1"/>
  <c r="E53" i="27"/>
  <c r="S53" i="27" s="1"/>
  <c r="B38" i="30" s="1"/>
  <c r="C38" i="30" s="1"/>
  <c r="E53" i="28"/>
  <c r="E35" i="28"/>
  <c r="E44" i="28"/>
  <c r="E55" i="27"/>
  <c r="E50" i="28"/>
  <c r="V30" i="3"/>
  <c r="D31" i="28" s="1"/>
  <c r="T57" i="3"/>
  <c r="D58" i="27" s="1"/>
  <c r="V21" i="3"/>
  <c r="D22" i="28" s="1"/>
  <c r="T5" i="3"/>
  <c r="D6" i="27" s="1"/>
  <c r="D20" i="28"/>
  <c r="V4" i="3"/>
  <c r="T56" i="3"/>
  <c r="D57" i="27" s="1"/>
  <c r="T30" i="3"/>
  <c r="D31" i="27" s="1"/>
  <c r="T3" i="3"/>
  <c r="D4" i="27" s="1"/>
  <c r="V56" i="3"/>
  <c r="D57" i="28" s="1"/>
  <c r="V57" i="3"/>
  <c r="D58" i="28" s="1"/>
  <c r="T56" i="1"/>
  <c r="C56" i="27" s="1"/>
  <c r="T7" i="1"/>
  <c r="C7" i="27" s="1"/>
  <c r="T6" i="1"/>
  <c r="C6" i="27" s="1"/>
  <c r="T5" i="1"/>
  <c r="C5" i="27" s="1"/>
  <c r="T35" i="1"/>
  <c r="C35" i="27" s="1"/>
  <c r="T42" i="1"/>
  <c r="C42" i="27" s="1"/>
  <c r="T9" i="1"/>
  <c r="C9" i="27" s="1"/>
  <c r="T57" i="1"/>
  <c r="Q64" i="27"/>
  <c r="T57" i="13"/>
  <c r="I58" i="27" s="1"/>
  <c r="T55" i="13"/>
  <c r="I56" i="27" s="1"/>
  <c r="V34" i="13"/>
  <c r="I35" i="28" s="1"/>
  <c r="V19" i="13"/>
  <c r="I20" i="28" s="1"/>
  <c r="N97" i="13"/>
  <c r="T17" i="13"/>
  <c r="I18" i="27" s="1"/>
  <c r="S18" i="27" s="1"/>
  <c r="B8" i="30" s="1"/>
  <c r="C8" i="30" s="1"/>
  <c r="T20" i="13"/>
  <c r="I21" i="27" s="1"/>
  <c r="T28" i="13"/>
  <c r="I29" i="27" s="1"/>
  <c r="T46" i="13"/>
  <c r="I47" i="27" s="1"/>
  <c r="T12" i="13"/>
  <c r="I13" i="27" s="1"/>
  <c r="T8" i="13"/>
  <c r="I9" i="27" s="1"/>
  <c r="T9" i="13"/>
  <c r="I10" i="27" s="1"/>
  <c r="T41" i="13"/>
  <c r="I42" i="27" s="1"/>
  <c r="T14" i="13"/>
  <c r="I15" i="27" s="1"/>
  <c r="T7" i="13"/>
  <c r="I8" i="27" s="1"/>
  <c r="T60" i="13"/>
  <c r="I61" i="27" s="1"/>
  <c r="T51" i="13"/>
  <c r="I52" i="27" s="1"/>
  <c r="T48" i="13"/>
  <c r="I49" i="27" s="1"/>
  <c r="T34" i="13"/>
  <c r="I35" i="27" s="1"/>
  <c r="T5" i="13"/>
  <c r="V42" i="13"/>
  <c r="I43" i="28" s="1"/>
  <c r="T55" i="11"/>
  <c r="H56" i="27" s="1"/>
  <c r="T49" i="11"/>
  <c r="H50" i="27" s="1"/>
  <c r="V15" i="11"/>
  <c r="H16" i="28" s="1"/>
  <c r="T12" i="11"/>
  <c r="H13" i="27" s="1"/>
  <c r="T20" i="11"/>
  <c r="H21" i="27" s="1"/>
  <c r="T30" i="11"/>
  <c r="H31" i="27" s="1"/>
  <c r="T19" i="11"/>
  <c r="H20" i="27" s="1"/>
  <c r="T6" i="11"/>
  <c r="H7" i="27" s="1"/>
  <c r="T28" i="11"/>
  <c r="H29" i="27" s="1"/>
  <c r="T42" i="11"/>
  <c r="H43" i="27" s="1"/>
  <c r="T9" i="11"/>
  <c r="H10" i="27" s="1"/>
  <c r="T4" i="11"/>
  <c r="H5" i="27" s="1"/>
  <c r="T57" i="11"/>
  <c r="H58" i="27" s="1"/>
  <c r="T38" i="11"/>
  <c r="H39" i="27" s="1"/>
  <c r="T4" i="9"/>
  <c r="G5" i="27" s="1"/>
  <c r="G29" i="27"/>
  <c r="G39" i="27"/>
  <c r="T50" i="7"/>
  <c r="F51" i="27" s="1"/>
  <c r="T14" i="7"/>
  <c r="F15" i="27" s="1"/>
  <c r="T42" i="7"/>
  <c r="F43" i="27" s="1"/>
  <c r="T4" i="7"/>
  <c r="F5" i="27" s="1"/>
  <c r="T15" i="7"/>
  <c r="F16" i="27" s="1"/>
  <c r="T43" i="7"/>
  <c r="F44" i="27" s="1"/>
  <c r="F13" i="27"/>
  <c r="F50" i="27"/>
  <c r="E35" i="27"/>
  <c r="E50" i="27"/>
  <c r="E42" i="27"/>
  <c r="E49" i="27"/>
  <c r="E52" i="27"/>
  <c r="N49" i="3"/>
  <c r="T21" i="3"/>
  <c r="A56" i="1"/>
  <c r="P97" i="13"/>
  <c r="P56" i="1"/>
  <c r="C22" i="27"/>
  <c r="C15" i="28"/>
  <c r="P35" i="26"/>
  <c r="N56" i="1"/>
  <c r="Q40" i="28" l="1"/>
  <c r="B48" i="31" s="1"/>
  <c r="Q19" i="28"/>
  <c r="B51" i="31" s="1"/>
  <c r="S19" i="28"/>
  <c r="C51" i="31" s="1"/>
  <c r="K16" i="27"/>
  <c r="T16" i="27" s="1"/>
  <c r="B59" i="32"/>
  <c r="C59" i="32" s="1"/>
  <c r="B49" i="32"/>
  <c r="C49" i="32" s="1"/>
  <c r="B10" i="32"/>
  <c r="C10" i="32" s="1"/>
  <c r="B50" i="32"/>
  <c r="C50" i="32" s="1"/>
  <c r="B38" i="32"/>
  <c r="C38" i="32" s="1"/>
  <c r="B27" i="32"/>
  <c r="C27" i="32" s="1"/>
  <c r="S18" i="28"/>
  <c r="C41" i="31" s="1"/>
  <c r="S51" i="28"/>
  <c r="C16" i="31" s="1"/>
  <c r="Q18" i="28"/>
  <c r="B41" i="31" s="1"/>
  <c r="T42" i="28"/>
  <c r="D9" i="31" s="1"/>
  <c r="S62" i="27"/>
  <c r="B52" i="30" s="1"/>
  <c r="C52" i="30" s="1"/>
  <c r="S61" i="27"/>
  <c r="B43" i="30" s="1"/>
  <c r="C43" i="30" s="1"/>
  <c r="S43" i="27"/>
  <c r="S35" i="27"/>
  <c r="B7" i="30" s="1"/>
  <c r="C7" i="30" s="1"/>
  <c r="S16" i="28"/>
  <c r="C10" i="31" s="1"/>
  <c r="S60" i="27"/>
  <c r="B45" i="30" s="1"/>
  <c r="C45" i="30" s="1"/>
  <c r="S16" i="27"/>
  <c r="B24" i="30" s="1"/>
  <c r="C24" i="30" s="1"/>
  <c r="S39" i="27"/>
  <c r="B39" i="30" s="1"/>
  <c r="C39" i="30" s="1"/>
  <c r="S8" i="27"/>
  <c r="B46" i="30" s="1"/>
  <c r="C46" i="30" s="1"/>
  <c r="S29" i="27"/>
  <c r="B11" i="30" s="1"/>
  <c r="C11" i="30" s="1"/>
  <c r="S51" i="27"/>
  <c r="B14" i="30" s="1"/>
  <c r="C14" i="30" s="1"/>
  <c r="S48" i="27"/>
  <c r="B26" i="30" s="1"/>
  <c r="C26" i="30" s="1"/>
  <c r="S31" i="27"/>
  <c r="B16" i="30" s="1"/>
  <c r="C16" i="30" s="1"/>
  <c r="S52" i="27"/>
  <c r="B55" i="30" s="1"/>
  <c r="C55" i="30" s="1"/>
  <c r="S65" i="27"/>
  <c r="B22" i="30" s="1"/>
  <c r="C22" i="30" s="1"/>
  <c r="S17" i="27"/>
  <c r="B50" i="30" s="1"/>
  <c r="C50" i="30" s="1"/>
  <c r="S7" i="27"/>
  <c r="B4" i="30" s="1"/>
  <c r="C4" i="30" s="1"/>
  <c r="S15" i="27"/>
  <c r="B21" i="30" s="1"/>
  <c r="C21" i="30" s="1"/>
  <c r="S56" i="27"/>
  <c r="B49" i="30" s="1"/>
  <c r="C49" i="30" s="1"/>
  <c r="S44" i="27"/>
  <c r="B53" i="30" s="1"/>
  <c r="C53" i="30" s="1"/>
  <c r="S50" i="27"/>
  <c r="B31" i="30" s="1"/>
  <c r="C31" i="30" s="1"/>
  <c r="S47" i="27"/>
  <c r="B12" i="30" s="1"/>
  <c r="C12" i="30" s="1"/>
  <c r="Q55" i="27"/>
  <c r="S55" i="27"/>
  <c r="B20" i="30" s="1"/>
  <c r="C20" i="30" s="1"/>
  <c r="Q52" i="28"/>
  <c r="B35" i="31" s="1"/>
  <c r="T61" i="28"/>
  <c r="D21" i="31" s="1"/>
  <c r="T31" i="28"/>
  <c r="D22" i="31" s="1"/>
  <c r="Q51" i="28"/>
  <c r="B16" i="31" s="1"/>
  <c r="V66" i="1"/>
  <c r="C22" i="28"/>
  <c r="S22" i="28" s="1"/>
  <c r="C2" i="31" s="1"/>
  <c r="T62" i="28"/>
  <c r="D39" i="31" s="1"/>
  <c r="V65" i="25"/>
  <c r="O66" i="28"/>
  <c r="T20" i="28"/>
  <c r="D17" i="31" s="1"/>
  <c r="P66" i="28"/>
  <c r="N66" i="28"/>
  <c r="Q12" i="28"/>
  <c r="B20" i="31" s="1"/>
  <c r="K66" i="28"/>
  <c r="T13" i="28"/>
  <c r="D6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P85" i="5"/>
  <c r="Q28" i="27"/>
  <c r="S58" i="28"/>
  <c r="C18" i="31" s="1"/>
  <c r="S57" i="28"/>
  <c r="C19" i="31" s="1"/>
  <c r="S20" i="28"/>
  <c r="C17" i="31" s="1"/>
  <c r="S56" i="28"/>
  <c r="C7" i="31" s="1"/>
  <c r="Q42" i="28"/>
  <c r="B9" i="31" s="1"/>
  <c r="T42" i="27"/>
  <c r="V65" i="26"/>
  <c r="T34" i="26"/>
  <c r="P35" i="27" s="1"/>
  <c r="Q35" i="27" s="1"/>
  <c r="T35" i="28"/>
  <c r="D13" i="31" s="1"/>
  <c r="T7" i="25"/>
  <c r="O8" i="27" s="1"/>
  <c r="T19" i="25"/>
  <c r="P40" i="25"/>
  <c r="T15" i="27"/>
  <c r="T19" i="23"/>
  <c r="N20" i="27" s="1"/>
  <c r="T63" i="27"/>
  <c r="T52" i="27"/>
  <c r="T50" i="23"/>
  <c r="N51" i="27" s="1"/>
  <c r="T51" i="27" s="1"/>
  <c r="B12" i="32" s="1"/>
  <c r="C12" i="32" s="1"/>
  <c r="T6" i="23"/>
  <c r="N7" i="27" s="1"/>
  <c r="T21" i="23"/>
  <c r="N22" i="27" s="1"/>
  <c r="T22" i="27" s="1"/>
  <c r="B6" i="32" s="1"/>
  <c r="C6" i="32" s="1"/>
  <c r="T22" i="28"/>
  <c r="D2" i="31" s="1"/>
  <c r="V65" i="23"/>
  <c r="T5" i="23"/>
  <c r="N6" i="27" s="1"/>
  <c r="Q60" i="28"/>
  <c r="B38" i="31" s="1"/>
  <c r="T47" i="27"/>
  <c r="T31" i="27"/>
  <c r="V65" i="21"/>
  <c r="T12" i="28"/>
  <c r="D20" i="31" s="1"/>
  <c r="T56" i="27"/>
  <c r="P63" i="21"/>
  <c r="T6" i="28"/>
  <c r="D8" i="31" s="1"/>
  <c r="T49" i="27"/>
  <c r="T65" i="21"/>
  <c r="T4" i="27"/>
  <c r="Q40" i="27"/>
  <c r="T40" i="27"/>
  <c r="T19" i="17"/>
  <c r="K20" i="27" s="1"/>
  <c r="T62" i="27"/>
  <c r="T37" i="28"/>
  <c r="D44" i="31" s="1"/>
  <c r="T23" i="27"/>
  <c r="Q61" i="28"/>
  <c r="B21" i="31" s="1"/>
  <c r="Q62" i="28"/>
  <c r="B39" i="31" s="1"/>
  <c r="T21" i="28"/>
  <c r="D15" i="31" s="1"/>
  <c r="T7" i="28"/>
  <c r="D11" i="31" s="1"/>
  <c r="V66" i="17"/>
  <c r="T11" i="28"/>
  <c r="D28" i="31" s="1"/>
  <c r="T12" i="27"/>
  <c r="P76" i="17"/>
  <c r="T5" i="17"/>
  <c r="K6" i="27" s="1"/>
  <c r="T13" i="27"/>
  <c r="B19" i="32" s="1"/>
  <c r="C19" i="32" s="1"/>
  <c r="T37" i="27"/>
  <c r="T61" i="27"/>
  <c r="T59" i="27"/>
  <c r="T8" i="19"/>
  <c r="L9" i="27" s="1"/>
  <c r="T21" i="27"/>
  <c r="T10" i="19"/>
  <c r="L11" i="27" s="1"/>
  <c r="V65" i="19"/>
  <c r="L66" i="28"/>
  <c r="L5" i="27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S35" i="28"/>
  <c r="C13" i="31" s="1"/>
  <c r="Q29" i="28"/>
  <c r="B36" i="31" s="1"/>
  <c r="S29" i="28"/>
  <c r="C36" i="31" s="1"/>
  <c r="M66" i="28"/>
  <c r="T4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S10" i="28"/>
  <c r="C24" i="31" s="1"/>
  <c r="Q23" i="28"/>
  <c r="B29" i="31" s="1"/>
  <c r="S23" i="28"/>
  <c r="C29" i="31" s="1"/>
  <c r="S43" i="28"/>
  <c r="C14" i="31" s="1"/>
  <c r="Q37" i="28"/>
  <c r="B44" i="31" s="1"/>
  <c r="S37" i="28"/>
  <c r="C44" i="31" s="1"/>
  <c r="Q12" i="27"/>
  <c r="T8" i="15"/>
  <c r="J9" i="27" s="1"/>
  <c r="T62" i="15"/>
  <c r="J63" i="27" s="1"/>
  <c r="S63" i="27" s="1"/>
  <c r="B35" i="30" s="1"/>
  <c r="C35" i="30" s="1"/>
  <c r="T36" i="15"/>
  <c r="J37" i="27" s="1"/>
  <c r="S37" i="27" s="1"/>
  <c r="B18" i="30" s="1"/>
  <c r="C18" i="30" s="1"/>
  <c r="Q20" i="28"/>
  <c r="B17" i="31" s="1"/>
  <c r="I66" i="28"/>
  <c r="H66" i="28"/>
  <c r="P104" i="9"/>
  <c r="G66" i="28"/>
  <c r="Q7" i="28"/>
  <c r="B11" i="31" s="1"/>
  <c r="Q6" i="28"/>
  <c r="B8" i="31" s="1"/>
  <c r="T41" i="7"/>
  <c r="F42" i="27" s="1"/>
  <c r="F66" i="27" s="1"/>
  <c r="Q48" i="27"/>
  <c r="Q57" i="28"/>
  <c r="B19" i="31" s="1"/>
  <c r="T12" i="5"/>
  <c r="E13" i="27" s="1"/>
  <c r="S13" i="27" s="1"/>
  <c r="B13" i="30" s="1"/>
  <c r="C13" i="30" s="1"/>
  <c r="T9" i="5"/>
  <c r="E10" i="27" s="1"/>
  <c r="S10" i="27" s="1"/>
  <c r="B9" i="30" s="1"/>
  <c r="C9" i="30" s="1"/>
  <c r="Q17" i="28"/>
  <c r="B32" i="31" s="1"/>
  <c r="T57" i="5"/>
  <c r="E58" i="27" s="1"/>
  <c r="S58" i="27" s="1"/>
  <c r="B51" i="30" s="1"/>
  <c r="C51" i="30" s="1"/>
  <c r="T4" i="5"/>
  <c r="E5" i="27" s="1"/>
  <c r="E4" i="27"/>
  <c r="T20" i="5"/>
  <c r="E21" i="27" s="1"/>
  <c r="S21" i="27" s="1"/>
  <c r="B17" i="30" s="1"/>
  <c r="C17" i="30" s="1"/>
  <c r="E66" i="28"/>
  <c r="T66" i="1"/>
  <c r="V65" i="3"/>
  <c r="D5" i="28"/>
  <c r="Q65" i="28"/>
  <c r="B37" i="31" s="1"/>
  <c r="M66" i="27"/>
  <c r="J4" i="28"/>
  <c r="J66" i="28" s="1"/>
  <c r="V65" i="15"/>
  <c r="Q62" i="27"/>
  <c r="Q49" i="28"/>
  <c r="B27" i="31" s="1"/>
  <c r="V65" i="13"/>
  <c r="V65" i="11"/>
  <c r="Q47" i="28"/>
  <c r="B12" i="31" s="1"/>
  <c r="V65" i="9"/>
  <c r="Q10" i="28"/>
  <c r="B24" i="31" s="1"/>
  <c r="Q56" i="28"/>
  <c r="B7" i="31" s="1"/>
  <c r="T65" i="9"/>
  <c r="Q13" i="28"/>
  <c r="B6" i="31" s="1"/>
  <c r="Q44" i="28"/>
  <c r="B26" i="31" s="1"/>
  <c r="Q53" i="27"/>
  <c r="Q21" i="28"/>
  <c r="B15" i="31" s="1"/>
  <c r="Q31" i="28"/>
  <c r="B22" i="31" s="1"/>
  <c r="Q50" i="28"/>
  <c r="B23" i="31" s="1"/>
  <c r="V65" i="5"/>
  <c r="T4" i="3"/>
  <c r="D5" i="27" s="1"/>
  <c r="T19" i="3"/>
  <c r="D20" i="27" s="1"/>
  <c r="C57" i="27"/>
  <c r="S57" i="27" s="1"/>
  <c r="B41" i="30" s="1"/>
  <c r="C41" i="30" s="1"/>
  <c r="Q61" i="27"/>
  <c r="Q18" i="27"/>
  <c r="Q35" i="28"/>
  <c r="B13" i="31" s="1"/>
  <c r="T19" i="13"/>
  <c r="Q43" i="28"/>
  <c r="B14" i="31" s="1"/>
  <c r="Q56" i="27"/>
  <c r="Q17" i="27"/>
  <c r="T48" i="11"/>
  <c r="H49" i="27" s="1"/>
  <c r="S49" i="27" s="1"/>
  <c r="B37" i="30" s="1"/>
  <c r="C37" i="30" s="1"/>
  <c r="Q16" i="28"/>
  <c r="B10" i="31" s="1"/>
  <c r="T3" i="11"/>
  <c r="T21" i="11"/>
  <c r="H22" i="27" s="1"/>
  <c r="Q39" i="27"/>
  <c r="Q23" i="27"/>
  <c r="Q29" i="27"/>
  <c r="Q43" i="27"/>
  <c r="Q58" i="28"/>
  <c r="B18" i="31" s="1"/>
  <c r="Q15" i="28"/>
  <c r="B25" i="31" s="1"/>
  <c r="Q52" i="27"/>
  <c r="Q47" i="27"/>
  <c r="Q44" i="27"/>
  <c r="P49" i="3"/>
  <c r="Q50" i="27"/>
  <c r="Q31" i="27"/>
  <c r="Q15" i="27"/>
  <c r="G4" i="27"/>
  <c r="G66" i="27" s="1"/>
  <c r="I6" i="27"/>
  <c r="S6" i="27" s="1"/>
  <c r="B25" i="30" s="1"/>
  <c r="C25" i="30" s="1"/>
  <c r="K9" i="27"/>
  <c r="L8" i="27"/>
  <c r="T60" i="27"/>
  <c r="Q60" i="27"/>
  <c r="N5" i="27"/>
  <c r="B8" i="32" l="1"/>
  <c r="C8" i="32" s="1"/>
  <c r="Q16" i="27"/>
  <c r="T65" i="13"/>
  <c r="I20" i="27"/>
  <c r="S9" i="27"/>
  <c r="B6" i="30" s="1"/>
  <c r="C6" i="30" s="1"/>
  <c r="T9" i="27"/>
  <c r="Q9" i="27"/>
  <c r="Q51" i="27"/>
  <c r="B53" i="32"/>
  <c r="C53" i="32" s="1"/>
  <c r="B41" i="32"/>
  <c r="C41" i="32" s="1"/>
  <c r="B22" i="32"/>
  <c r="C22" i="32" s="1"/>
  <c r="B21" i="32"/>
  <c r="C21" i="32" s="1"/>
  <c r="B36" i="32"/>
  <c r="C36" i="32" s="1"/>
  <c r="B2" i="32"/>
  <c r="C2" i="32" s="1"/>
  <c r="B17" i="32"/>
  <c r="C17" i="32" s="1"/>
  <c r="B37" i="32"/>
  <c r="C37" i="32" s="1"/>
  <c r="B43" i="32"/>
  <c r="C43" i="32" s="1"/>
  <c r="B46" i="32"/>
  <c r="C46" i="32" s="1"/>
  <c r="B51" i="32"/>
  <c r="C51" i="32" s="1"/>
  <c r="B9" i="32"/>
  <c r="C9" i="32" s="1"/>
  <c r="B18" i="32"/>
  <c r="C18" i="32" s="1"/>
  <c r="B23" i="32"/>
  <c r="C23" i="32" s="1"/>
  <c r="B7" i="32"/>
  <c r="C7" i="32" s="1"/>
  <c r="B54" i="32"/>
  <c r="C54" i="32" s="1"/>
  <c r="S42" i="27"/>
  <c r="Q22" i="28"/>
  <c r="B2" i="31" s="1"/>
  <c r="C66" i="28"/>
  <c r="T65" i="25"/>
  <c r="T65" i="23"/>
  <c r="S4" i="28"/>
  <c r="C3" i="31" s="1"/>
  <c r="Q10" i="27"/>
  <c r="T65" i="26"/>
  <c r="T35" i="27"/>
  <c r="P66" i="27"/>
  <c r="O20" i="27"/>
  <c r="O66" i="27" s="1"/>
  <c r="Q7" i="27"/>
  <c r="T7" i="27"/>
  <c r="T6" i="27"/>
  <c r="T66" i="17"/>
  <c r="K66" i="27"/>
  <c r="T65" i="19"/>
  <c r="T11" i="27"/>
  <c r="B13" i="32" s="1"/>
  <c r="C13" i="32" s="1"/>
  <c r="Q11" i="27"/>
  <c r="D66" i="28"/>
  <c r="S5" i="28"/>
  <c r="C4" i="31" s="1"/>
  <c r="D3" i="31"/>
  <c r="T66" i="28"/>
  <c r="Q63" i="27"/>
  <c r="Q37" i="27"/>
  <c r="Q4" i="28"/>
  <c r="Q42" i="27"/>
  <c r="T65" i="7"/>
  <c r="Q58" i="27"/>
  <c r="Q13" i="27"/>
  <c r="Q21" i="27"/>
  <c r="E66" i="27"/>
  <c r="T65" i="5"/>
  <c r="Q57" i="27"/>
  <c r="Q5" i="28"/>
  <c r="B4" i="31" s="1"/>
  <c r="C66" i="27"/>
  <c r="L66" i="27"/>
  <c r="T65" i="27"/>
  <c r="Q65" i="27"/>
  <c r="J5" i="27"/>
  <c r="T65" i="15"/>
  <c r="Q49" i="27"/>
  <c r="H4" i="27"/>
  <c r="S4" i="27" s="1"/>
  <c r="T65" i="11"/>
  <c r="T65" i="3"/>
  <c r="N66" i="27"/>
  <c r="D22" i="27"/>
  <c r="D66" i="27" s="1"/>
  <c r="T5" i="27"/>
  <c r="B15" i="32" s="1"/>
  <c r="C15" i="32" s="1"/>
  <c r="T8" i="27"/>
  <c r="Q8" i="27"/>
  <c r="Q6" i="27"/>
  <c r="B2" i="30" l="1"/>
  <c r="C2" i="30" s="1"/>
  <c r="J66" i="27"/>
  <c r="S5" i="27"/>
  <c r="B10" i="30" s="1"/>
  <c r="C10" i="30" s="1"/>
  <c r="B5" i="32"/>
  <c r="C5" i="32" s="1"/>
  <c r="B4" i="32"/>
  <c r="C4" i="32" s="1"/>
  <c r="B11" i="32"/>
  <c r="C11" i="32" s="1"/>
  <c r="B24" i="32"/>
  <c r="C24" i="32" s="1"/>
  <c r="B26" i="32"/>
  <c r="C26" i="32" s="1"/>
  <c r="B44" i="32"/>
  <c r="C44" i="32" s="1"/>
  <c r="S22" i="27"/>
  <c r="B5" i="30" s="1"/>
  <c r="C5" i="30" s="1"/>
  <c r="I66" i="27"/>
  <c r="S20" i="27"/>
  <c r="B40" i="30" s="1"/>
  <c r="C40" i="30" s="1"/>
  <c r="Q4" i="27"/>
  <c r="T20" i="27"/>
  <c r="B3" i="31"/>
  <c r="Q5" i="27"/>
  <c r="H66" i="27"/>
  <c r="Q20" i="27"/>
  <c r="Q22" i="27"/>
  <c r="B47" i="32" l="1"/>
  <c r="C47" i="32" s="1"/>
  <c r="Q67" i="27"/>
  <c r="Q66" i="27"/>
  <c r="V8" i="7"/>
  <c r="V65" i="7" s="1"/>
  <c r="F9" i="28" l="1"/>
  <c r="F66" i="28" l="1"/>
  <c r="Q67" i="28" s="1"/>
  <c r="S9" i="28"/>
  <c r="Q9" i="28"/>
  <c r="Q66" i="28" l="1"/>
  <c r="B5" i="31"/>
  <c r="S66" i="28"/>
  <c r="C5" i="31"/>
</calcChain>
</file>

<file path=xl/sharedStrings.xml><?xml version="1.0" encoding="utf-8"?>
<sst xmlns="http://schemas.openxmlformats.org/spreadsheetml/2006/main" count="5362" uniqueCount="625">
  <si>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</si>
  <si>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</si>
  <si>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</si>
  <si>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</si>
  <si>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</si>
  <si>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</si>
  <si>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</si>
  <si>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</si>
  <si>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</si>
  <si>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</si>
  <si>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</si>
  <si>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</si>
  <si>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</si>
  <si>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</si>
  <si>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</si>
  <si>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</si>
  <si>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</si>
  <si>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</si>
  <si>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</si>
  <si>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</si>
  <si>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</si>
  <si>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</si>
  <si>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</si>
  <si>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</si>
  <si>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</si>
  <si>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</si>
  <si>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</si>
  <si>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</si>
  <si>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</si>
  <si>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</si>
  <si>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</si>
  <si>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</si>
  <si>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</si>
  <si>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</si>
  <si>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</si>
  <si>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</si>
  <si>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</si>
  <si>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</si>
  <si>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</si>
  <si>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</si>
  <si>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</si>
  <si>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</si>
  <si>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</si>
  <si>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</si>
  <si>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</si>
  <si>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</si>
  <si>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</si>
  <si>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</si>
  <si>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</si>
  <si>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</si>
  <si>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</si>
  <si>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</si>
  <si>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</si>
  <si>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</si>
  <si>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</si>
  <si>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</si>
  <si>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</si>
  <si>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</si>
  <si>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</si>
  <si>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</si>
  <si>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</si>
  <si>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</si>
  <si>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</si>
  <si>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</si>
  <si>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</si>
  <si>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</si>
  <si>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</si>
  <si>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</si>
  <si>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</si>
  <si>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</si>
  <si>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</si>
  <si>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</si>
  <si>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</si>
  <si>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</si>
  <si>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</si>
  <si>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</si>
  <si>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</si>
  <si>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</si>
  <si>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</si>
  <si>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</si>
  <si>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</si>
  <si>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</si>
  <si>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</si>
  <si>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</si>
  <si>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</si>
  <si>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</si>
  <si>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</si>
  <si>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</si>
  <si>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</si>
  <si>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</si>
  <si>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</si>
  <si>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</si>
  <si>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</si>
  <si>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</si>
  <si>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</si>
  <si>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</si>
  <si>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</si>
  <si>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</si>
  <si>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</si>
  <si>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</si>
  <si>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</si>
  <si>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</si>
  <si>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</si>
  <si>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</si>
  <si>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</si>
  <si>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</si>
  <si>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</si>
  <si>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</si>
  <si>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</si>
  <si>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SOCIETA' CANOTTIERI GARDA</t>
  </si>
  <si>
    <t>GRUPPO CICLISTICO FERALPI</t>
  </si>
  <si>
    <t>TRIO EVENTI</t>
  </si>
  <si>
    <t>A.S.D. STEEL TRIATHLON</t>
  </si>
  <si>
    <t>TRIATHLON ASOLA</t>
  </si>
  <si>
    <t>FRIESIAN TEAM</t>
  </si>
  <si>
    <t>ASD ACQUAGYM</t>
  </si>
  <si>
    <t>A.S.D. RUNNERS VALBOSSA</t>
  </si>
  <si>
    <t>TEAM BIKE GUSSAGO</t>
  </si>
  <si>
    <t>TRIATHLON CONCESIO</t>
  </si>
  <si>
    <t>ALMOSTHERE A.S.D.</t>
  </si>
  <si>
    <t>KRONO LARIO TEAM S.S.D.</t>
  </si>
  <si>
    <t>CNM TRIATHLON A.S.D.</t>
  </si>
  <si>
    <t>ZEROTRIUNO COMO A.S.D.</t>
  </si>
  <si>
    <t>PRATOGRANDE</t>
  </si>
  <si>
    <t>TRIMM TEAM BY LIFE LAB MILANO</t>
  </si>
  <si>
    <t>MAPELLI JACOPO</t>
  </si>
  <si>
    <t>2271</t>
  </si>
  <si>
    <t>RUGGERI NICHOLAS</t>
  </si>
  <si>
    <t>ZECCA EDOARDO</t>
  </si>
  <si>
    <t>10</t>
  </si>
  <si>
    <t>CARMINATI PIETRO</t>
  </si>
  <si>
    <t>FORNONI GIULIO</t>
  </si>
  <si>
    <t>1213</t>
  </si>
  <si>
    <t>1298</t>
  </si>
  <si>
    <t>1773</t>
  </si>
  <si>
    <t>VILLA ALESSANDRO</t>
  </si>
  <si>
    <t>GERBI CHRISTIAN</t>
  </si>
  <si>
    <t>2310</t>
  </si>
  <si>
    <t>BORNATICI FILIPPO</t>
  </si>
  <si>
    <t>1180</t>
  </si>
  <si>
    <t>2057</t>
  </si>
  <si>
    <t>PANIGADA RICCARDO</t>
  </si>
  <si>
    <t>1589</t>
  </si>
  <si>
    <t>TENDERINI MATTEO</t>
  </si>
  <si>
    <t>NEGRATO GABRIELE</t>
  </si>
  <si>
    <t>2144</t>
  </si>
  <si>
    <t>BELLUCCO IGOR</t>
  </si>
  <si>
    <t>LUINETTI RICCARDO</t>
  </si>
  <si>
    <t>MARCHETTI PIETRO</t>
  </si>
  <si>
    <t>MOTTA FEDERICO</t>
  </si>
  <si>
    <t>COLOMBO MASSIMO</t>
  </si>
  <si>
    <t>2027</t>
  </si>
  <si>
    <t>BERTAZZONI GABRIELE</t>
  </si>
  <si>
    <t>SACCHI RICCARDO</t>
  </si>
  <si>
    <t>PERIN PIETRO</t>
  </si>
  <si>
    <t>STRIPPOLI MATTIA</t>
  </si>
  <si>
    <t>BERRI ELIA</t>
  </si>
  <si>
    <t>ROSSI RICCARDO</t>
  </si>
  <si>
    <t>SCHIARATURA CRISTIANO</t>
  </si>
  <si>
    <t>MAESTRI EMANUELE</t>
  </si>
  <si>
    <t>CANDILORO DANIELE</t>
  </si>
  <si>
    <t>DELL'ORO CESARE</t>
  </si>
  <si>
    <t>SPORT CLUB 12</t>
  </si>
  <si>
    <t>KRONO LARIO TEAM S.S</t>
  </si>
  <si>
    <t>TRI TEAM BRIANZA</t>
  </si>
  <si>
    <t>DDS</t>
  </si>
  <si>
    <t>UNA TRIATHLON TEAM</t>
  </si>
  <si>
    <t>CUS PROPATRIA MILANO</t>
  </si>
  <si>
    <t>K3 CREMONA</t>
  </si>
  <si>
    <t>JCT VIGEVANO</t>
  </si>
  <si>
    <t>SSD NPV</t>
  </si>
  <si>
    <t xml:space="preserve">gara8        </t>
  </si>
  <si>
    <t>SI</t>
  </si>
  <si>
    <t xml:space="preserve">gara9        </t>
  </si>
  <si>
    <t>BALDO SARA</t>
  </si>
  <si>
    <t>MORINO SARA</t>
  </si>
  <si>
    <t>ALDROVANDI GAIA</t>
  </si>
  <si>
    <t>GIAVARINI GIORGIA</t>
  </si>
  <si>
    <t>BORA CAMILLA</t>
  </si>
  <si>
    <t>BANFI BEATRICE</t>
  </si>
  <si>
    <t>PIURI ANGELICA</t>
  </si>
  <si>
    <t>TERZAGHI NOEMI</t>
  </si>
  <si>
    <t>2074</t>
  </si>
  <si>
    <t>POOL CANTU' 1999 A.S</t>
  </si>
  <si>
    <t>ZANE IOANA CLAUDIA</t>
  </si>
  <si>
    <t>FEBBI SERENA</t>
  </si>
  <si>
    <t>BROGGINI LUCIA</t>
  </si>
  <si>
    <t>ALBERGONI LUCREZIA</t>
  </si>
  <si>
    <t>BERTONI CARLOTTA</t>
  </si>
  <si>
    <t>ACCURSIO GIORGIA</t>
  </si>
  <si>
    <t>BORNATICI MARGHERITA</t>
  </si>
  <si>
    <t>CORBETTA SOFIA</t>
  </si>
  <si>
    <t>GORINI CECILIA</t>
  </si>
  <si>
    <t>FABI MATILDE</t>
  </si>
  <si>
    <t>VENTURA MARIAJOLE</t>
  </si>
  <si>
    <t>GRECO REBECCA</t>
  </si>
  <si>
    <t>DRAGONI CHIARA</t>
  </si>
  <si>
    <t>GHIANI CAMILLA</t>
  </si>
  <si>
    <t>ZINI RACHELE</t>
  </si>
  <si>
    <t>ABELLI ALICE</t>
  </si>
  <si>
    <t>COLOMBO ALICE</t>
  </si>
  <si>
    <t>PERRELLA FEDERICO</t>
  </si>
  <si>
    <t>MORUZZI DANIELE</t>
  </si>
  <si>
    <t>INTERLANDI FRANCESCO</t>
  </si>
  <si>
    <t>BRUSELLES RICCARDO</t>
  </si>
  <si>
    <t>ZOPPI ALESSIO</t>
  </si>
  <si>
    <t>LAPOMARDA WILLIAM</t>
  </si>
  <si>
    <t>SALOGNI TOMMASO</t>
  </si>
  <si>
    <t>SPREAFICO PIETRO</t>
  </si>
  <si>
    <t>PATRIARCA GIOVANNI</t>
  </si>
  <si>
    <t>BALDO FLAVIO</t>
  </si>
  <si>
    <t>COLOMBO ALESSANDRO</t>
  </si>
  <si>
    <t>TOFANETTI NICOLO ENEA</t>
  </si>
  <si>
    <t>RESTELLI TOMMASO</t>
  </si>
  <si>
    <t>GRASSI MATTEO</t>
  </si>
  <si>
    <t>MUNER ALESSANDRO</t>
  </si>
  <si>
    <t>COLOMBO RICCARDO</t>
  </si>
  <si>
    <t>TENDERINI FILIPPO</t>
  </si>
  <si>
    <t>IMPIOMBATO ALESSANDRO</t>
  </si>
  <si>
    <t>CARRUBBA LORENZO</t>
  </si>
  <si>
    <t>VAGHI LORENZO</t>
  </si>
  <si>
    <t>PIRODDI FABRIZIO</t>
  </si>
  <si>
    <t>FENOCCHIO SARDUY JAVIER</t>
  </si>
  <si>
    <t>FACCHINETTI DIEGO</t>
  </si>
  <si>
    <t>ROMANO ANDREA</t>
  </si>
  <si>
    <t>LAFIF OMAR</t>
  </si>
  <si>
    <t>FULGONI EDOARDO</t>
  </si>
  <si>
    <t>MAZZETTI MARCO</t>
  </si>
  <si>
    <t>SALA GABRIELE</t>
  </si>
  <si>
    <t>PREVIDE MASSARA ALBERTO</t>
  </si>
  <si>
    <t>ZAINA ARIEN</t>
  </si>
  <si>
    <t>PONTI MATTEO</t>
  </si>
  <si>
    <t>LOGGIA RICCARDO</t>
  </si>
  <si>
    <t>GIORGINI GIACOMO</t>
  </si>
  <si>
    <t>DE MAIO EMANUELE</t>
  </si>
  <si>
    <t>A.S. AUTONOSATE</t>
  </si>
  <si>
    <t>ULIANO ANNA</t>
  </si>
  <si>
    <t>LAZZARI GRETA</t>
  </si>
  <si>
    <t>1317</t>
  </si>
  <si>
    <t>RASCHIANI TRIATHLON</t>
  </si>
  <si>
    <t>OLDRATI MARTA</t>
  </si>
  <si>
    <t>GEROLIN REBECCA</t>
  </si>
  <si>
    <t>GUASTI CHIARA</t>
  </si>
  <si>
    <t>BERGAMIN GIULIA</t>
  </si>
  <si>
    <t>PASHA AURORA</t>
  </si>
  <si>
    <t>CATTINA SARA</t>
  </si>
  <si>
    <t>GRECCHI NICOLETTA</t>
  </si>
  <si>
    <t>POPA MARIA ALEXANDRA</t>
  </si>
  <si>
    <t>POLITI LAVINIA CRISTINA</t>
  </si>
  <si>
    <t>PINNA MARIA SOFIA</t>
  </si>
  <si>
    <t>SBIRZIOLA REBECCA</t>
  </si>
  <si>
    <t>MARGARITI CLAUDIA</t>
  </si>
  <si>
    <t>AMBROSINI LETIZIA</t>
  </si>
  <si>
    <t>ZANONI CHIARA</t>
  </si>
  <si>
    <t>CREPALDI GIADA</t>
  </si>
  <si>
    <t>DRAGONI EMMA</t>
  </si>
  <si>
    <t>FERRARI EMMA</t>
  </si>
  <si>
    <t>TESSARIN ALESSANDRA</t>
  </si>
  <si>
    <t>ROTONDI VALENTINA</t>
  </si>
  <si>
    <t>MACRI' EDOARDO</t>
  </si>
  <si>
    <t>ARCHI MATTEO</t>
  </si>
  <si>
    <t>GEROLIN LORENZO</t>
  </si>
  <si>
    <t>GATTI GABRIELE</t>
  </si>
  <si>
    <t>BALESTRERI ANDREA</t>
  </si>
  <si>
    <t>ULIANO LORENZO</t>
  </si>
  <si>
    <t>BRUSCHI FABIO</t>
  </si>
  <si>
    <t>MANZONI ANDREA</t>
  </si>
  <si>
    <t>DI GENOVA ERIC</t>
  </si>
  <si>
    <t>TOFFANIN EDOARDO</t>
  </si>
  <si>
    <t>MIGNACCA SIMONE BARTOLOMEO</t>
  </si>
  <si>
    <t>DI GIORGI GIORGIO</t>
  </si>
  <si>
    <t>OSTINI RICCARDO</t>
  </si>
  <si>
    <t>BELLINO PAOLO</t>
  </si>
  <si>
    <t>PARISI SVEVA</t>
  </si>
  <si>
    <t>GATTI MARIS</t>
  </si>
  <si>
    <t>GUASTI ELENA</t>
  </si>
  <si>
    <t>RUZZO EMMA</t>
  </si>
  <si>
    <t>VAGHI SARA</t>
  </si>
  <si>
    <t>AMBROSINI LUCREZIA</t>
  </si>
  <si>
    <t>BALESTRA COLLADIO ALICE</t>
  </si>
  <si>
    <t>MELLONE ALESSANDRO</t>
  </si>
  <si>
    <t>SCHULZE PATRICK</t>
  </si>
  <si>
    <t>MORINO LORENZO</t>
  </si>
  <si>
    <t>MAESTRI NICCOLO'</t>
  </si>
  <si>
    <t>RUZZO DIEGO</t>
  </si>
  <si>
    <t>ZAMBONIN CARLO</t>
  </si>
  <si>
    <t>MERLI FRANCESCA</t>
  </si>
  <si>
    <t>ALLIERI FEDERICO</t>
  </si>
  <si>
    <t>DOTTI AUGUSTO</t>
  </si>
  <si>
    <t>SANA TOMMASO</t>
  </si>
  <si>
    <t>COFFERATI RICCARDO</t>
  </si>
  <si>
    <t>MERLI ALESSANDRO</t>
  </si>
  <si>
    <t>STRIPPOLI RICCARDO</t>
  </si>
  <si>
    <t>MAESTRONI MARTINA MARIAGRAZIA</t>
  </si>
  <si>
    <t>VALOTA ELISA</t>
  </si>
  <si>
    <t>TOGNALLI GRETA</t>
  </si>
  <si>
    <t>CATTANEO MAURO</t>
  </si>
  <si>
    <t>D'ANGELO MATTEO</t>
  </si>
  <si>
    <t xml:space="preserve">gara9     </t>
  </si>
  <si>
    <t>POOL CANTU'</t>
  </si>
  <si>
    <t>BELLAVITI CECILIA</t>
  </si>
  <si>
    <t>RIZZARDI GIULIA</t>
  </si>
  <si>
    <t>CANOTTIERI SALO'</t>
  </si>
  <si>
    <t>BEGNI ARIANNA</t>
  </si>
  <si>
    <t>RHO TRIATHLON</t>
  </si>
  <si>
    <t xml:space="preserve">RHO TRIATHLON </t>
  </si>
  <si>
    <t>VEZZOLA ANDREA</t>
  </si>
  <si>
    <t>PREDA BEATRICE</t>
  </si>
  <si>
    <t>COLOMBO CATERINA</t>
  </si>
  <si>
    <t>FUMAGALLI SAMUELE</t>
  </si>
  <si>
    <t>GALASSO FLAVIO</t>
  </si>
  <si>
    <t>ZANNI LUCA</t>
  </si>
  <si>
    <t>BALESTRERI MARCO</t>
  </si>
  <si>
    <t>VTT</t>
  </si>
  <si>
    <t>VERGANI ANDREA</t>
  </si>
  <si>
    <t>NO</t>
  </si>
  <si>
    <t>TODISCO AURELIA</t>
  </si>
  <si>
    <t>ALINI LUCA</t>
  </si>
  <si>
    <t>ALDROVANDI MATTIA</t>
  </si>
  <si>
    <t>PRANDINI TOMMASO</t>
  </si>
  <si>
    <t>MASETTA MILONE MATTIA</t>
  </si>
  <si>
    <t>MAFFIONE FRANCESCO</t>
  </si>
  <si>
    <t>FORNONI EMANUELE</t>
  </si>
  <si>
    <t>PRINCIOTTA ANDREA</t>
  </si>
  <si>
    <t>GIUSTI ANDREA</t>
  </si>
  <si>
    <t>PATANIA FEDERICO</t>
  </si>
  <si>
    <t>ASD CNM TRIATHLON</t>
  </si>
  <si>
    <t>BONETTI REBECCA</t>
  </si>
  <si>
    <t>PIURI ANNA</t>
  </si>
  <si>
    <t>LAURIA LUDOVICA</t>
  </si>
  <si>
    <t>SPORT CLUB</t>
  </si>
  <si>
    <t>PEGOIANI LORENZO</t>
  </si>
  <si>
    <t>BONZANINI MIRIAM</t>
  </si>
  <si>
    <t>CAPPA VIOLA</t>
  </si>
  <si>
    <t>TRENTAROSSI MARTINA</t>
  </si>
  <si>
    <t>PELLEGRINI ANNA</t>
  </si>
  <si>
    <t>TOT</t>
  </si>
  <si>
    <t>CIVETTINI FEDERICO</t>
  </si>
  <si>
    <t>CIVETTINI MARCO AURELIO</t>
  </si>
  <si>
    <t>LUINETTI AGNESE</t>
  </si>
  <si>
    <t>SACCHI BIANCA</t>
  </si>
  <si>
    <t>GRASSI GIACOMO</t>
  </si>
  <si>
    <t>PALAZZO ALEX</t>
  </si>
  <si>
    <t>FLANDERS LOVE SPORT</t>
  </si>
  <si>
    <t>SALA STEFANO</t>
  </si>
  <si>
    <t>LAGUARDIA CHRISTIAN</t>
  </si>
  <si>
    <t>POOL CANTU</t>
  </si>
  <si>
    <t>ANDREOLLI ELISA</t>
  </si>
  <si>
    <t xml:space="preserve">Totale Punti </t>
  </si>
  <si>
    <t xml:space="preserve">gara1  Vigevano </t>
  </si>
  <si>
    <t>2521</t>
  </si>
  <si>
    <t>INVICTUS TEAM ASD</t>
  </si>
  <si>
    <t xml:space="preserve">MENASSI MATTEO </t>
  </si>
  <si>
    <t>FERAZZINI MATTEO</t>
  </si>
  <si>
    <t>TESTA JACOPO</t>
  </si>
  <si>
    <t>gara1       Barzano</t>
  </si>
  <si>
    <t>gara2    Vigevano</t>
  </si>
  <si>
    <t>INVICTUS TEAM</t>
  </si>
  <si>
    <t>PILLONI LORENZO</t>
  </si>
  <si>
    <t>MASETTA MILONE ANDREA</t>
  </si>
  <si>
    <t>NEMBRO MATTEO</t>
  </si>
  <si>
    <t>PULITI LUCA</t>
  </si>
  <si>
    <t>PULITI LORENZO</t>
  </si>
  <si>
    <t>RESTELLI FRANCESCO</t>
  </si>
  <si>
    <t>RUGGIERI GIUSEPPE</t>
  </si>
  <si>
    <t>PINI MARCO</t>
  </si>
  <si>
    <t>LA FRANCA LEONARDO</t>
  </si>
  <si>
    <t>SOLDANO TAKUMI</t>
  </si>
  <si>
    <t>1174</t>
  </si>
  <si>
    <t>PRECISVALLE DANIELE</t>
  </si>
  <si>
    <t>ANZANI PIETRO</t>
  </si>
  <si>
    <t>CALISSI RICCARDO</t>
  </si>
  <si>
    <t>TERZAGHI DAVIDE</t>
  </si>
  <si>
    <t>BOSTICCO JOHN</t>
  </si>
  <si>
    <t>GIANFREDA MARINO</t>
  </si>
  <si>
    <t>VACCARI ENEA</t>
  </si>
  <si>
    <t>SAULI LUCA</t>
  </si>
  <si>
    <t>DEHIA OMAR</t>
  </si>
  <si>
    <t>BERTI FEDERICO</t>
  </si>
  <si>
    <t>SALERIO SEBASTIANO</t>
  </si>
  <si>
    <t>BODINI DAVIDE</t>
  </si>
  <si>
    <t>BORGHISANI ALEX</t>
  </si>
  <si>
    <t>SILIPRANDI LUDOVICO</t>
  </si>
  <si>
    <t>VENTURINI JACOPO</t>
  </si>
  <si>
    <t>MAURI PETRA MARIA</t>
  </si>
  <si>
    <t>CAPPA SERENA</t>
  </si>
  <si>
    <t>2072</t>
  </si>
  <si>
    <t>BRANDINALI ELEONORA</t>
  </si>
  <si>
    <t>BALLERINI GIORGIA</t>
  </si>
  <si>
    <t>SOMMARIVA FEDERICA</t>
  </si>
  <si>
    <t>CAROLA ILARIA</t>
  </si>
  <si>
    <t>BALESTRINO LAVINIA</t>
  </si>
  <si>
    <t>BESANA BIANCA RAFFAELLA</t>
  </si>
  <si>
    <t>BANFI RICCARDO</t>
  </si>
  <si>
    <t>RICCA JACOPO</t>
  </si>
  <si>
    <t>BEGNI DAVIDE</t>
  </si>
  <si>
    <t>GIORGINI STEFANO</t>
  </si>
  <si>
    <t>PEDRATTI PIETRO GIUSEPPE MARIA</t>
  </si>
  <si>
    <t>VETTORELLO ALESSIO</t>
  </si>
  <si>
    <t>SALVETTI ANDREA</t>
  </si>
  <si>
    <t>MUTTI EDOARDO</t>
  </si>
  <si>
    <t>BRANDINALI FEDERICO SIMONE</t>
  </si>
  <si>
    <t>DE MITRI  ANDREA</t>
  </si>
  <si>
    <t>TORRIANI  EDOARDO</t>
  </si>
  <si>
    <t>ZIGLIOLI PIETRO</t>
  </si>
  <si>
    <t>SOMMARIVA GABRIELE</t>
  </si>
  <si>
    <t>DE ZAN ALESSANDRO LUIGI</t>
  </si>
  <si>
    <t>BOSTICCO LEON</t>
  </si>
  <si>
    <t>BALESTRINO LUDOVICO</t>
  </si>
  <si>
    <t>DE ACUTIS FEDERICO</t>
  </si>
  <si>
    <t>BOTTACIN DIEGO</t>
  </si>
  <si>
    <t>DI CEGLIE NICCOLO'</t>
  </si>
  <si>
    <t>RANIERI SAMUELE</t>
  </si>
  <si>
    <t>SILIPRANDI EDOARDO</t>
  </si>
  <si>
    <t>BONETTI TOMMASO</t>
  </si>
  <si>
    <t>SANDRINI MATTIA</t>
  </si>
  <si>
    <t>CARRABBA ANTONIO</t>
  </si>
  <si>
    <t>FRANCHI GIULIO</t>
  </si>
  <si>
    <t>SAULI SAMUELE</t>
  </si>
  <si>
    <t>SUMMA ALBERTO</t>
  </si>
  <si>
    <t>NEGRATO BEATRICE</t>
  </si>
  <si>
    <t>FORMILLO CARLOTTA</t>
  </si>
  <si>
    <t>LAHLAL SAMAR</t>
  </si>
  <si>
    <t>GRIGALIUNAITE ELENA</t>
  </si>
  <si>
    <t>FORNONI CAMILLA</t>
  </si>
  <si>
    <t>NORRITO FEDERICA</t>
  </si>
  <si>
    <t>RUGGERI ALICE</t>
  </si>
  <si>
    <t>MAZZOCCHI OLIVIA</t>
  </si>
  <si>
    <t>CECCATO GIULIA</t>
  </si>
  <si>
    <t>SANIT· GIULIA NINA</t>
  </si>
  <si>
    <t>DI FEBO EMMA</t>
  </si>
  <si>
    <t>MENGHI MARTA VIRGINIA</t>
  </si>
  <si>
    <t>DAOLIO CHIARA</t>
  </si>
  <si>
    <t>ANTONINI DILETTA</t>
  </si>
  <si>
    <t>ADOLFINI ELENA JUSTINE</t>
  </si>
  <si>
    <t>SALA ILARIA</t>
  </si>
  <si>
    <t>ONTINI CHRISTEL</t>
  </si>
  <si>
    <t>CACCIATORE SOFIA</t>
  </si>
  <si>
    <t>RANZENIGO MATILDE</t>
  </si>
  <si>
    <t>PAIERI FRANCESCA</t>
  </si>
  <si>
    <t>CAROLA ELISA</t>
  </si>
  <si>
    <t>ABELLI GIULIA</t>
  </si>
  <si>
    <t>POLITI ISABELLA MARIA</t>
  </si>
  <si>
    <t>VIVIANI CAROLA</t>
  </si>
  <si>
    <t>LAMANNA GIORGIA</t>
  </si>
  <si>
    <t>RODA ALICE</t>
  </si>
  <si>
    <t>GIROTTO ELISA</t>
  </si>
  <si>
    <t>GIRIMONTE AZZURRA</t>
  </si>
  <si>
    <t>BRETTERBAUER VITTORIA</t>
  </si>
  <si>
    <t>PALMA MARTINA</t>
  </si>
  <si>
    <t>SALA ANGELICA</t>
  </si>
  <si>
    <t>SOMMI CLEO</t>
  </si>
  <si>
    <t>URBANI ALICE</t>
  </si>
  <si>
    <t>MAFFIONE SERENA</t>
  </si>
  <si>
    <t>SIGNORINI  ELEONORA</t>
  </si>
  <si>
    <t>LOCATELLI MARCO</t>
  </si>
  <si>
    <t>MARANDIUC LUCA</t>
  </si>
  <si>
    <t>SESTINI GIORGIA FRANCESCA</t>
  </si>
  <si>
    <t>SOLDANO KINARI</t>
  </si>
  <si>
    <t>RICCA SOFIA</t>
  </si>
  <si>
    <t>CAPPA ALESSIA</t>
  </si>
  <si>
    <t>PITONZO MINA</t>
  </si>
  <si>
    <t>PALMA LETIZIA</t>
  </si>
  <si>
    <t>DI CEGLIE CECILIA</t>
  </si>
  <si>
    <t>ACANFORA MATTIA</t>
  </si>
  <si>
    <t>PINI LORENZO</t>
  </si>
  <si>
    <t>FACCHINETTI ALEX</t>
  </si>
  <si>
    <t>BADINOTTI MARCO</t>
  </si>
  <si>
    <t>PERIN GIOVANNI</t>
  </si>
  <si>
    <t>MARANDIUC SERGIU</t>
  </si>
  <si>
    <t>CECCATO MATTEO</t>
  </si>
  <si>
    <t>RUCIRETA MATTIA</t>
  </si>
  <si>
    <t>FOGLIAMANZILLO MARCO</t>
  </si>
  <si>
    <t>DAOLIO GIUSEPPE</t>
  </si>
  <si>
    <t>SESTINI LUCA FRANCESCO</t>
  </si>
  <si>
    <t>BANFI STEFANO</t>
  </si>
  <si>
    <t>MONGINI ENRICO</t>
  </si>
  <si>
    <t>BAGGI MATTEO</t>
  </si>
  <si>
    <t>BRAMANTE MATTEO</t>
  </si>
  <si>
    <t>CROITORU ANDREI EDUARD</t>
  </si>
  <si>
    <t>BRANDINALI EMANUELE IVAN</t>
  </si>
  <si>
    <t>DEHIA YASSIN</t>
  </si>
  <si>
    <t>STELLA LEON</t>
  </si>
  <si>
    <t>LAURIA RICCARDO</t>
  </si>
  <si>
    <t>TESSARIN RICCARDO GRAZIANO</t>
  </si>
  <si>
    <t>BERGAMIN ALESSANDRO</t>
  </si>
  <si>
    <t>PATANIA ALESSANDRO</t>
  </si>
  <si>
    <t>PASHA REBEKA</t>
  </si>
  <si>
    <t>CIAPPESONI ELENA</t>
  </si>
  <si>
    <t>GRIGALIUNAITE META</t>
  </si>
  <si>
    <t>DI CEGLIE MATILDE</t>
  </si>
  <si>
    <t>BRESSAN ANITA</t>
  </si>
  <si>
    <t>COLOMBO BEATRICE</t>
  </si>
  <si>
    <t>MARZAROLI GAIA</t>
  </si>
  <si>
    <t>PIRROTTA DANIELA</t>
  </si>
  <si>
    <t>BRIGLIADORI  CESARE</t>
  </si>
  <si>
    <t>ARTUSO FEDERICO MARIA</t>
  </si>
  <si>
    <t>NEMBRO LEONARDO</t>
  </si>
  <si>
    <t>PELLICIARDI  LORENZO</t>
  </si>
  <si>
    <t>BODO LEONARDO CHRISTIAN</t>
  </si>
  <si>
    <t>ROCCHINI MATTEO</t>
  </si>
  <si>
    <t>TRENTIN BENEDETTA MARIA</t>
  </si>
  <si>
    <t>BRESCIANI TANIA</t>
  </si>
  <si>
    <t>SOCIETA' CANOTTIERI SALO'</t>
  </si>
  <si>
    <t>DESENZANO TRIATHLO</t>
  </si>
  <si>
    <t>DESENZANO TRIATHLON</t>
  </si>
  <si>
    <t>CUS PRO PATRIA MILANO</t>
  </si>
  <si>
    <t>A.S.D. NPV VAREDO</t>
  </si>
  <si>
    <t>gara2   Grumello</t>
  </si>
  <si>
    <t>gara2      Grumello</t>
  </si>
  <si>
    <t>gara2          Grumello</t>
  </si>
  <si>
    <t>BRETTERBAUER LORENZO</t>
  </si>
  <si>
    <t>PICONE LORENZO</t>
  </si>
  <si>
    <t>MODINA FILIPPO</t>
  </si>
  <si>
    <t>gara2        Grumello</t>
  </si>
  <si>
    <t>NEGRETTI ALLEGRA</t>
  </si>
  <si>
    <t>MARSETTI MARTINA</t>
  </si>
  <si>
    <t>VINCI ARIANNA</t>
  </si>
  <si>
    <t>SCOLAMIERO VIOLA</t>
  </si>
  <si>
    <t>MAINARDI INES</t>
  </si>
  <si>
    <t>ALGHISI MARCO</t>
  </si>
  <si>
    <t>PEDRONI RICCARDO</t>
  </si>
  <si>
    <t>ETTORRE EMANUELE</t>
  </si>
  <si>
    <t>PATRIARCA VITTORIA</t>
  </si>
  <si>
    <t>PARINI SIMONE</t>
  </si>
  <si>
    <t>CASON DAVIDE</t>
  </si>
  <si>
    <t>ALONGI GABRIELE</t>
  </si>
  <si>
    <t>CANDILORO FEDERICO</t>
  </si>
  <si>
    <t>VEZZOLA VITTORIA</t>
  </si>
  <si>
    <t>ACRI IRIS</t>
  </si>
  <si>
    <t>VINCI AURORA</t>
  </si>
  <si>
    <t>BRUSSELLES SARA</t>
  </si>
  <si>
    <t xml:space="preserve">TOGNOLI EMMA </t>
  </si>
  <si>
    <t>GRAMEGNA MARTINA</t>
  </si>
  <si>
    <t>PANIZZA GLORIA</t>
  </si>
  <si>
    <t>BELLI MATTEO</t>
  </si>
  <si>
    <t>MARTEGANI MANUEL</t>
  </si>
  <si>
    <t>MADURERI ANDREA</t>
  </si>
  <si>
    <t>CROTTA SAMUELE</t>
  </si>
  <si>
    <t>VENTURA ELENA</t>
  </si>
  <si>
    <t>gara3  Varedo</t>
  </si>
  <si>
    <t>gara 3 Varedo</t>
  </si>
  <si>
    <t>NASUELLI GIACOMO</t>
  </si>
  <si>
    <t>BETTINELLI NICOLO</t>
  </si>
  <si>
    <t>FLANDRES LOVE SPORTL</t>
  </si>
  <si>
    <t>GHEZZI FRANCESCA CRISTINA</t>
  </si>
  <si>
    <t>DELL'AQUILA ALICE</t>
  </si>
  <si>
    <t>PRIVITERA ALESSIA</t>
  </si>
  <si>
    <t xml:space="preserve">TOMASONI BEATRICE </t>
  </si>
  <si>
    <t>GHEORGHIU MATTEO</t>
  </si>
  <si>
    <t>ASTARITA SAMUEL</t>
  </si>
  <si>
    <t>SANDU ANTHONY</t>
  </si>
  <si>
    <t xml:space="preserve">VINDIGNI RICCARDO </t>
  </si>
  <si>
    <t>TORINO MARGHERITA</t>
  </si>
  <si>
    <t>VENTURINI GINEVRA</t>
  </si>
  <si>
    <t>SPORT 64</t>
  </si>
  <si>
    <t>GUSSONI MASSIMILIANO</t>
  </si>
  <si>
    <t>FERRARI STELLA</t>
  </si>
  <si>
    <t>gara3   Varedo</t>
  </si>
  <si>
    <t>GIGLI ALESSANDRO</t>
  </si>
  <si>
    <t>gara3 Varedo</t>
  </si>
  <si>
    <t>BIESUZ LUCREZIA</t>
  </si>
  <si>
    <t>GIRIMONTE ASIA</t>
  </si>
  <si>
    <t>CASTELLI DANIELE</t>
  </si>
  <si>
    <t>SACCOMAN GABRIELE</t>
  </si>
  <si>
    <t xml:space="preserve">S.S.D. SCHIANTARELLI </t>
  </si>
  <si>
    <t>MARZORATI MARCO</t>
  </si>
  <si>
    <t>COSTADANCHE THEOPHIL ANDREI</t>
  </si>
  <si>
    <t>TOMASONI FILIPPO</t>
  </si>
  <si>
    <t>PIATTI ELISA</t>
  </si>
  <si>
    <t>GILARDONI STEFANO</t>
  </si>
  <si>
    <t>MOTTA ALESSANDRO</t>
  </si>
  <si>
    <t>CAZZANIGA ALESSANDRO</t>
  </si>
  <si>
    <t>GAIOTTO FILIPPO</t>
  </si>
  <si>
    <t>S.S.D. SHIANTARELLI</t>
  </si>
  <si>
    <t>S.S.D. SCHIANTARELLI</t>
  </si>
  <si>
    <t xml:space="preserve">gara4        DJ </t>
  </si>
  <si>
    <t>gara4          DJ</t>
  </si>
  <si>
    <t>NC MILANO</t>
  </si>
  <si>
    <t>NFL</t>
  </si>
  <si>
    <t>SILIPRANDI LUPO</t>
  </si>
  <si>
    <t>SANDU SAM</t>
  </si>
  <si>
    <t>ESPOSTI ARIANNA</t>
  </si>
  <si>
    <t>VENTURA FRANCESCO</t>
  </si>
  <si>
    <t>DONINELLI GIULIA</t>
  </si>
  <si>
    <t>BELLINI STEFANIA</t>
  </si>
  <si>
    <t>gara4       DJ</t>
  </si>
  <si>
    <t>gara4              DJ</t>
  </si>
  <si>
    <t>gara4         DJ</t>
  </si>
  <si>
    <t>ARIENTI GIORGIO</t>
  </si>
  <si>
    <t>TRIATHLON TREVIGLIO</t>
  </si>
  <si>
    <t>gara4        DJ</t>
  </si>
  <si>
    <t>SPREAFICO SOFIA</t>
  </si>
  <si>
    <t xml:space="preserve">SPORT 64 </t>
  </si>
  <si>
    <t>gara5     Cesate</t>
  </si>
  <si>
    <t>RUGGIERI LEONARDO</t>
  </si>
  <si>
    <t>REPICE LUDOVCA</t>
  </si>
  <si>
    <t>gara5       Cesate</t>
  </si>
  <si>
    <t>gara5      Cesate</t>
  </si>
  <si>
    <t>gara6  Lecco</t>
  </si>
  <si>
    <t>gara6        Lecco</t>
  </si>
  <si>
    <t>gara5     Lecco</t>
  </si>
  <si>
    <t>gara5       Lecco</t>
  </si>
  <si>
    <t>SAMVERGA TRI</t>
  </si>
  <si>
    <t>SAMVERGATRI</t>
  </si>
  <si>
    <t xml:space="preserve">gara6     Vercurago   </t>
  </si>
  <si>
    <t>gara6        Vercurago</t>
  </si>
  <si>
    <t>BOVIO AURORA</t>
  </si>
  <si>
    <t>DI MALTA CAMILLA</t>
  </si>
  <si>
    <t>GABBA CHRISTIAN</t>
  </si>
  <si>
    <t>gara7        Vercurago</t>
  </si>
  <si>
    <t>GABELLINI VICTOR</t>
  </si>
  <si>
    <t>gara7        Lodi</t>
  </si>
  <si>
    <t>gara8        Lodi</t>
  </si>
  <si>
    <t>CIUTI COSTANZA MARIA</t>
  </si>
  <si>
    <t>gara7      Lodi</t>
  </si>
  <si>
    <t xml:space="preserve">gara8         Telgate </t>
  </si>
  <si>
    <t>gara8           Telgate</t>
  </si>
  <si>
    <t>gara8            Telgate</t>
  </si>
  <si>
    <t>gara8         Telgate</t>
  </si>
  <si>
    <t>gara8                  Telgate</t>
  </si>
  <si>
    <t>gara8          Telgate</t>
  </si>
  <si>
    <t>gara9     Telgate</t>
  </si>
  <si>
    <t>gara9        Telgate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</si>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</sst>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2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0" fontId="3" fillId="0" borderId="8" xfId="0" applyNumberFormat="1" applyFont="1" applyBorder="1" applyAlignment="1">
      <alignment horizontal="center"/>
    </xf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49" fontId="10" fillId="4" borderId="44" xfId="0" applyNumberFormat="1" applyFont="1" applyFill="1" applyBorder="1" applyAlignment="1">
      <alignment horizontal="right"/>
    </xf>
    <xf numFmtId="0" fontId="10" fillId="0" borderId="16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0" fontId="1" fillId="0" borderId="50" xfId="0" applyFont="1" applyBorder="1" applyAlignment="1"/>
    <xf numFmtId="1" fontId="4" fillId="0" borderId="51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2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0" fontId="1" fillId="0" borderId="7" xfId="0" applyNumberFormat="1" applyFont="1" applyBorder="1" applyAlignment="1"/>
    <xf numFmtId="49" fontId="11" fillId="4" borderId="12" xfId="0" applyNumberFormat="1" applyFont="1" applyFill="1" applyBorder="1" applyAlignment="1"/>
    <xf numFmtId="49" fontId="11" fillId="2" borderId="53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quotePrefix="1" applyNumberFormat="1" applyFont="1" applyBorder="1" applyAlignment="1"/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49" fontId="10" fillId="4" borderId="12" xfId="0" applyNumberFormat="1" applyFont="1" applyFill="1" applyBorder="1" applyAlignment="1"/>
    <xf numFmtId="1" fontId="3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/>
    <xf numFmtId="1" fontId="6" fillId="3" borderId="10" xfId="0" applyNumberFormat="1" applyFont="1" applyFill="1" applyBorder="1" applyAlignment="1">
      <alignment horizontal="center"/>
    </xf>
    <xf numFmtId="1" fontId="4" fillId="0" borderId="56" xfId="0" applyNumberFormat="1" applyFont="1" applyBorder="1" applyAlignment="1"/>
    <xf numFmtId="1" fontId="3" fillId="0" borderId="56" xfId="0" applyNumberFormat="1" applyFont="1" applyBorder="1" applyAlignment="1"/>
    <xf numFmtId="0" fontId="9" fillId="4" borderId="57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4" xfId="0" applyFont="1" applyFill="1" applyBorder="1" applyAlignment="1"/>
    <xf numFmtId="49" fontId="3" fillId="0" borderId="54" xfId="0" applyNumberFormat="1" applyFont="1" applyBorder="1" applyAlignment="1"/>
    <xf numFmtId="1" fontId="3" fillId="0" borderId="59" xfId="0" applyNumberFormat="1" applyFont="1" applyBorder="1" applyAlignment="1">
      <alignment horizontal="center"/>
    </xf>
    <xf numFmtId="1" fontId="3" fillId="0" borderId="60" xfId="0" applyNumberFormat="1" applyFont="1" applyBorder="1" applyAlignment="1"/>
    <xf numFmtId="0" fontId="3" fillId="0" borderId="60" xfId="0" applyFont="1" applyBorder="1" applyAlignment="1">
      <alignment horizontal="left"/>
    </xf>
    <xf numFmtId="0" fontId="3" fillId="0" borderId="58" xfId="0" applyNumberFormat="1" applyFont="1" applyFill="1" applyBorder="1" applyAlignment="1"/>
    <xf numFmtId="49" fontId="3" fillId="0" borderId="58" xfId="0" applyNumberFormat="1" applyFont="1" applyFill="1" applyBorder="1" applyAlignment="1"/>
    <xf numFmtId="0" fontId="3" fillId="0" borderId="54" xfId="0" applyFont="1" applyBorder="1" applyAlignment="1"/>
    <xf numFmtId="49" fontId="3" fillId="0" borderId="60" xfId="0" applyNumberFormat="1" applyFont="1" applyBorder="1" applyAlignment="1"/>
    <xf numFmtId="49" fontId="3" fillId="0" borderId="58" xfId="0" applyNumberFormat="1" applyFont="1" applyBorder="1" applyAlignment="1"/>
    <xf numFmtId="1" fontId="3" fillId="0" borderId="58" xfId="0" applyNumberFormat="1" applyFont="1" applyBorder="1" applyAlignment="1"/>
    <xf numFmtId="49" fontId="3" fillId="0" borderId="60" xfId="0" applyNumberFormat="1" applyFont="1" applyBorder="1" applyAlignment="1">
      <alignment horizontal="left"/>
    </xf>
    <xf numFmtId="1" fontId="15" fillId="0" borderId="8" xfId="0" applyNumberFormat="1" applyFont="1" applyFill="1" applyBorder="1" applyAlignment="1">
      <alignment horizontal="center"/>
    </xf>
    <xf numFmtId="1" fontId="15" fillId="0" borderId="54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/>
    </xf>
    <xf numFmtId="0" fontId="18" fillId="0" borderId="58" xfId="0" applyFont="1" applyBorder="1" applyAlignment="1"/>
    <xf numFmtId="1" fontId="14" fillId="0" borderId="59" xfId="0" applyNumberFormat="1" applyFont="1" applyBorder="1" applyAlignment="1">
      <alignment horizontal="center"/>
    </xf>
    <xf numFmtId="49" fontId="9" fillId="4" borderId="10" xfId="0" applyNumberFormat="1" applyFont="1" applyFill="1" applyBorder="1" applyAlignment="1"/>
    <xf numFmtId="0" fontId="17" fillId="0" borderId="58" xfId="0" applyFont="1" applyBorder="1" applyAlignment="1"/>
    <xf numFmtId="0" fontId="17" fillId="0" borderId="58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8" fillId="0" borderId="58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1" fontId="9" fillId="5" borderId="57" xfId="0" applyNumberFormat="1" applyFont="1" applyFill="1" applyBorder="1" applyAlignment="1"/>
    <xf numFmtId="49" fontId="9" fillId="5" borderId="57" xfId="0" applyNumberFormat="1" applyFont="1" applyFill="1" applyBorder="1" applyAlignment="1">
      <alignment horizontal="center" wrapText="1"/>
    </xf>
    <xf numFmtId="49" fontId="9" fillId="6" borderId="61" xfId="0" applyNumberFormat="1" applyFont="1" applyFill="1" applyBorder="1" applyAlignment="1">
      <alignment horizontal="center" wrapText="1"/>
    </xf>
    <xf numFmtId="1" fontId="9" fillId="6" borderId="62" xfId="0" applyNumberFormat="1" applyFont="1" applyFill="1" applyBorder="1" applyAlignment="1"/>
    <xf numFmtId="0" fontId="14" fillId="0" borderId="58" xfId="0" applyFont="1" applyBorder="1" applyAlignment="1"/>
    <xf numFmtId="1" fontId="14" fillId="0" borderId="59" xfId="0" applyNumberFormat="1" applyFont="1" applyFill="1" applyBorder="1" applyAlignment="1">
      <alignment horizontal="center"/>
    </xf>
    <xf numFmtId="0" fontId="19" fillId="0" borderId="58" xfId="0" applyFont="1" applyBorder="1" applyAlignment="1"/>
    <xf numFmtId="1" fontId="3" fillId="0" borderId="63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left" vertical="center"/>
    </xf>
    <xf numFmtId="49" fontId="5" fillId="0" borderId="60" xfId="0" applyNumberFormat="1" applyFont="1" applyBorder="1" applyAlignment="1">
      <alignment horizontal="center" vertical="center" wrapText="1"/>
    </xf>
    <xf numFmtId="1" fontId="3" fillId="0" borderId="66" xfId="0" applyNumberFormat="1" applyFont="1" applyBorder="1" applyAlignment="1">
      <alignment horizontal="center"/>
    </xf>
    <xf numFmtId="0" fontId="1" fillId="0" borderId="58" xfId="0" applyNumberFormat="1" applyFont="1" applyBorder="1">
      <alignment vertical="top" wrapText="1"/>
    </xf>
    <xf numFmtId="1" fontId="3" fillId="0" borderId="58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0" fontId="19" fillId="0" borderId="58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19" fillId="0" borderId="58" xfId="0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NumberFormat="1" applyFont="1" applyAlignment="1">
      <alignment horizontal="center" vertical="top" wrapText="1"/>
    </xf>
    <xf numFmtId="0" fontId="1" fillId="0" borderId="64" xfId="0" applyNumberFormat="1" applyFont="1" applyBorder="1">
      <alignment vertical="top" wrapText="1"/>
    </xf>
    <xf numFmtId="0" fontId="19" fillId="0" borderId="8" xfId="0" applyFont="1" applyBorder="1" applyAlignment="1">
      <alignment horizontal="center"/>
    </xf>
    <xf numFmtId="0" fontId="19" fillId="0" borderId="8" xfId="0" applyFont="1" applyBorder="1" applyAlignment="1"/>
    <xf numFmtId="1" fontId="3" fillId="0" borderId="8" xfId="0" applyNumberFormat="1" applyFont="1" applyFill="1" applyBorder="1" applyAlignment="1">
      <alignment horizontal="center"/>
    </xf>
    <xf numFmtId="1" fontId="3" fillId="0" borderId="64" xfId="0" applyNumberFormat="1" applyFont="1" applyBorder="1" applyAlignment="1">
      <alignment horizontal="center"/>
    </xf>
    <xf numFmtId="0" fontId="1" fillId="0" borderId="8" xfId="0" applyNumberFormat="1" applyFont="1" applyBorder="1">
      <alignment vertical="top" wrapText="1"/>
    </xf>
    <xf numFmtId="1" fontId="3" fillId="0" borderId="65" xfId="0" applyNumberFormat="1" applyFont="1" applyBorder="1" applyAlignment="1">
      <alignment horizontal="center"/>
    </xf>
    <xf numFmtId="1" fontId="14" fillId="0" borderId="54" xfId="0" applyNumberFormat="1" applyFont="1" applyFill="1" applyBorder="1" applyAlignment="1">
      <alignment horizontal="center"/>
    </xf>
    <xf numFmtId="0" fontId="1" fillId="0" borderId="67" xfId="0" applyNumberFormat="1" applyFont="1" applyBorder="1">
      <alignment vertical="top" wrapText="1"/>
    </xf>
    <xf numFmtId="1" fontId="3" fillId="0" borderId="58" xfId="0" applyNumberFormat="1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49" fontId="3" fillId="0" borderId="58" xfId="0" applyNumberFormat="1" applyFont="1" applyBorder="1" applyAlignment="1">
      <alignment horizontal="left"/>
    </xf>
    <xf numFmtId="1" fontId="14" fillId="0" borderId="9" xfId="0" applyNumberFormat="1" applyFont="1" applyBorder="1" applyAlignment="1">
      <alignment horizontal="center"/>
    </xf>
    <xf numFmtId="0" fontId="19" fillId="0" borderId="68" xfId="0" applyFont="1" applyBorder="1" applyAlignment="1"/>
    <xf numFmtId="1" fontId="3" fillId="0" borderId="69" xfId="0" applyNumberFormat="1" applyFont="1" applyBorder="1" applyAlignment="1">
      <alignment horizontal="center"/>
    </xf>
    <xf numFmtId="1" fontId="3" fillId="0" borderId="70" xfId="0" applyNumberFormat="1" applyFont="1" applyBorder="1" applyAlignment="1">
      <alignment horizontal="center"/>
    </xf>
    <xf numFmtId="1" fontId="3" fillId="0" borderId="71" xfId="0" applyNumberFormat="1" applyFont="1" applyBorder="1" applyAlignment="1">
      <alignment horizontal="center"/>
    </xf>
    <xf numFmtId="0" fontId="6" fillId="2" borderId="44" xfId="0" applyNumberFormat="1" applyFont="1" applyFill="1" applyBorder="1" applyAlignment="1">
      <alignment horizontal="center"/>
    </xf>
    <xf numFmtId="0" fontId="19" fillId="0" borderId="72" xfId="0" applyFont="1" applyBorder="1" applyAlignment="1"/>
    <xf numFmtId="1" fontId="14" fillId="0" borderId="73" xfId="0" applyNumberFormat="1" applyFont="1" applyFill="1" applyBorder="1" applyAlignment="1">
      <alignment horizontal="center"/>
    </xf>
    <xf numFmtId="1" fontId="15" fillId="0" borderId="74" xfId="0" applyNumberFormat="1" applyFont="1" applyFill="1" applyBorder="1" applyAlignment="1">
      <alignment horizontal="center"/>
    </xf>
    <xf numFmtId="1" fontId="14" fillId="0" borderId="74" xfId="0" applyNumberFormat="1" applyFont="1" applyFill="1" applyBorder="1" applyAlignment="1">
      <alignment horizontal="center"/>
    </xf>
    <xf numFmtId="1" fontId="15" fillId="0" borderId="75" xfId="0" applyNumberFormat="1" applyFont="1" applyFill="1" applyBorder="1" applyAlignment="1">
      <alignment horizontal="center"/>
    </xf>
    <xf numFmtId="1" fontId="14" fillId="0" borderId="75" xfId="0" applyNumberFormat="1" applyFont="1" applyFill="1" applyBorder="1" applyAlignment="1">
      <alignment horizontal="center"/>
    </xf>
    <xf numFmtId="0" fontId="6" fillId="2" borderId="77" xfId="0" applyNumberFormat="1" applyFont="1" applyFill="1" applyBorder="1" applyAlignment="1">
      <alignment horizontal="center"/>
    </xf>
    <xf numFmtId="1" fontId="14" fillId="0" borderId="69" xfId="0" applyNumberFormat="1" applyFont="1" applyFill="1" applyBorder="1" applyAlignment="1">
      <alignment horizontal="center"/>
    </xf>
    <xf numFmtId="1" fontId="14" fillId="0" borderId="65" xfId="0" applyNumberFormat="1" applyFont="1" applyFill="1" applyBorder="1" applyAlignment="1">
      <alignment horizontal="center"/>
    </xf>
    <xf numFmtId="1" fontId="15" fillId="0" borderId="65" xfId="0" applyNumberFormat="1" applyFont="1" applyFill="1" applyBorder="1" applyAlignment="1">
      <alignment horizontal="center"/>
    </xf>
    <xf numFmtId="1" fontId="14" fillId="0" borderId="70" xfId="0" applyNumberFormat="1" applyFont="1" applyFill="1" applyBorder="1" applyAlignment="1">
      <alignment horizontal="center"/>
    </xf>
    <xf numFmtId="0" fontId="19" fillId="0" borderId="78" xfId="0" applyFont="1" applyBorder="1" applyAlignment="1"/>
    <xf numFmtId="1" fontId="3" fillId="0" borderId="79" xfId="0" applyNumberFormat="1" applyFont="1" applyBorder="1" applyAlignment="1">
      <alignment horizontal="center"/>
    </xf>
    <xf numFmtId="1" fontId="3" fillId="0" borderId="80" xfId="0" applyNumberFormat="1" applyFont="1" applyBorder="1" applyAlignment="1">
      <alignment horizontal="center"/>
    </xf>
    <xf numFmtId="1" fontId="3" fillId="0" borderId="81" xfId="0" applyNumberFormat="1" applyFont="1" applyBorder="1" applyAlignment="1">
      <alignment horizontal="center"/>
    </xf>
    <xf numFmtId="1" fontId="3" fillId="0" borderId="82" xfId="0" applyNumberFormat="1" applyFont="1" applyBorder="1" applyAlignment="1">
      <alignment horizontal="center"/>
    </xf>
    <xf numFmtId="1" fontId="14" fillId="0" borderId="79" xfId="0" applyNumberFormat="1" applyFont="1" applyFill="1" applyBorder="1" applyAlignment="1">
      <alignment horizontal="center"/>
    </xf>
    <xf numFmtId="1" fontId="14" fillId="0" borderId="80" xfId="0" applyNumberFormat="1" applyFont="1" applyFill="1" applyBorder="1" applyAlignment="1">
      <alignment horizontal="center"/>
    </xf>
    <xf numFmtId="1" fontId="15" fillId="0" borderId="80" xfId="0" applyNumberFormat="1" applyFont="1" applyFill="1" applyBorder="1" applyAlignment="1">
      <alignment horizontal="center"/>
    </xf>
    <xf numFmtId="1" fontId="15" fillId="0" borderId="81" xfId="0" applyNumberFormat="1" applyFont="1" applyFill="1" applyBorder="1" applyAlignment="1">
      <alignment horizontal="center"/>
    </xf>
    <xf numFmtId="1" fontId="14" fillId="0" borderId="81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76" xfId="0" applyNumberFormat="1" applyFont="1" applyFill="1" applyBorder="1" applyAlignment="1">
      <alignment horizontal="center"/>
    </xf>
    <xf numFmtId="1" fontId="14" fillId="0" borderId="82" xfId="0" applyNumberFormat="1" applyFont="1" applyFill="1" applyBorder="1" applyAlignment="1">
      <alignment horizontal="center"/>
    </xf>
    <xf numFmtId="1" fontId="14" fillId="0" borderId="71" xfId="0" applyNumberFormat="1" applyFont="1" applyFill="1" applyBorder="1" applyAlignment="1">
      <alignment horizontal="center"/>
    </xf>
    <xf numFmtId="1" fontId="14" fillId="0" borderId="65" xfId="0" applyNumberFormat="1" applyFont="1" applyBorder="1" applyAlignment="1">
      <alignment horizontal="center"/>
    </xf>
    <xf numFmtId="1" fontId="3" fillId="0" borderId="73" xfId="0" applyNumberFormat="1" applyFont="1" applyBorder="1" applyAlignment="1">
      <alignment horizontal="center"/>
    </xf>
    <xf numFmtId="1" fontId="3" fillId="0" borderId="74" xfId="0" applyNumberFormat="1" applyFont="1" applyBorder="1" applyAlignment="1">
      <alignment horizontal="center"/>
    </xf>
    <xf numFmtId="1" fontId="3" fillId="0" borderId="75" xfId="0" applyNumberFormat="1" applyFont="1" applyBorder="1" applyAlignment="1">
      <alignment horizontal="center"/>
    </xf>
    <xf numFmtId="1" fontId="3" fillId="0" borderId="76" xfId="0" applyNumberFormat="1" applyFont="1" applyBorder="1" applyAlignment="1">
      <alignment horizontal="center"/>
    </xf>
    <xf numFmtId="1" fontId="14" fillId="0" borderId="69" xfId="0" applyNumberFormat="1" applyFont="1" applyBorder="1" applyAlignment="1">
      <alignment horizontal="center"/>
    </xf>
    <xf numFmtId="1" fontId="15" fillId="0" borderId="70" xfId="0" applyNumberFormat="1" applyFont="1" applyBorder="1" applyAlignment="1">
      <alignment horizontal="center"/>
    </xf>
    <xf numFmtId="1" fontId="14" fillId="0" borderId="70" xfId="0" applyNumberFormat="1" applyFont="1" applyBorder="1" applyAlignment="1">
      <alignment horizontal="center"/>
    </xf>
    <xf numFmtId="1" fontId="15" fillId="0" borderId="71" xfId="0" applyNumberFormat="1" applyFont="1" applyBorder="1" applyAlignment="1">
      <alignment horizontal="center"/>
    </xf>
    <xf numFmtId="0" fontId="19" fillId="0" borderId="68" xfId="0" applyFont="1" applyBorder="1" applyAlignment="1">
      <alignment horizontal="left"/>
    </xf>
    <xf numFmtId="0" fontId="19" fillId="0" borderId="78" xfId="0" applyFont="1" applyBorder="1" applyAlignment="1">
      <alignment horizontal="left"/>
    </xf>
    <xf numFmtId="1" fontId="14" fillId="0" borderId="80" xfId="0" applyNumberFormat="1" applyFont="1" applyBorder="1" applyAlignment="1">
      <alignment horizontal="center"/>
    </xf>
    <xf numFmtId="1" fontId="15" fillId="0" borderId="65" xfId="0" applyNumberFormat="1" applyFont="1" applyBorder="1" applyAlignment="1">
      <alignment horizontal="center"/>
    </xf>
    <xf numFmtId="1" fontId="14" fillId="0" borderId="79" xfId="0" applyNumberFormat="1" applyFont="1" applyBorder="1" applyAlignment="1">
      <alignment horizontal="center"/>
    </xf>
    <xf numFmtId="1" fontId="15" fillId="0" borderId="80" xfId="0" applyNumberFormat="1" applyFont="1" applyBorder="1" applyAlignment="1">
      <alignment horizontal="center"/>
    </xf>
    <xf numFmtId="1" fontId="15" fillId="0" borderId="82" xfId="0" applyNumberFormat="1" applyFont="1" applyBorder="1" applyAlignment="1">
      <alignment horizontal="center"/>
    </xf>
    <xf numFmtId="1" fontId="3" fillId="0" borderId="83" xfId="0" applyNumberFormat="1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1" fontId="14" fillId="0" borderId="71" xfId="0" applyNumberFormat="1" applyFont="1" applyBorder="1" applyAlignment="1">
      <alignment horizontal="center"/>
    </xf>
    <xf numFmtId="1" fontId="14" fillId="0" borderId="82" xfId="0" applyNumberFormat="1" applyFont="1" applyBorder="1" applyAlignment="1">
      <alignment horizontal="center"/>
    </xf>
    <xf numFmtId="0" fontId="19" fillId="0" borderId="72" xfId="0" applyFont="1" applyBorder="1" applyAlignment="1">
      <alignment horizontal="left"/>
    </xf>
    <xf numFmtId="1" fontId="14" fillId="0" borderId="73" xfId="0" applyNumberFormat="1" applyFont="1" applyBorder="1" applyAlignment="1">
      <alignment horizontal="center"/>
    </xf>
    <xf numFmtId="1" fontId="14" fillId="0" borderId="74" xfId="0" applyNumberFormat="1" applyFont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" fillId="0" borderId="65" xfId="0" applyNumberFormat="1" applyFont="1" applyBorder="1" applyAlignment="1">
      <alignment horizontal="center"/>
    </xf>
    <xf numFmtId="0" fontId="1" fillId="0" borderId="59" xfId="0" applyNumberFormat="1" applyFont="1" applyBorder="1">
      <alignment vertical="top" wrapText="1"/>
    </xf>
    <xf numFmtId="1" fontId="14" fillId="0" borderId="64" xfId="0" applyNumberFormat="1" applyFont="1" applyBorder="1" applyAlignment="1">
      <alignment horizontal="center"/>
    </xf>
    <xf numFmtId="0" fontId="1" fillId="0" borderId="66" xfId="0" applyNumberFormat="1" applyFont="1" applyBorder="1">
      <alignment vertical="top" wrapText="1"/>
    </xf>
    <xf numFmtId="0" fontId="19" fillId="0" borderId="59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" fillId="0" borderId="79" xfId="0" applyNumberFormat="1" applyFont="1" applyBorder="1">
      <alignment vertical="top" wrapText="1"/>
    </xf>
    <xf numFmtId="0" fontId="19" fillId="0" borderId="79" xfId="0" applyFont="1" applyBorder="1" applyAlignment="1">
      <alignment horizontal="center"/>
    </xf>
    <xf numFmtId="0" fontId="14" fillId="0" borderId="68" xfId="0" applyFont="1" applyBorder="1" applyAlignment="1"/>
    <xf numFmtId="0" fontId="14" fillId="0" borderId="78" xfId="0" applyFont="1" applyBorder="1" applyAlignment="1"/>
    <xf numFmtId="0" fontId="14" fillId="0" borderId="78" xfId="0" applyFont="1" applyBorder="1" applyAlignment="1">
      <alignment horizontal="left"/>
    </xf>
    <xf numFmtId="1" fontId="3" fillId="0" borderId="68" xfId="0" applyNumberFormat="1" applyFont="1" applyBorder="1" applyAlignment="1">
      <alignment horizontal="center"/>
    </xf>
    <xf numFmtId="1" fontId="14" fillId="0" borderId="68" xfId="0" applyNumberFormat="1" applyFont="1" applyBorder="1" applyAlignment="1">
      <alignment horizontal="center"/>
    </xf>
    <xf numFmtId="0" fontId="1" fillId="0" borderId="72" xfId="0" applyNumberFormat="1" applyFont="1" applyBorder="1">
      <alignment vertical="top" wrapText="1"/>
    </xf>
    <xf numFmtId="0" fontId="19" fillId="0" borderId="72" xfId="0" applyFont="1" applyBorder="1" applyAlignment="1">
      <alignment horizontal="center"/>
    </xf>
    <xf numFmtId="1" fontId="3" fillId="0" borderId="78" xfId="0" applyNumberFormat="1" applyFont="1" applyBorder="1" applyAlignment="1">
      <alignment horizontal="center"/>
    </xf>
    <xf numFmtId="1" fontId="14" fillId="0" borderId="78" xfId="0" applyNumberFormat="1" applyFont="1" applyBorder="1" applyAlignment="1">
      <alignment horizontal="center"/>
    </xf>
    <xf numFmtId="1" fontId="3" fillId="0" borderId="72" xfId="0" applyNumberFormat="1" applyFont="1" applyBorder="1" applyAlignment="1">
      <alignment horizontal="center"/>
    </xf>
    <xf numFmtId="0" fontId="16" fillId="2" borderId="44" xfId="0" applyNumberFormat="1" applyFont="1" applyFill="1" applyBorder="1" applyAlignment="1">
      <alignment horizontal="center"/>
    </xf>
    <xf numFmtId="0" fontId="6" fillId="3" borderId="44" xfId="0" applyNumberFormat="1" applyFont="1" applyFill="1" applyBorder="1" applyAlignment="1">
      <alignment horizontal="center"/>
    </xf>
    <xf numFmtId="1" fontId="6" fillId="3" borderId="44" xfId="0" applyNumberFormat="1" applyFont="1" applyFill="1" applyBorder="1" applyAlignment="1">
      <alignment horizontal="center"/>
    </xf>
    <xf numFmtId="0" fontId="6" fillId="3" borderId="77" xfId="0" applyNumberFormat="1" applyFont="1" applyFill="1" applyBorder="1" applyAlignment="1">
      <alignment horizontal="center"/>
    </xf>
    <xf numFmtId="1" fontId="6" fillId="3" borderId="77" xfId="0" applyNumberFormat="1" applyFont="1" applyFill="1" applyBorder="1" applyAlignment="1">
      <alignment horizontal="center"/>
    </xf>
    <xf numFmtId="0" fontId="14" fillId="0" borderId="72" xfId="0" applyFont="1" applyBorder="1" applyAlignment="1"/>
    <xf numFmtId="0" fontId="14" fillId="0" borderId="72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  <xf numFmtId="1" fontId="5" fillId="3" borderId="10" xfId="0" applyNumberFormat="1" applyFont="1" applyFill="1" applyBorder="1" applyAlignment="1">
      <alignment horizontal="center"/>
    </xf>
  </cellXfs>
  <cellStyles count="1">
    <cellStyle name="Normale" xfId="0" builtinId="0"/>
  </cellStyles>
  <dxfs count="4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94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4" sqref="G24"/>
    </sheetView>
  </sheetViews>
  <sheetFormatPr defaultColWidth="11.42578125" defaultRowHeight="18.600000000000001" customHeight="1" x14ac:dyDescent="0.2"/>
  <cols>
    <col min="1" max="1" width="11.42578125" style="1" customWidth="1"/>
    <col min="2" max="2" width="57.140625" style="1" customWidth="1"/>
    <col min="3" max="3" width="19.28515625" style="190" customWidth="1"/>
    <col min="4" max="4" width="70.7109375" style="1" customWidth="1"/>
    <col min="5" max="5" width="23.42578125" style="1" customWidth="1"/>
    <col min="6" max="6" width="23" style="1" customWidth="1"/>
    <col min="7" max="8" width="23.140625" style="1" customWidth="1"/>
    <col min="9" max="13" width="23" style="1" customWidth="1"/>
    <col min="14" max="14" width="17.42578125" style="1" customWidth="1"/>
    <col min="15" max="15" width="14.28515625" style="1" customWidth="1"/>
    <col min="16" max="16" width="29.140625" style="1" customWidth="1"/>
    <col min="17" max="18" width="11.42578125" style="1" customWidth="1"/>
    <col min="19" max="19" width="59.7109375" style="1" customWidth="1"/>
    <col min="20" max="20" width="16" style="1" customWidth="1"/>
    <col min="21" max="21" width="11.42578125" style="1" customWidth="1"/>
    <col min="22" max="22" width="31.28515625" style="1" customWidth="1"/>
    <col min="23" max="25" width="11.42578125" style="1" customWidth="1"/>
    <col min="26" max="26" width="37.42578125" style="1" customWidth="1"/>
    <col min="27" max="27" width="12" style="1" customWidth="1"/>
    <col min="28" max="259" width="11.42578125" style="1" customWidth="1"/>
  </cols>
  <sheetData>
    <row r="1" spans="1:27" ht="28.5" customHeight="1" x14ac:dyDescent="0.4">
      <c r="A1" s="314" t="s">
        <v>0</v>
      </c>
      <c r="B1" s="315"/>
      <c r="C1" s="315"/>
      <c r="D1" s="315"/>
      <c r="E1" s="315"/>
      <c r="F1" s="316"/>
      <c r="G1" s="2"/>
      <c r="H1" s="3"/>
      <c r="I1" s="3"/>
      <c r="J1" s="3"/>
      <c r="K1" s="3"/>
      <c r="L1" s="3"/>
      <c r="M1" s="3"/>
      <c r="N1" s="4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25">
      <c r="A2" s="7"/>
      <c r="B2" s="177" t="s">
        <v>1</v>
      </c>
      <c r="C2" s="202" t="s">
        <v>2</v>
      </c>
      <c r="D2" s="177" t="s">
        <v>3</v>
      </c>
      <c r="E2" s="9" t="s">
        <v>349</v>
      </c>
      <c r="F2" s="9" t="s">
        <v>509</v>
      </c>
      <c r="G2" s="9" t="s">
        <v>540</v>
      </c>
      <c r="H2" s="9" t="s">
        <v>576</v>
      </c>
      <c r="I2" s="9" t="s">
        <v>594</v>
      </c>
      <c r="J2" s="9" t="s">
        <v>606</v>
      </c>
      <c r="K2" s="9" t="s">
        <v>612</v>
      </c>
      <c r="L2" s="9" t="s">
        <v>616</v>
      </c>
      <c r="M2" s="10" t="s">
        <v>298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6"/>
      <c r="Y2" s="6"/>
      <c r="Z2" s="6"/>
      <c r="AA2" s="6"/>
    </row>
    <row r="3" spans="1:27" ht="29.1" customHeight="1" thickBot="1" x14ac:dyDescent="0.45">
      <c r="A3" s="159" t="s">
        <v>172</v>
      </c>
      <c r="B3" s="200"/>
      <c r="C3" s="200"/>
      <c r="D3" s="200"/>
      <c r="E3" s="199"/>
      <c r="F3" s="191"/>
      <c r="G3" s="191"/>
      <c r="H3" s="191"/>
      <c r="I3" s="191"/>
      <c r="J3" s="191"/>
      <c r="K3" s="191"/>
      <c r="L3" s="191"/>
      <c r="M3" s="171"/>
      <c r="N3" s="25"/>
      <c r="O3" s="26"/>
      <c r="P3" s="154"/>
      <c r="Q3" s="27"/>
      <c r="R3" s="28">
        <v>1213</v>
      </c>
      <c r="S3" s="29" t="s">
        <v>114</v>
      </c>
      <c r="T3" s="30">
        <f>SUMIF($C$3:$C$77,R3,$P$3:$P$77)</f>
        <v>0</v>
      </c>
      <c r="U3" s="31"/>
      <c r="V3" s="32">
        <f>SUMIF($C$3:$C$77,R3,$N$3:$N$77)</f>
        <v>0</v>
      </c>
      <c r="W3" s="19"/>
      <c r="X3" s="6"/>
      <c r="Y3" s="33"/>
      <c r="Z3" s="33"/>
      <c r="AA3" s="33"/>
    </row>
    <row r="4" spans="1:27" ht="29.1" customHeight="1" thickBot="1" x14ac:dyDescent="0.45">
      <c r="A4" s="159" t="s">
        <v>172</v>
      </c>
      <c r="B4" s="200"/>
      <c r="C4" s="200"/>
      <c r="D4" s="200"/>
      <c r="E4" s="199"/>
      <c r="F4" s="191"/>
      <c r="G4" s="191"/>
      <c r="H4" s="171"/>
      <c r="I4" s="191"/>
      <c r="J4" s="172"/>
      <c r="K4" s="172"/>
      <c r="L4" s="224"/>
      <c r="M4" s="173"/>
      <c r="N4" s="25"/>
      <c r="O4" s="26"/>
      <c r="P4" s="154"/>
      <c r="Q4" s="27"/>
      <c r="R4" s="28">
        <v>2310</v>
      </c>
      <c r="S4" s="29" t="s">
        <v>166</v>
      </c>
      <c r="T4" s="30">
        <f t="shared" ref="T4" si="0">SUMIF($C$3:$C$77,R4,$P$3:$P$77)</f>
        <v>0</v>
      </c>
      <c r="U4" s="31"/>
      <c r="V4" s="32">
        <f t="shared" ref="V4" si="1">SUMIF($C$3:$C$77,R4,$N$3:$N$77)</f>
        <v>0</v>
      </c>
      <c r="W4" s="19"/>
      <c r="X4" s="6"/>
      <c r="Y4" s="33"/>
      <c r="Z4" s="33"/>
      <c r="AA4" s="33"/>
    </row>
    <row r="5" spans="1:27" ht="29.1" customHeight="1" thickBot="1" x14ac:dyDescent="0.4">
      <c r="A5" s="159" t="s">
        <v>172</v>
      </c>
      <c r="B5" s="200"/>
      <c r="C5" s="200"/>
      <c r="D5" s="200"/>
      <c r="E5" s="161"/>
      <c r="F5" s="23"/>
      <c r="G5" s="23"/>
      <c r="H5" s="23"/>
      <c r="I5" s="23"/>
      <c r="J5" s="149"/>
      <c r="K5" s="149"/>
      <c r="L5" s="149"/>
      <c r="M5" s="24"/>
      <c r="N5" s="25"/>
      <c r="O5" s="26"/>
      <c r="P5" s="154"/>
      <c r="Q5" s="27"/>
      <c r="R5" s="28">
        <v>2310</v>
      </c>
      <c r="S5" s="29" t="s">
        <v>166</v>
      </c>
      <c r="T5" s="30">
        <f t="shared" ref="T5:T65" si="2">SUMIF($C$3:$C$77,R5,$P$3:$P$77)</f>
        <v>0</v>
      </c>
      <c r="U5" s="31"/>
      <c r="V5" s="32">
        <f t="shared" ref="V5:V65" si="3">SUMIF($C$3:$C$77,R5,$N$3:$N$77)</f>
        <v>0</v>
      </c>
      <c r="W5" s="19"/>
      <c r="X5" s="6"/>
      <c r="Y5" s="33"/>
      <c r="Z5" s="33"/>
      <c r="AA5" s="33"/>
    </row>
    <row r="6" spans="1:27" ht="29.1" customHeight="1" x14ac:dyDescent="0.35">
      <c r="A6" s="159" t="s">
        <v>172</v>
      </c>
      <c r="B6" s="200"/>
      <c r="C6" s="200"/>
      <c r="D6" s="200"/>
      <c r="E6" s="161"/>
      <c r="F6" s="23"/>
      <c r="G6" s="23"/>
      <c r="H6" s="23"/>
      <c r="I6" s="23"/>
      <c r="J6" s="149"/>
      <c r="K6" s="149"/>
      <c r="L6" s="149"/>
      <c r="M6" s="24"/>
      <c r="N6" s="25"/>
      <c r="O6" s="26"/>
      <c r="P6" s="154"/>
      <c r="Q6" s="27"/>
      <c r="R6" s="28">
        <v>2232</v>
      </c>
      <c r="S6" s="29" t="s">
        <v>119</v>
      </c>
      <c r="T6" s="30">
        <f t="shared" si="2"/>
        <v>0</v>
      </c>
      <c r="U6" s="31"/>
      <c r="V6" s="32">
        <f t="shared" si="3"/>
        <v>0</v>
      </c>
      <c r="W6" s="19"/>
      <c r="X6" s="6"/>
      <c r="Y6" s="33"/>
      <c r="Z6" s="33"/>
      <c r="AA6" s="33"/>
    </row>
    <row r="7" spans="1:27" ht="29.1" customHeight="1" x14ac:dyDescent="0.4">
      <c r="A7" s="159" t="s">
        <v>172</v>
      </c>
      <c r="B7" s="200"/>
      <c r="C7" s="200"/>
      <c r="D7" s="200"/>
      <c r="E7" s="199"/>
      <c r="F7" s="171"/>
      <c r="G7" s="191"/>
      <c r="H7" s="171"/>
      <c r="I7" s="191"/>
      <c r="J7" s="172"/>
      <c r="K7" s="172"/>
      <c r="L7" s="224"/>
      <c r="M7" s="173"/>
      <c r="N7" s="25"/>
      <c r="O7" s="26"/>
      <c r="P7" s="154"/>
      <c r="Q7" s="27"/>
      <c r="R7" s="28">
        <v>1180</v>
      </c>
      <c r="S7" s="29" t="s">
        <v>14</v>
      </c>
      <c r="T7" s="30">
        <f t="shared" si="2"/>
        <v>0</v>
      </c>
      <c r="U7" s="31"/>
      <c r="V7" s="32">
        <f t="shared" si="3"/>
        <v>0</v>
      </c>
      <c r="W7" s="19"/>
      <c r="X7" s="6"/>
      <c r="Y7" s="33"/>
      <c r="Z7" s="33"/>
      <c r="AA7" s="33"/>
    </row>
    <row r="8" spans="1:27" ht="29.1" customHeight="1" x14ac:dyDescent="0.4">
      <c r="A8" s="159" t="s">
        <v>172</v>
      </c>
      <c r="B8" s="200"/>
      <c r="C8" s="200"/>
      <c r="D8" s="200"/>
      <c r="E8" s="199"/>
      <c r="F8" s="191"/>
      <c r="G8" s="191"/>
      <c r="H8" s="171"/>
      <c r="I8" s="191"/>
      <c r="J8" s="172"/>
      <c r="K8" s="172"/>
      <c r="L8" s="224"/>
      <c r="M8" s="173"/>
      <c r="N8" s="25"/>
      <c r="O8" s="26"/>
      <c r="P8" s="154"/>
      <c r="Q8" s="27"/>
      <c r="R8" s="28">
        <v>1115</v>
      </c>
      <c r="S8" s="29" t="s">
        <v>15</v>
      </c>
      <c r="T8" s="30">
        <f t="shared" si="2"/>
        <v>0</v>
      </c>
      <c r="U8" s="31"/>
      <c r="V8" s="32">
        <f t="shared" si="3"/>
        <v>0</v>
      </c>
      <c r="W8" s="19"/>
      <c r="X8" s="6"/>
      <c r="Y8" s="33"/>
      <c r="Z8" s="33"/>
      <c r="AA8" s="33"/>
    </row>
    <row r="9" spans="1:27" ht="29.1" customHeight="1" x14ac:dyDescent="0.35">
      <c r="A9" s="159" t="s">
        <v>172</v>
      </c>
      <c r="B9" s="200"/>
      <c r="C9" s="200"/>
      <c r="D9" s="200"/>
      <c r="E9" s="161"/>
      <c r="F9" s="23"/>
      <c r="G9" s="23"/>
      <c r="H9" s="23"/>
      <c r="I9" s="220"/>
      <c r="J9" s="149"/>
      <c r="K9" s="149"/>
      <c r="L9" s="149"/>
      <c r="M9" s="24"/>
      <c r="N9" s="25"/>
      <c r="O9" s="26"/>
      <c r="P9" s="154"/>
      <c r="Q9" s="27"/>
      <c r="R9" s="28">
        <v>10</v>
      </c>
      <c r="S9" s="29" t="s">
        <v>16</v>
      </c>
      <c r="T9" s="30">
        <f t="shared" si="2"/>
        <v>0</v>
      </c>
      <c r="U9" s="31"/>
      <c r="V9" s="32">
        <f t="shared" si="3"/>
        <v>0</v>
      </c>
      <c r="W9" s="19"/>
      <c r="X9" s="6"/>
      <c r="Y9" s="33"/>
      <c r="Z9" s="33"/>
      <c r="AA9" s="33"/>
    </row>
    <row r="10" spans="1:27" ht="29.1" customHeight="1" x14ac:dyDescent="0.35">
      <c r="A10" s="159" t="s">
        <v>172</v>
      </c>
      <c r="B10" s="200"/>
      <c r="C10" s="200"/>
      <c r="D10" s="200"/>
      <c r="E10" s="161"/>
      <c r="F10" s="23"/>
      <c r="G10" s="23"/>
      <c r="H10" s="23"/>
      <c r="I10" s="23"/>
      <c r="J10" s="149"/>
      <c r="K10" s="149"/>
      <c r="L10" s="149"/>
      <c r="M10" s="24"/>
      <c r="N10" s="25"/>
      <c r="O10" s="26"/>
      <c r="P10" s="154"/>
      <c r="Q10" s="27"/>
      <c r="R10" s="28">
        <v>1589</v>
      </c>
      <c r="S10" s="29" t="s">
        <v>18</v>
      </c>
      <c r="T10" s="30">
        <f t="shared" si="2"/>
        <v>0</v>
      </c>
      <c r="U10" s="31"/>
      <c r="V10" s="32">
        <f t="shared" si="3"/>
        <v>0</v>
      </c>
      <c r="W10" s="19"/>
      <c r="X10" s="6"/>
      <c r="Y10" s="33"/>
      <c r="Z10" s="33"/>
      <c r="AA10" s="33"/>
    </row>
    <row r="11" spans="1:27" ht="29.1" customHeight="1" x14ac:dyDescent="0.4">
      <c r="A11" s="159" t="str">
        <f t="shared" ref="A11:A15" si="4">IF(O11&lt;2,"NO","SI")</f>
        <v>NO</v>
      </c>
      <c r="B11" s="200"/>
      <c r="C11" s="200"/>
      <c r="D11" s="200"/>
      <c r="E11" s="199"/>
      <c r="F11" s="171"/>
      <c r="G11" s="191"/>
      <c r="H11" s="171"/>
      <c r="I11" s="171"/>
      <c r="J11" s="172"/>
      <c r="K11" s="172"/>
      <c r="L11" s="172"/>
      <c r="M11" s="173"/>
      <c r="N11" s="25">
        <f t="shared" ref="N11:N17" si="5">IF(O11=9,SUM(E11:M11)-SMALL(E11:M11,1)-SMALL(E11:M11,2),IF(O11=8,SUM(E11:M11)-SMALL(E11:M11,1),SUM(E11:M11)))</f>
        <v>0</v>
      </c>
      <c r="O11" s="26">
        <f t="shared" ref="O11:O17" si="6">COUNTA(E11:M11)</f>
        <v>0</v>
      </c>
      <c r="P11" s="154">
        <f t="shared" ref="P11:P17" si="7">SUM(E11:M11)</f>
        <v>0</v>
      </c>
      <c r="Q11" s="27"/>
      <c r="R11" s="28">
        <v>2074</v>
      </c>
      <c r="S11" s="29" t="s">
        <v>299</v>
      </c>
      <c r="T11" s="30">
        <f t="shared" si="2"/>
        <v>0</v>
      </c>
      <c r="U11" s="31"/>
      <c r="V11" s="32">
        <f t="shared" si="3"/>
        <v>0</v>
      </c>
      <c r="W11" s="19"/>
      <c r="X11" s="6"/>
      <c r="Y11" s="33"/>
      <c r="Z11" s="33"/>
      <c r="AA11" s="33"/>
    </row>
    <row r="12" spans="1:27" ht="29.1" customHeight="1" x14ac:dyDescent="0.35">
      <c r="A12" s="159" t="str">
        <f t="shared" si="4"/>
        <v>NO</v>
      </c>
      <c r="B12" s="200"/>
      <c r="C12" s="200"/>
      <c r="D12" s="200"/>
      <c r="E12" s="161"/>
      <c r="F12" s="23"/>
      <c r="G12" s="23"/>
      <c r="H12" s="23"/>
      <c r="I12" s="23"/>
      <c r="J12" s="149"/>
      <c r="K12" s="149"/>
      <c r="L12" s="149"/>
      <c r="M12" s="24"/>
      <c r="N12" s="25">
        <f t="shared" si="5"/>
        <v>0</v>
      </c>
      <c r="O12" s="26">
        <f t="shared" si="6"/>
        <v>0</v>
      </c>
      <c r="P12" s="154">
        <f t="shared" si="7"/>
        <v>0</v>
      </c>
      <c r="Q12" s="27"/>
      <c r="R12" s="28">
        <v>1590</v>
      </c>
      <c r="S12" s="29" t="s">
        <v>21</v>
      </c>
      <c r="T12" s="30">
        <f t="shared" si="2"/>
        <v>0</v>
      </c>
      <c r="U12" s="31"/>
      <c r="V12" s="32">
        <f t="shared" si="3"/>
        <v>0</v>
      </c>
      <c r="W12" s="19"/>
      <c r="X12" s="6"/>
      <c r="Y12" s="33"/>
      <c r="Z12" s="33"/>
      <c r="AA12" s="33"/>
    </row>
    <row r="13" spans="1:27" ht="29.1" customHeight="1" x14ac:dyDescent="0.35">
      <c r="A13" s="159" t="str">
        <f t="shared" si="4"/>
        <v>NO</v>
      </c>
      <c r="B13" s="200"/>
      <c r="C13" s="200"/>
      <c r="D13" s="200"/>
      <c r="E13" s="201"/>
      <c r="F13" s="23"/>
      <c r="G13" s="23"/>
      <c r="H13" s="23"/>
      <c r="I13" s="23"/>
      <c r="J13" s="149"/>
      <c r="K13" s="149"/>
      <c r="L13" s="149"/>
      <c r="M13" s="24"/>
      <c r="N13" s="25">
        <f t="shared" si="5"/>
        <v>0</v>
      </c>
      <c r="O13" s="26">
        <f t="shared" si="6"/>
        <v>0</v>
      </c>
      <c r="P13" s="154">
        <f t="shared" si="7"/>
        <v>0</v>
      </c>
      <c r="Q13" s="27"/>
      <c r="R13" s="28">
        <v>1172</v>
      </c>
      <c r="S13" s="29" t="s">
        <v>304</v>
      </c>
      <c r="T13" s="30">
        <f t="shared" si="2"/>
        <v>0</v>
      </c>
      <c r="U13" s="31"/>
      <c r="V13" s="32">
        <f t="shared" si="3"/>
        <v>0</v>
      </c>
      <c r="W13" s="19"/>
      <c r="X13" s="6"/>
      <c r="Y13" s="33"/>
      <c r="Z13" s="33"/>
      <c r="AA13" s="33"/>
    </row>
    <row r="14" spans="1:27" ht="29.1" customHeight="1" x14ac:dyDescent="0.35">
      <c r="A14" s="159" t="str">
        <f t="shared" si="4"/>
        <v>NO</v>
      </c>
      <c r="B14" s="200"/>
      <c r="C14" s="200"/>
      <c r="D14" s="200"/>
      <c r="E14" s="161"/>
      <c r="F14" s="23"/>
      <c r="G14" s="23"/>
      <c r="H14" s="23"/>
      <c r="I14" s="23"/>
      <c r="J14" s="149"/>
      <c r="K14" s="149"/>
      <c r="L14" s="149"/>
      <c r="M14" s="24"/>
      <c r="N14" s="25">
        <f t="shared" si="5"/>
        <v>0</v>
      </c>
      <c r="O14" s="26">
        <f t="shared" si="6"/>
        <v>0</v>
      </c>
      <c r="P14" s="154">
        <f t="shared" si="7"/>
        <v>0</v>
      </c>
      <c r="Q14" s="27"/>
      <c r="R14" s="28">
        <v>2513</v>
      </c>
      <c r="S14" s="29" t="s">
        <v>343</v>
      </c>
      <c r="T14" s="30">
        <f t="shared" si="2"/>
        <v>0</v>
      </c>
      <c r="U14" s="31"/>
      <c r="V14" s="32">
        <f t="shared" si="3"/>
        <v>0</v>
      </c>
      <c r="W14" s="19"/>
      <c r="X14" s="6"/>
      <c r="Y14" s="33"/>
      <c r="Z14" s="33"/>
      <c r="AA14" s="33"/>
    </row>
    <row r="15" spans="1:27" ht="29.1" customHeight="1" x14ac:dyDescent="0.35">
      <c r="A15" s="159" t="str">
        <f t="shared" si="4"/>
        <v>NO</v>
      </c>
      <c r="B15" s="200"/>
      <c r="C15" s="200"/>
      <c r="D15" s="200"/>
      <c r="E15" s="161"/>
      <c r="F15" s="23"/>
      <c r="G15" s="23"/>
      <c r="H15" s="23"/>
      <c r="I15" s="23"/>
      <c r="J15" s="149"/>
      <c r="K15" s="149"/>
      <c r="L15" s="149"/>
      <c r="M15" s="24"/>
      <c r="N15" s="25">
        <f t="shared" si="5"/>
        <v>0</v>
      </c>
      <c r="O15" s="26">
        <f t="shared" si="6"/>
        <v>0</v>
      </c>
      <c r="P15" s="154">
        <f t="shared" si="7"/>
        <v>0</v>
      </c>
      <c r="Q15" s="27"/>
      <c r="R15" s="28">
        <v>1843</v>
      </c>
      <c r="S15" s="29" t="s">
        <v>27</v>
      </c>
      <c r="T15" s="30">
        <f t="shared" si="2"/>
        <v>0</v>
      </c>
      <c r="U15" s="31"/>
      <c r="V15" s="32">
        <f t="shared" si="3"/>
        <v>0</v>
      </c>
      <c r="W15" s="19"/>
      <c r="X15" s="6"/>
      <c r="Y15" s="33"/>
      <c r="Z15" s="33"/>
      <c r="AA15" s="33"/>
    </row>
    <row r="16" spans="1:27" ht="29.1" customHeight="1" x14ac:dyDescent="0.35">
      <c r="A16" s="159" t="str">
        <f t="shared" ref="A16:A19" si="8">IF(O16&lt;2,"NO","SI")</f>
        <v>NO</v>
      </c>
      <c r="B16" s="178"/>
      <c r="C16" s="182"/>
      <c r="D16" s="178"/>
      <c r="E16" s="23"/>
      <c r="F16" s="23"/>
      <c r="G16" s="23"/>
      <c r="H16" s="23"/>
      <c r="I16" s="23"/>
      <c r="J16" s="149"/>
      <c r="K16" s="149"/>
      <c r="L16" s="149"/>
      <c r="M16" s="24"/>
      <c r="N16" s="25">
        <f t="shared" si="5"/>
        <v>0</v>
      </c>
      <c r="O16" s="26">
        <f t="shared" si="6"/>
        <v>0</v>
      </c>
      <c r="P16" s="154">
        <f t="shared" si="7"/>
        <v>0</v>
      </c>
      <c r="Q16" s="27"/>
      <c r="R16" s="28">
        <v>1317</v>
      </c>
      <c r="S16" s="29" t="s">
        <v>28</v>
      </c>
      <c r="T16" s="30">
        <f t="shared" si="2"/>
        <v>0</v>
      </c>
      <c r="U16" s="31"/>
      <c r="V16" s="32">
        <f t="shared" si="3"/>
        <v>0</v>
      </c>
      <c r="W16" s="19"/>
      <c r="X16" s="6"/>
      <c r="Y16" s="33"/>
      <c r="Z16" s="33"/>
      <c r="AA16" s="33"/>
    </row>
    <row r="17" spans="1:27" ht="29.1" customHeight="1" thickBot="1" x14ac:dyDescent="0.4">
      <c r="A17" s="159" t="str">
        <f t="shared" si="8"/>
        <v>NO</v>
      </c>
      <c r="B17" s="178"/>
      <c r="C17" s="182"/>
      <c r="D17" s="178"/>
      <c r="E17" s="23"/>
      <c r="F17" s="23"/>
      <c r="G17" s="23"/>
      <c r="H17" s="23"/>
      <c r="I17" s="23"/>
      <c r="J17" s="149"/>
      <c r="K17" s="149"/>
      <c r="L17" s="149"/>
      <c r="M17" s="24"/>
      <c r="N17" s="25">
        <f t="shared" si="5"/>
        <v>0</v>
      </c>
      <c r="O17" s="26">
        <f t="shared" si="6"/>
        <v>0</v>
      </c>
      <c r="P17" s="154">
        <f t="shared" si="7"/>
        <v>0</v>
      </c>
      <c r="Q17" s="27"/>
      <c r="R17" s="28"/>
      <c r="S17" s="29"/>
      <c r="T17" s="30">
        <f t="shared" si="2"/>
        <v>0</v>
      </c>
      <c r="U17" s="31"/>
      <c r="V17" s="32">
        <f t="shared" si="3"/>
        <v>0</v>
      </c>
      <c r="W17" s="19"/>
      <c r="X17" s="6"/>
      <c r="Y17" s="33"/>
      <c r="Z17" s="33"/>
      <c r="AA17" s="33"/>
    </row>
    <row r="18" spans="1:27" ht="29.1" customHeight="1" thickBot="1" x14ac:dyDescent="0.4">
      <c r="A18" s="159" t="str">
        <f t="shared" si="8"/>
        <v>NO</v>
      </c>
      <c r="B18" s="178"/>
      <c r="C18" s="182"/>
      <c r="D18" s="178"/>
      <c r="E18" s="23"/>
      <c r="F18" s="23"/>
      <c r="G18" s="23"/>
      <c r="H18" s="23"/>
      <c r="I18" s="23"/>
      <c r="J18" s="149"/>
      <c r="K18" s="149"/>
      <c r="L18" s="149"/>
      <c r="M18" s="24"/>
      <c r="N18" s="25">
        <f t="shared" ref="N18:N19" si="9">IF(O18=9,SUM(E18:M18)-SMALL(E18:M18,1)-SMALL(E18:M18,2),IF(O18=8,SUM(E18:M18)-SMALL(E18:M18,1),SUM(E18:M18)))</f>
        <v>0</v>
      </c>
      <c r="O18" s="26">
        <f t="shared" ref="O18:O19" si="10">COUNTA(E18:M18)</f>
        <v>0</v>
      </c>
      <c r="P18" s="154">
        <f t="shared" ref="P18:P19" si="11">SUM(E18:M18)</f>
        <v>0</v>
      </c>
      <c r="Q18" s="27"/>
      <c r="R18" s="28">
        <v>2521</v>
      </c>
      <c r="S18" s="29" t="s">
        <v>357</v>
      </c>
      <c r="T18" s="30">
        <f t="shared" si="2"/>
        <v>0</v>
      </c>
      <c r="U18" s="31"/>
      <c r="V18" s="32">
        <f t="shared" si="3"/>
        <v>0</v>
      </c>
      <c r="W18" s="19"/>
      <c r="X18" s="6"/>
      <c r="Y18" s="33"/>
      <c r="Z18" s="33"/>
      <c r="AA18" s="33"/>
    </row>
    <row r="19" spans="1:27" ht="29.1" customHeight="1" thickBot="1" x14ac:dyDescent="0.4">
      <c r="A19" s="159" t="str">
        <f t="shared" si="8"/>
        <v>NO</v>
      </c>
      <c r="B19" s="178"/>
      <c r="C19" s="182"/>
      <c r="D19" s="178"/>
      <c r="E19" s="23"/>
      <c r="F19" s="23"/>
      <c r="G19" s="23"/>
      <c r="H19" s="23"/>
      <c r="I19" s="23"/>
      <c r="J19" s="149"/>
      <c r="K19" s="149"/>
      <c r="L19" s="149"/>
      <c r="M19" s="24"/>
      <c r="N19" s="25">
        <f t="shared" si="9"/>
        <v>0</v>
      </c>
      <c r="O19" s="26">
        <f t="shared" si="10"/>
        <v>0</v>
      </c>
      <c r="P19" s="154">
        <f t="shared" si="11"/>
        <v>0</v>
      </c>
      <c r="Q19" s="27"/>
      <c r="R19" s="28">
        <v>2144</v>
      </c>
      <c r="S19" s="151" t="s">
        <v>107</v>
      </c>
      <c r="T19" s="30">
        <f t="shared" si="2"/>
        <v>0</v>
      </c>
      <c r="U19" s="31"/>
      <c r="V19" s="32">
        <f t="shared" si="3"/>
        <v>0</v>
      </c>
      <c r="W19" s="19"/>
      <c r="X19" s="6"/>
      <c r="Y19" s="33"/>
      <c r="Z19" s="33"/>
      <c r="AA19" s="33"/>
    </row>
    <row r="20" spans="1:27" ht="29.1" customHeight="1" thickBot="1" x14ac:dyDescent="0.4">
      <c r="A20" s="159" t="str">
        <f t="shared" ref="A20:A55" si="12">IF(O20&lt;2,"NO","SI")</f>
        <v>NO</v>
      </c>
      <c r="B20" s="178"/>
      <c r="C20" s="182"/>
      <c r="D20" s="178"/>
      <c r="E20" s="23"/>
      <c r="F20" s="23"/>
      <c r="G20" s="23"/>
      <c r="H20" s="23"/>
      <c r="I20" s="23"/>
      <c r="J20" s="149"/>
      <c r="K20" s="149"/>
      <c r="L20" s="149"/>
      <c r="M20" s="24"/>
      <c r="N20" s="25">
        <f t="shared" ref="N20:N35" si="13">IF(O20=9,SUM(E20:M20)-SMALL(E20:M20,1)-SMALL(E20:M20,2),IF(O20=8,SUM(E20:M20)-SMALL(E20:M20,1),SUM(E20:M20)))</f>
        <v>0</v>
      </c>
      <c r="O20" s="26">
        <f t="shared" ref="O20:O35" si="14">COUNTA(E20:M20)</f>
        <v>0</v>
      </c>
      <c r="P20" s="154">
        <f t="shared" ref="P20:P35" si="15">SUM(E20:M20)</f>
        <v>0</v>
      </c>
      <c r="Q20" s="27"/>
      <c r="R20" s="28"/>
      <c r="S20" s="29"/>
      <c r="T20" s="30">
        <f t="shared" si="2"/>
        <v>0</v>
      </c>
      <c r="U20" s="31"/>
      <c r="V20" s="32">
        <f t="shared" si="3"/>
        <v>0</v>
      </c>
      <c r="W20" s="19"/>
      <c r="X20" s="6"/>
      <c r="Y20" s="33"/>
      <c r="Z20" s="33"/>
      <c r="AA20" s="33"/>
    </row>
    <row r="21" spans="1:27" ht="29.1" customHeight="1" x14ac:dyDescent="0.35">
      <c r="A21" s="159" t="str">
        <f t="shared" si="12"/>
        <v>NO</v>
      </c>
      <c r="B21" s="178"/>
      <c r="C21" s="182"/>
      <c r="D21" s="178"/>
      <c r="E21" s="23"/>
      <c r="F21" s="23"/>
      <c r="G21" s="23"/>
      <c r="H21" s="23"/>
      <c r="I21" s="23"/>
      <c r="J21" s="149"/>
      <c r="K21" s="149"/>
      <c r="L21" s="149"/>
      <c r="M21" s="24"/>
      <c r="N21" s="25">
        <f t="shared" si="13"/>
        <v>0</v>
      </c>
      <c r="O21" s="26">
        <f t="shared" si="14"/>
        <v>0</v>
      </c>
      <c r="P21" s="154">
        <f t="shared" si="15"/>
        <v>0</v>
      </c>
      <c r="Q21" s="27"/>
      <c r="R21" s="28">
        <v>1298</v>
      </c>
      <c r="S21" s="29" t="s">
        <v>35</v>
      </c>
      <c r="T21" s="30">
        <f t="shared" si="2"/>
        <v>0</v>
      </c>
      <c r="U21" s="31"/>
      <c r="V21" s="32">
        <f t="shared" si="3"/>
        <v>0</v>
      </c>
      <c r="W21" s="19"/>
      <c r="X21" s="6"/>
      <c r="Y21" s="33"/>
      <c r="Z21" s="33"/>
      <c r="AA21" s="33"/>
    </row>
    <row r="22" spans="1:27" ht="29.1" customHeight="1" x14ac:dyDescent="0.35">
      <c r="A22" s="159" t="str">
        <f t="shared" si="12"/>
        <v>NO</v>
      </c>
      <c r="B22" s="178"/>
      <c r="C22" s="182"/>
      <c r="D22" s="178"/>
      <c r="E22" s="23"/>
      <c r="F22" s="23"/>
      <c r="G22" s="23"/>
      <c r="H22" s="23"/>
      <c r="I22" s="23"/>
      <c r="J22" s="149"/>
      <c r="K22" s="149"/>
      <c r="L22" s="149"/>
      <c r="M22" s="24"/>
      <c r="N22" s="25">
        <f t="shared" si="13"/>
        <v>0</v>
      </c>
      <c r="O22" s="26">
        <f t="shared" si="14"/>
        <v>0</v>
      </c>
      <c r="P22" s="154">
        <f t="shared" si="15"/>
        <v>0</v>
      </c>
      <c r="Q22" s="27"/>
      <c r="R22" s="28">
        <v>2271</v>
      </c>
      <c r="S22" s="29" t="s">
        <v>120</v>
      </c>
      <c r="T22" s="30">
        <f t="shared" si="2"/>
        <v>0</v>
      </c>
      <c r="U22" s="31"/>
      <c r="V22" s="32">
        <f t="shared" si="3"/>
        <v>0</v>
      </c>
      <c r="W22" s="19"/>
      <c r="X22" s="6"/>
      <c r="Y22" s="33"/>
      <c r="Z22" s="33"/>
      <c r="AA22" s="33"/>
    </row>
    <row r="23" spans="1:27" ht="29.1" customHeight="1" x14ac:dyDescent="0.35">
      <c r="A23" s="159" t="str">
        <f t="shared" si="12"/>
        <v>NO</v>
      </c>
      <c r="B23" s="178"/>
      <c r="C23" s="182"/>
      <c r="D23" s="178"/>
      <c r="E23" s="23"/>
      <c r="F23" s="23"/>
      <c r="G23" s="23"/>
      <c r="H23" s="23"/>
      <c r="I23" s="23"/>
      <c r="J23" s="149"/>
      <c r="K23" s="149"/>
      <c r="L23" s="149"/>
      <c r="M23" s="24"/>
      <c r="N23" s="25">
        <f t="shared" si="13"/>
        <v>0</v>
      </c>
      <c r="O23" s="26">
        <f t="shared" si="14"/>
        <v>0</v>
      </c>
      <c r="P23" s="154">
        <f t="shared" si="15"/>
        <v>0</v>
      </c>
      <c r="Q23" s="27"/>
      <c r="R23" s="28">
        <v>2186</v>
      </c>
      <c r="S23" s="29" t="s">
        <v>122</v>
      </c>
      <c r="T23" s="30">
        <f t="shared" si="2"/>
        <v>0</v>
      </c>
      <c r="U23" s="31"/>
      <c r="V23" s="32">
        <f t="shared" si="3"/>
        <v>0</v>
      </c>
      <c r="W23" s="19"/>
      <c r="X23" s="6"/>
      <c r="Y23" s="33"/>
      <c r="Z23" s="33"/>
      <c r="AA23" s="33"/>
    </row>
    <row r="24" spans="1:27" ht="29.1" customHeight="1" x14ac:dyDescent="0.35">
      <c r="A24" s="159" t="str">
        <f t="shared" si="12"/>
        <v>NO</v>
      </c>
      <c r="B24" s="178"/>
      <c r="C24" s="182"/>
      <c r="D24" s="178"/>
      <c r="E24" s="23"/>
      <c r="F24" s="23"/>
      <c r="G24" s="23"/>
      <c r="H24" s="23"/>
      <c r="I24" s="23"/>
      <c r="J24" s="149"/>
      <c r="K24" s="149"/>
      <c r="L24" s="149"/>
      <c r="M24" s="24"/>
      <c r="N24" s="25">
        <f t="shared" si="13"/>
        <v>0</v>
      </c>
      <c r="O24" s="26">
        <f t="shared" si="14"/>
        <v>0</v>
      </c>
      <c r="P24" s="154">
        <f t="shared" si="15"/>
        <v>0</v>
      </c>
      <c r="Q24" s="27"/>
      <c r="R24" s="28">
        <v>1756</v>
      </c>
      <c r="S24" s="29" t="s">
        <v>37</v>
      </c>
      <c r="T24" s="30">
        <f t="shared" si="2"/>
        <v>0</v>
      </c>
      <c r="U24" s="31"/>
      <c r="V24" s="32">
        <f t="shared" si="3"/>
        <v>0</v>
      </c>
      <c r="W24" s="19"/>
      <c r="X24" s="6"/>
      <c r="Y24" s="33"/>
      <c r="Z24" s="33"/>
      <c r="AA24" s="33"/>
    </row>
    <row r="25" spans="1:27" ht="29.1" customHeight="1" x14ac:dyDescent="0.35">
      <c r="A25" s="159" t="str">
        <f t="shared" si="12"/>
        <v>NO</v>
      </c>
      <c r="B25" s="178"/>
      <c r="C25" s="182"/>
      <c r="D25" s="178"/>
      <c r="E25" s="23"/>
      <c r="F25" s="23"/>
      <c r="G25" s="23"/>
      <c r="H25" s="23"/>
      <c r="I25" s="23"/>
      <c r="J25" s="149"/>
      <c r="K25" s="149"/>
      <c r="L25" s="149"/>
      <c r="M25" s="24"/>
      <c r="N25" s="25">
        <f t="shared" si="13"/>
        <v>0</v>
      </c>
      <c r="O25" s="26">
        <f t="shared" si="14"/>
        <v>0</v>
      </c>
      <c r="P25" s="154">
        <f t="shared" si="15"/>
        <v>0</v>
      </c>
      <c r="Q25" s="27"/>
      <c r="R25" s="28">
        <v>1177</v>
      </c>
      <c r="S25" s="29" t="s">
        <v>38</v>
      </c>
      <c r="T25" s="30">
        <f t="shared" si="2"/>
        <v>0</v>
      </c>
      <c r="U25" s="31"/>
      <c r="V25" s="32">
        <f t="shared" si="3"/>
        <v>0</v>
      </c>
      <c r="W25" s="19"/>
      <c r="X25" s="6"/>
      <c r="Y25" s="33"/>
      <c r="Z25" s="33"/>
      <c r="AA25" s="33"/>
    </row>
    <row r="26" spans="1:27" ht="29.1" customHeight="1" x14ac:dyDescent="0.35">
      <c r="A26" s="159" t="str">
        <f t="shared" si="12"/>
        <v>NO</v>
      </c>
      <c r="B26" s="20"/>
      <c r="C26" s="34"/>
      <c r="D26" s="22"/>
      <c r="E26" s="23"/>
      <c r="F26" s="23"/>
      <c r="G26" s="23"/>
      <c r="H26" s="23"/>
      <c r="I26" s="23"/>
      <c r="J26" s="149"/>
      <c r="K26" s="149"/>
      <c r="L26" s="149"/>
      <c r="M26" s="24"/>
      <c r="N26" s="25">
        <f t="shared" si="13"/>
        <v>0</v>
      </c>
      <c r="O26" s="26">
        <f t="shared" si="14"/>
        <v>0</v>
      </c>
      <c r="P26" s="154">
        <f t="shared" si="15"/>
        <v>0</v>
      </c>
      <c r="Q26" s="27"/>
      <c r="R26" s="28">
        <v>1266</v>
      </c>
      <c r="S26" s="29" t="s">
        <v>39</v>
      </c>
      <c r="T26" s="30">
        <f t="shared" si="2"/>
        <v>0</v>
      </c>
      <c r="U26" s="31"/>
      <c r="V26" s="32">
        <f t="shared" si="3"/>
        <v>0</v>
      </c>
      <c r="W26" s="19"/>
      <c r="X26" s="6"/>
      <c r="Y26" s="33"/>
      <c r="Z26" s="33"/>
      <c r="AA26" s="33"/>
    </row>
    <row r="27" spans="1:27" ht="29.1" customHeight="1" x14ac:dyDescent="0.35">
      <c r="A27" s="159" t="str">
        <f t="shared" si="12"/>
        <v>NO</v>
      </c>
      <c r="B27" s="20"/>
      <c r="C27" s="34"/>
      <c r="D27" s="22"/>
      <c r="E27" s="23"/>
      <c r="F27" s="23"/>
      <c r="G27" s="23"/>
      <c r="H27" s="23"/>
      <c r="I27" s="23"/>
      <c r="J27" s="149"/>
      <c r="K27" s="149"/>
      <c r="L27" s="149"/>
      <c r="M27" s="24"/>
      <c r="N27" s="25">
        <f t="shared" si="13"/>
        <v>0</v>
      </c>
      <c r="O27" s="26">
        <f t="shared" si="14"/>
        <v>0</v>
      </c>
      <c r="P27" s="154">
        <f t="shared" si="15"/>
        <v>0</v>
      </c>
      <c r="Q27" s="27"/>
      <c r="R27" s="28">
        <v>1757</v>
      </c>
      <c r="S27" s="29" t="s">
        <v>40</v>
      </c>
      <c r="T27" s="30">
        <f t="shared" si="2"/>
        <v>0</v>
      </c>
      <c r="U27" s="31"/>
      <c r="V27" s="32">
        <f t="shared" si="3"/>
        <v>0</v>
      </c>
      <c r="W27" s="19"/>
      <c r="X27" s="6"/>
      <c r="Y27" s="33"/>
      <c r="Z27" s="33"/>
      <c r="AA27" s="33"/>
    </row>
    <row r="28" spans="1:27" ht="29.1" customHeight="1" x14ac:dyDescent="0.35">
      <c r="A28" s="159" t="str">
        <f t="shared" si="12"/>
        <v>NO</v>
      </c>
      <c r="B28" s="20"/>
      <c r="C28" s="34"/>
      <c r="D28" s="22"/>
      <c r="E28" s="23"/>
      <c r="F28" s="23"/>
      <c r="G28" s="23"/>
      <c r="H28" s="23"/>
      <c r="I28" s="23"/>
      <c r="J28" s="149"/>
      <c r="K28" s="149"/>
      <c r="L28" s="149"/>
      <c r="M28" s="24"/>
      <c r="N28" s="25">
        <f t="shared" si="13"/>
        <v>0</v>
      </c>
      <c r="O28" s="26">
        <f t="shared" si="14"/>
        <v>0</v>
      </c>
      <c r="P28" s="154">
        <f t="shared" si="15"/>
        <v>0</v>
      </c>
      <c r="Q28" s="27"/>
      <c r="R28" s="28">
        <v>1760</v>
      </c>
      <c r="S28" s="29" t="s">
        <v>41</v>
      </c>
      <c r="T28" s="30">
        <f t="shared" si="2"/>
        <v>0</v>
      </c>
      <c r="U28" s="31"/>
      <c r="V28" s="32">
        <f t="shared" si="3"/>
        <v>0</v>
      </c>
      <c r="W28" s="19"/>
      <c r="X28" s="6"/>
      <c r="Y28" s="6"/>
      <c r="Z28" s="6"/>
      <c r="AA28" s="6"/>
    </row>
    <row r="29" spans="1:27" ht="29.1" customHeight="1" x14ac:dyDescent="0.35">
      <c r="A29" s="159" t="str">
        <f t="shared" si="12"/>
        <v>NO</v>
      </c>
      <c r="B29" s="20"/>
      <c r="C29" s="34"/>
      <c r="D29" s="22"/>
      <c r="E29" s="23"/>
      <c r="F29" s="23"/>
      <c r="G29" s="23"/>
      <c r="H29" s="23"/>
      <c r="I29" s="23"/>
      <c r="J29" s="149"/>
      <c r="K29" s="149"/>
      <c r="L29" s="149"/>
      <c r="M29" s="24"/>
      <c r="N29" s="25">
        <f t="shared" si="13"/>
        <v>0</v>
      </c>
      <c r="O29" s="26">
        <f t="shared" si="14"/>
        <v>0</v>
      </c>
      <c r="P29" s="154">
        <f t="shared" si="15"/>
        <v>0</v>
      </c>
      <c r="Q29" s="27"/>
      <c r="R29" s="28">
        <v>1174</v>
      </c>
      <c r="S29" s="29" t="s">
        <v>121</v>
      </c>
      <c r="T29" s="30">
        <f t="shared" si="2"/>
        <v>0</v>
      </c>
      <c r="U29" s="31"/>
      <c r="V29" s="32">
        <f t="shared" si="3"/>
        <v>0</v>
      </c>
      <c r="W29" s="19"/>
      <c r="X29" s="6"/>
      <c r="Y29" s="6"/>
      <c r="Z29" s="6"/>
      <c r="AA29" s="6"/>
    </row>
    <row r="30" spans="1:27" ht="29.1" customHeight="1" x14ac:dyDescent="0.35">
      <c r="A30" s="159" t="str">
        <f t="shared" si="12"/>
        <v>NO</v>
      </c>
      <c r="B30" s="20"/>
      <c r="C30" s="34"/>
      <c r="D30" s="22"/>
      <c r="E30" s="23"/>
      <c r="F30" s="23"/>
      <c r="G30" s="23"/>
      <c r="H30" s="23"/>
      <c r="I30" s="23"/>
      <c r="J30" s="149"/>
      <c r="K30" s="149"/>
      <c r="L30" s="149"/>
      <c r="M30" s="24"/>
      <c r="N30" s="25">
        <f t="shared" si="13"/>
        <v>0</v>
      </c>
      <c r="O30" s="26">
        <f t="shared" si="14"/>
        <v>0</v>
      </c>
      <c r="P30" s="154">
        <f t="shared" si="15"/>
        <v>0</v>
      </c>
      <c r="Q30" s="27"/>
      <c r="R30" s="28">
        <v>1731</v>
      </c>
      <c r="S30" s="29" t="s">
        <v>43</v>
      </c>
      <c r="T30" s="30">
        <f t="shared" si="2"/>
        <v>0</v>
      </c>
      <c r="U30" s="31"/>
      <c r="V30" s="32">
        <f t="shared" si="3"/>
        <v>0</v>
      </c>
      <c r="W30" s="19"/>
      <c r="X30" s="6"/>
      <c r="Y30" s="6"/>
      <c r="Z30" s="6"/>
      <c r="AA30" s="6"/>
    </row>
    <row r="31" spans="1:27" ht="29.1" customHeight="1" x14ac:dyDescent="0.35">
      <c r="A31" s="159" t="str">
        <f t="shared" si="12"/>
        <v>NO</v>
      </c>
      <c r="B31" s="20"/>
      <c r="C31" s="34"/>
      <c r="D31" s="22"/>
      <c r="E31" s="23"/>
      <c r="F31" s="23"/>
      <c r="G31" s="23"/>
      <c r="H31" s="23"/>
      <c r="I31" s="23"/>
      <c r="J31" s="149"/>
      <c r="K31" s="149"/>
      <c r="L31" s="149"/>
      <c r="M31" s="24"/>
      <c r="N31" s="25">
        <f t="shared" si="13"/>
        <v>0</v>
      </c>
      <c r="O31" s="26">
        <f t="shared" si="14"/>
        <v>0</v>
      </c>
      <c r="P31" s="154">
        <f t="shared" si="15"/>
        <v>0</v>
      </c>
      <c r="Q31" s="27"/>
      <c r="R31" s="28">
        <v>1773</v>
      </c>
      <c r="S31" s="29" t="s">
        <v>71</v>
      </c>
      <c r="T31" s="30">
        <f t="shared" si="2"/>
        <v>0</v>
      </c>
      <c r="U31" s="31"/>
      <c r="V31" s="32">
        <f t="shared" si="3"/>
        <v>0</v>
      </c>
      <c r="W31" s="19"/>
      <c r="X31" s="6"/>
      <c r="Y31" s="6"/>
      <c r="Z31" s="6"/>
      <c r="AA31" s="6"/>
    </row>
    <row r="32" spans="1:27" ht="29.1" customHeight="1" x14ac:dyDescent="0.35">
      <c r="A32" s="159" t="str">
        <f t="shared" si="12"/>
        <v>NO</v>
      </c>
      <c r="B32" s="21"/>
      <c r="C32" s="34"/>
      <c r="D32" s="34"/>
      <c r="E32" s="23"/>
      <c r="F32" s="23"/>
      <c r="G32" s="23"/>
      <c r="H32" s="23"/>
      <c r="I32" s="23"/>
      <c r="J32" s="149"/>
      <c r="K32" s="149"/>
      <c r="L32" s="149"/>
      <c r="M32" s="24"/>
      <c r="N32" s="25">
        <f t="shared" si="13"/>
        <v>0</v>
      </c>
      <c r="O32" s="26">
        <f t="shared" si="14"/>
        <v>0</v>
      </c>
      <c r="P32" s="154">
        <f t="shared" si="15"/>
        <v>0</v>
      </c>
      <c r="Q32" s="27"/>
      <c r="R32" s="28">
        <v>1347</v>
      </c>
      <c r="S32" s="29" t="s">
        <v>45</v>
      </c>
      <c r="T32" s="30">
        <f t="shared" si="2"/>
        <v>0</v>
      </c>
      <c r="U32" s="31"/>
      <c r="V32" s="32">
        <f t="shared" si="3"/>
        <v>0</v>
      </c>
      <c r="W32" s="19"/>
      <c r="X32" s="6"/>
      <c r="Y32" s="6"/>
      <c r="Z32" s="6"/>
      <c r="AA32" s="6"/>
    </row>
    <row r="33" spans="1:27" ht="29.1" customHeight="1" x14ac:dyDescent="0.35">
      <c r="A33" s="159" t="str">
        <f t="shared" si="12"/>
        <v>NO</v>
      </c>
      <c r="B33" s="21"/>
      <c r="C33" s="34"/>
      <c r="D33" s="34"/>
      <c r="E33" s="23"/>
      <c r="F33" s="23"/>
      <c r="G33" s="23"/>
      <c r="H33" s="23"/>
      <c r="I33" s="23"/>
      <c r="J33" s="149"/>
      <c r="K33" s="149"/>
      <c r="L33" s="149"/>
      <c r="M33" s="24"/>
      <c r="N33" s="25">
        <f t="shared" si="13"/>
        <v>0</v>
      </c>
      <c r="O33" s="26">
        <f t="shared" si="14"/>
        <v>0</v>
      </c>
      <c r="P33" s="154">
        <f t="shared" si="15"/>
        <v>0</v>
      </c>
      <c r="Q33" s="27"/>
      <c r="R33" s="28">
        <v>1889</v>
      </c>
      <c r="S33" s="29" t="s">
        <v>115</v>
      </c>
      <c r="T33" s="30">
        <f t="shared" si="2"/>
        <v>0</v>
      </c>
      <c r="U33" s="31"/>
      <c r="V33" s="32">
        <f t="shared" si="3"/>
        <v>0</v>
      </c>
      <c r="W33" s="19"/>
      <c r="X33" s="6"/>
      <c r="Y33" s="6"/>
      <c r="Z33" s="6"/>
      <c r="AA33" s="6"/>
    </row>
    <row r="34" spans="1:27" ht="29.1" customHeight="1" x14ac:dyDescent="0.35">
      <c r="A34" s="159" t="str">
        <f t="shared" si="12"/>
        <v>NO</v>
      </c>
      <c r="B34" s="21"/>
      <c r="C34" s="34"/>
      <c r="D34" s="34"/>
      <c r="E34" s="23"/>
      <c r="F34" s="23"/>
      <c r="G34" s="23"/>
      <c r="H34" s="23"/>
      <c r="I34" s="23"/>
      <c r="J34" s="149"/>
      <c r="K34" s="149"/>
      <c r="L34" s="149"/>
      <c r="M34" s="24"/>
      <c r="N34" s="25">
        <f t="shared" si="13"/>
        <v>0</v>
      </c>
      <c r="O34" s="26">
        <f t="shared" si="14"/>
        <v>0</v>
      </c>
      <c r="P34" s="154">
        <f t="shared" si="15"/>
        <v>0</v>
      </c>
      <c r="Q34" s="27"/>
      <c r="R34" s="28">
        <v>1883</v>
      </c>
      <c r="S34" s="29" t="s">
        <v>47</v>
      </c>
      <c r="T34" s="30">
        <f t="shared" si="2"/>
        <v>0</v>
      </c>
      <c r="U34" s="31"/>
      <c r="V34" s="32">
        <f t="shared" si="3"/>
        <v>0</v>
      </c>
      <c r="W34" s="19"/>
      <c r="X34" s="6"/>
      <c r="Y34" s="6"/>
      <c r="Z34" s="6"/>
      <c r="AA34" s="6"/>
    </row>
    <row r="35" spans="1:27" ht="29.1" customHeight="1" x14ac:dyDescent="0.35">
      <c r="A35" s="159" t="str">
        <f t="shared" si="12"/>
        <v>NO</v>
      </c>
      <c r="B35" s="21"/>
      <c r="C35" s="34"/>
      <c r="D35" s="34"/>
      <c r="E35" s="23"/>
      <c r="F35" s="23"/>
      <c r="G35" s="23"/>
      <c r="H35" s="23"/>
      <c r="I35" s="23"/>
      <c r="J35" s="149"/>
      <c r="K35" s="149"/>
      <c r="L35" s="149"/>
      <c r="M35" s="24"/>
      <c r="N35" s="25">
        <f t="shared" si="13"/>
        <v>0</v>
      </c>
      <c r="O35" s="26">
        <f t="shared" si="14"/>
        <v>0</v>
      </c>
      <c r="P35" s="154">
        <f t="shared" si="15"/>
        <v>0</v>
      </c>
      <c r="Q35" s="27"/>
      <c r="R35" s="28">
        <v>2072</v>
      </c>
      <c r="S35" s="29" t="s">
        <v>109</v>
      </c>
      <c r="T35" s="30">
        <f t="shared" si="2"/>
        <v>0</v>
      </c>
      <c r="U35" s="31"/>
      <c r="V35" s="32">
        <f t="shared" si="3"/>
        <v>0</v>
      </c>
      <c r="W35" s="19"/>
      <c r="X35" s="6"/>
      <c r="Y35" s="6"/>
      <c r="Z35" s="6"/>
      <c r="AA35" s="6"/>
    </row>
    <row r="36" spans="1:27" ht="29.1" customHeight="1" x14ac:dyDescent="0.35">
      <c r="A36" s="159" t="str">
        <f t="shared" si="12"/>
        <v>NO</v>
      </c>
      <c r="B36" s="21"/>
      <c r="C36" s="34"/>
      <c r="D36" s="34"/>
      <c r="E36" s="23"/>
      <c r="F36" s="23"/>
      <c r="G36" s="23"/>
      <c r="H36" s="23"/>
      <c r="I36" s="23"/>
      <c r="J36" s="149"/>
      <c r="K36" s="149"/>
      <c r="L36" s="149"/>
      <c r="M36" s="24"/>
      <c r="N36" s="25">
        <f t="shared" ref="N36:N55" si="16">IF(O36=9,SUM(E36:M36)-SMALL(E36:M36,1)-SMALL(E36:M36,2),IF(O36=8,SUM(E36:M36)-SMALL(E36:M36,1),SUM(E36:M36)))</f>
        <v>0</v>
      </c>
      <c r="O36" s="26">
        <f t="shared" ref="O36:O55" si="17">COUNTA(E36:M36)</f>
        <v>0</v>
      </c>
      <c r="P36" s="154">
        <f t="shared" ref="P36:P55" si="18">SUM(E36:M36)</f>
        <v>0</v>
      </c>
      <c r="Q36" s="27"/>
      <c r="R36" s="28">
        <v>1615</v>
      </c>
      <c r="S36" s="29" t="s">
        <v>110</v>
      </c>
      <c r="T36" s="30">
        <f t="shared" si="2"/>
        <v>0</v>
      </c>
      <c r="U36" s="31"/>
      <c r="V36" s="32">
        <f t="shared" si="3"/>
        <v>0</v>
      </c>
      <c r="W36" s="19"/>
      <c r="X36" s="6"/>
      <c r="Y36" s="6"/>
      <c r="Z36" s="6"/>
      <c r="AA36" s="6"/>
    </row>
    <row r="37" spans="1:27" ht="29.1" customHeight="1" x14ac:dyDescent="0.35">
      <c r="A37" s="159" t="str">
        <f t="shared" si="12"/>
        <v>NO</v>
      </c>
      <c r="B37" s="21"/>
      <c r="C37" s="34"/>
      <c r="D37" s="34"/>
      <c r="E37" s="23"/>
      <c r="F37" s="23"/>
      <c r="G37" s="23"/>
      <c r="H37" s="23"/>
      <c r="I37" s="23"/>
      <c r="J37" s="149"/>
      <c r="K37" s="149"/>
      <c r="L37" s="149"/>
      <c r="M37" s="24"/>
      <c r="N37" s="25">
        <f t="shared" si="16"/>
        <v>0</v>
      </c>
      <c r="O37" s="26">
        <f t="shared" si="17"/>
        <v>0</v>
      </c>
      <c r="P37" s="154">
        <f t="shared" si="18"/>
        <v>0</v>
      </c>
      <c r="Q37" s="27"/>
      <c r="R37" s="28">
        <v>48</v>
      </c>
      <c r="S37" s="29" t="s">
        <v>111</v>
      </c>
      <c r="T37" s="30">
        <f t="shared" si="2"/>
        <v>0</v>
      </c>
      <c r="U37" s="31"/>
      <c r="V37" s="32">
        <f t="shared" si="3"/>
        <v>0</v>
      </c>
      <c r="W37" s="19"/>
      <c r="X37" s="6"/>
      <c r="Y37" s="6"/>
      <c r="Z37" s="6"/>
      <c r="AA37" s="6"/>
    </row>
    <row r="38" spans="1:27" ht="29.1" customHeight="1" x14ac:dyDescent="0.35">
      <c r="A38" s="159" t="str">
        <f t="shared" si="12"/>
        <v>NO</v>
      </c>
      <c r="B38" s="21"/>
      <c r="C38" s="34"/>
      <c r="D38" s="34"/>
      <c r="E38" s="23"/>
      <c r="F38" s="23"/>
      <c r="G38" s="23"/>
      <c r="H38" s="23"/>
      <c r="I38" s="23"/>
      <c r="J38" s="149"/>
      <c r="K38" s="149"/>
      <c r="L38" s="149"/>
      <c r="M38" s="24"/>
      <c r="N38" s="25">
        <f t="shared" si="16"/>
        <v>0</v>
      </c>
      <c r="O38" s="26">
        <f t="shared" si="17"/>
        <v>0</v>
      </c>
      <c r="P38" s="154">
        <f t="shared" si="18"/>
        <v>0</v>
      </c>
      <c r="Q38" s="27"/>
      <c r="R38" s="28">
        <v>1353</v>
      </c>
      <c r="S38" s="29" t="s">
        <v>112</v>
      </c>
      <c r="T38" s="30">
        <f t="shared" si="2"/>
        <v>0</v>
      </c>
      <c r="U38" s="31"/>
      <c r="V38" s="32">
        <f t="shared" si="3"/>
        <v>0</v>
      </c>
      <c r="W38" s="19"/>
      <c r="X38" s="6"/>
      <c r="Y38" s="6"/>
      <c r="Z38" s="6"/>
      <c r="AA38" s="6"/>
    </row>
    <row r="39" spans="1:27" ht="29.1" customHeight="1" x14ac:dyDescent="0.35">
      <c r="A39" s="159" t="str">
        <f t="shared" si="12"/>
        <v>NO</v>
      </c>
      <c r="B39" s="21"/>
      <c r="C39" s="34"/>
      <c r="D39" s="34"/>
      <c r="E39" s="23"/>
      <c r="F39" s="23"/>
      <c r="G39" s="23"/>
      <c r="H39" s="23"/>
      <c r="I39" s="23"/>
      <c r="J39" s="149"/>
      <c r="K39" s="149"/>
      <c r="L39" s="149"/>
      <c r="M39" s="24"/>
      <c r="N39" s="25">
        <f t="shared" si="16"/>
        <v>0</v>
      </c>
      <c r="O39" s="26">
        <f t="shared" si="17"/>
        <v>0</v>
      </c>
      <c r="P39" s="154">
        <f t="shared" si="18"/>
        <v>0</v>
      </c>
      <c r="Q39" s="27"/>
      <c r="R39" s="28">
        <v>1665</v>
      </c>
      <c r="S39" s="29" t="s">
        <v>113</v>
      </c>
      <c r="T39" s="30">
        <f t="shared" si="2"/>
        <v>0</v>
      </c>
      <c r="U39" s="31"/>
      <c r="V39" s="32">
        <f t="shared" si="3"/>
        <v>0</v>
      </c>
      <c r="W39" s="19"/>
      <c r="X39" s="6"/>
      <c r="Y39" s="6"/>
      <c r="Z39" s="6"/>
      <c r="AA39" s="6"/>
    </row>
    <row r="40" spans="1:27" ht="29.1" customHeight="1" x14ac:dyDescent="0.35">
      <c r="A40" s="159" t="str">
        <f t="shared" si="12"/>
        <v>NO</v>
      </c>
      <c r="B40" s="21"/>
      <c r="C40" s="34"/>
      <c r="D40" s="34"/>
      <c r="E40" s="23"/>
      <c r="F40" s="23"/>
      <c r="G40" s="23"/>
      <c r="H40" s="23"/>
      <c r="I40" s="23"/>
      <c r="J40" s="149"/>
      <c r="K40" s="149"/>
      <c r="L40" s="149"/>
      <c r="M40" s="24"/>
      <c r="N40" s="25">
        <f t="shared" si="16"/>
        <v>0</v>
      </c>
      <c r="O40" s="26">
        <f t="shared" si="17"/>
        <v>0</v>
      </c>
      <c r="P40" s="154">
        <f t="shared" si="18"/>
        <v>0</v>
      </c>
      <c r="Q40" s="27"/>
      <c r="R40" s="28">
        <v>2438</v>
      </c>
      <c r="S40" s="29" t="s">
        <v>579</v>
      </c>
      <c r="T40" s="30">
        <f t="shared" si="2"/>
        <v>0</v>
      </c>
      <c r="U40" s="31"/>
      <c r="V40" s="32">
        <f t="shared" si="3"/>
        <v>0</v>
      </c>
      <c r="W40" s="19"/>
      <c r="X40" s="6"/>
      <c r="Y40" s="6"/>
      <c r="Z40" s="6"/>
      <c r="AA40" s="6"/>
    </row>
    <row r="41" spans="1:27" ht="29.1" customHeight="1" x14ac:dyDescent="0.35">
      <c r="A41" s="159" t="str">
        <f t="shared" si="12"/>
        <v>NO</v>
      </c>
      <c r="B41" s="21"/>
      <c r="C41" s="34"/>
      <c r="D41" s="34"/>
      <c r="E41" s="23"/>
      <c r="F41" s="23"/>
      <c r="G41" s="23"/>
      <c r="H41" s="23"/>
      <c r="I41" s="23"/>
      <c r="J41" s="149"/>
      <c r="K41" s="149"/>
      <c r="L41" s="149"/>
      <c r="M41" s="24"/>
      <c r="N41" s="25">
        <f t="shared" si="16"/>
        <v>0</v>
      </c>
      <c r="O41" s="26">
        <f t="shared" si="17"/>
        <v>0</v>
      </c>
      <c r="P41" s="154">
        <f t="shared" si="18"/>
        <v>0</v>
      </c>
      <c r="Q41" s="27"/>
      <c r="R41" s="28">
        <v>2334</v>
      </c>
      <c r="S41" s="29" t="s">
        <v>578</v>
      </c>
      <c r="T41" s="30">
        <f t="shared" si="2"/>
        <v>0</v>
      </c>
      <c r="U41" s="31"/>
      <c r="V41" s="32">
        <f t="shared" si="3"/>
        <v>0</v>
      </c>
      <c r="W41" s="19"/>
      <c r="X41" s="6"/>
      <c r="Y41" s="6"/>
      <c r="Z41" s="6"/>
      <c r="AA41" s="6"/>
    </row>
    <row r="42" spans="1:27" ht="29.1" customHeight="1" x14ac:dyDescent="0.35">
      <c r="A42" s="159" t="str">
        <f t="shared" si="12"/>
        <v>NO</v>
      </c>
      <c r="B42" s="21"/>
      <c r="C42" s="34"/>
      <c r="D42" s="34"/>
      <c r="E42" s="23"/>
      <c r="F42" s="23"/>
      <c r="G42" s="23"/>
      <c r="H42" s="23"/>
      <c r="I42" s="23"/>
      <c r="J42" s="149"/>
      <c r="K42" s="149"/>
      <c r="L42" s="149"/>
      <c r="M42" s="24"/>
      <c r="N42" s="25">
        <f t="shared" si="16"/>
        <v>0</v>
      </c>
      <c r="O42" s="26">
        <f t="shared" si="17"/>
        <v>0</v>
      </c>
      <c r="P42" s="154">
        <f t="shared" si="18"/>
        <v>0</v>
      </c>
      <c r="Q42" s="27"/>
      <c r="R42" s="28"/>
      <c r="S42" s="29"/>
      <c r="T42" s="30">
        <f t="shared" si="2"/>
        <v>0</v>
      </c>
      <c r="U42" s="31"/>
      <c r="V42" s="32">
        <f t="shared" si="3"/>
        <v>0</v>
      </c>
      <c r="W42" s="19"/>
      <c r="X42" s="6"/>
      <c r="Y42" s="6"/>
      <c r="Z42" s="6"/>
      <c r="AA42" s="6"/>
    </row>
    <row r="43" spans="1:27" ht="29.1" customHeight="1" x14ac:dyDescent="0.35">
      <c r="A43" s="159" t="str">
        <f t="shared" si="12"/>
        <v>NO</v>
      </c>
      <c r="B43" s="21"/>
      <c r="C43" s="34"/>
      <c r="D43" s="34"/>
      <c r="E43" s="23"/>
      <c r="F43" s="23"/>
      <c r="G43" s="23"/>
      <c r="H43" s="23"/>
      <c r="I43" s="23"/>
      <c r="J43" s="149"/>
      <c r="K43" s="149"/>
      <c r="L43" s="149"/>
      <c r="M43" s="24"/>
      <c r="N43" s="25">
        <f t="shared" si="16"/>
        <v>0</v>
      </c>
      <c r="O43" s="26">
        <f t="shared" si="17"/>
        <v>0</v>
      </c>
      <c r="P43" s="154">
        <f t="shared" si="18"/>
        <v>0</v>
      </c>
      <c r="Q43" s="27"/>
      <c r="R43" s="28"/>
      <c r="S43" s="29"/>
      <c r="T43" s="30">
        <f t="shared" si="2"/>
        <v>0</v>
      </c>
      <c r="U43" s="31"/>
      <c r="V43" s="32">
        <f t="shared" si="3"/>
        <v>0</v>
      </c>
      <c r="W43" s="19"/>
      <c r="X43" s="6"/>
      <c r="Y43" s="6"/>
      <c r="Z43" s="6"/>
      <c r="AA43" s="6"/>
    </row>
    <row r="44" spans="1:27" ht="29.1" customHeight="1" x14ac:dyDescent="0.35">
      <c r="A44" s="159" t="str">
        <f t="shared" si="12"/>
        <v>NO</v>
      </c>
      <c r="B44" s="21"/>
      <c r="C44" s="34"/>
      <c r="D44" s="34"/>
      <c r="E44" s="23"/>
      <c r="F44" s="23"/>
      <c r="G44" s="23"/>
      <c r="H44" s="23"/>
      <c r="I44" s="23"/>
      <c r="J44" s="149"/>
      <c r="K44" s="149"/>
      <c r="L44" s="149"/>
      <c r="M44" s="24"/>
      <c r="N44" s="25">
        <f t="shared" si="16"/>
        <v>0</v>
      </c>
      <c r="O44" s="26">
        <f t="shared" si="17"/>
        <v>0</v>
      </c>
      <c r="P44" s="154">
        <f t="shared" si="18"/>
        <v>0</v>
      </c>
      <c r="Q44" s="27"/>
      <c r="R44" s="28"/>
      <c r="S44" s="29"/>
      <c r="T44" s="30">
        <f t="shared" si="2"/>
        <v>0</v>
      </c>
      <c r="U44" s="31"/>
      <c r="V44" s="32">
        <f t="shared" si="3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tr">
        <f t="shared" si="12"/>
        <v>NO</v>
      </c>
      <c r="B45" s="21"/>
      <c r="C45" s="34"/>
      <c r="D45" s="34"/>
      <c r="E45" s="23"/>
      <c r="F45" s="23"/>
      <c r="G45" s="23"/>
      <c r="H45" s="23"/>
      <c r="I45" s="23"/>
      <c r="J45" s="149"/>
      <c r="K45" s="149"/>
      <c r="L45" s="149"/>
      <c r="M45" s="24"/>
      <c r="N45" s="25">
        <f t="shared" si="16"/>
        <v>0</v>
      </c>
      <c r="O45" s="26">
        <f t="shared" si="17"/>
        <v>0</v>
      </c>
      <c r="P45" s="154">
        <f t="shared" si="18"/>
        <v>0</v>
      </c>
      <c r="Q45" s="27"/>
      <c r="R45" s="28">
        <v>2199</v>
      </c>
      <c r="S45" s="151" t="s">
        <v>106</v>
      </c>
      <c r="T45" s="30">
        <f t="shared" si="2"/>
        <v>0</v>
      </c>
      <c r="U45" s="31"/>
      <c r="V45" s="32">
        <f t="shared" si="3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tr">
        <f t="shared" si="12"/>
        <v>NO</v>
      </c>
      <c r="B46" s="21"/>
      <c r="C46" s="34"/>
      <c r="D46" s="34"/>
      <c r="E46" s="23"/>
      <c r="F46" s="23"/>
      <c r="G46" s="23"/>
      <c r="H46" s="23"/>
      <c r="I46" s="23"/>
      <c r="J46" s="149"/>
      <c r="K46" s="149"/>
      <c r="L46" s="149"/>
      <c r="M46" s="24"/>
      <c r="N46" s="25">
        <f t="shared" si="16"/>
        <v>0</v>
      </c>
      <c r="O46" s="26">
        <f t="shared" si="17"/>
        <v>0</v>
      </c>
      <c r="P46" s="154">
        <f t="shared" si="18"/>
        <v>0</v>
      </c>
      <c r="Q46" s="27"/>
      <c r="R46" s="28">
        <v>1908</v>
      </c>
      <c r="S46" s="29" t="s">
        <v>55</v>
      </c>
      <c r="T46" s="30">
        <f t="shared" si="2"/>
        <v>0</v>
      </c>
      <c r="U46" s="31"/>
      <c r="V46" s="32">
        <f t="shared" si="3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tr">
        <f t="shared" si="12"/>
        <v>NO</v>
      </c>
      <c r="B47" s="21"/>
      <c r="C47" s="34"/>
      <c r="D47" s="34"/>
      <c r="E47" s="23"/>
      <c r="F47" s="23"/>
      <c r="G47" s="23"/>
      <c r="H47" s="23"/>
      <c r="I47" s="23"/>
      <c r="J47" s="149"/>
      <c r="K47" s="149"/>
      <c r="L47" s="149"/>
      <c r="M47" s="24"/>
      <c r="N47" s="25">
        <f t="shared" si="16"/>
        <v>0</v>
      </c>
      <c r="O47" s="26">
        <f t="shared" si="17"/>
        <v>0</v>
      </c>
      <c r="P47" s="154">
        <f t="shared" si="18"/>
        <v>0</v>
      </c>
      <c r="Q47" s="35"/>
      <c r="R47" s="28">
        <v>2057</v>
      </c>
      <c r="S47" s="29" t="s">
        <v>56</v>
      </c>
      <c r="T47" s="30">
        <f t="shared" si="2"/>
        <v>0</v>
      </c>
      <c r="U47" s="36"/>
      <c r="V47" s="32">
        <f t="shared" si="3"/>
        <v>0</v>
      </c>
      <c r="W47" s="19"/>
      <c r="X47" s="6"/>
      <c r="Y47" s="6"/>
      <c r="Z47" s="6"/>
      <c r="AA47" s="6"/>
    </row>
    <row r="48" spans="1:27" ht="29.1" customHeight="1" thickBot="1" x14ac:dyDescent="0.4">
      <c r="A48" s="159" t="str">
        <f t="shared" si="12"/>
        <v>NO</v>
      </c>
      <c r="B48" s="21"/>
      <c r="C48" s="34"/>
      <c r="D48" s="34"/>
      <c r="E48" s="23"/>
      <c r="F48" s="23"/>
      <c r="G48" s="23"/>
      <c r="H48" s="23"/>
      <c r="I48" s="23"/>
      <c r="J48" s="149"/>
      <c r="K48" s="149"/>
      <c r="L48" s="149"/>
      <c r="M48" s="24"/>
      <c r="N48" s="25">
        <f t="shared" si="16"/>
        <v>0</v>
      </c>
      <c r="O48" s="26">
        <f t="shared" si="17"/>
        <v>0</v>
      </c>
      <c r="P48" s="154">
        <f t="shared" si="18"/>
        <v>0</v>
      </c>
      <c r="Q48" s="35"/>
      <c r="R48" s="28">
        <v>2069</v>
      </c>
      <c r="S48" s="29" t="s">
        <v>57</v>
      </c>
      <c r="T48" s="30">
        <f t="shared" si="2"/>
        <v>0</v>
      </c>
      <c r="U48" s="37"/>
      <c r="V48" s="32">
        <f t="shared" si="3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tr">
        <f t="shared" si="12"/>
        <v>NO</v>
      </c>
      <c r="B49" s="21"/>
      <c r="C49" s="34"/>
      <c r="D49" s="34"/>
      <c r="E49" s="23"/>
      <c r="F49" s="23"/>
      <c r="G49" s="23"/>
      <c r="H49" s="23"/>
      <c r="I49" s="23"/>
      <c r="J49" s="149"/>
      <c r="K49" s="149"/>
      <c r="L49" s="149"/>
      <c r="M49" s="24"/>
      <c r="N49" s="25">
        <f t="shared" si="16"/>
        <v>0</v>
      </c>
      <c r="O49" s="26">
        <f t="shared" si="17"/>
        <v>0</v>
      </c>
      <c r="P49" s="154">
        <f t="shared" si="18"/>
        <v>0</v>
      </c>
      <c r="Q49" s="19"/>
      <c r="R49" s="28">
        <v>1887</v>
      </c>
      <c r="S49" s="29" t="s">
        <v>123</v>
      </c>
      <c r="T49" s="30">
        <f t="shared" si="2"/>
        <v>0</v>
      </c>
      <c r="U49" s="37"/>
      <c r="V49" s="32">
        <f t="shared" si="3"/>
        <v>0</v>
      </c>
      <c r="W49" s="38"/>
      <c r="X49" s="6"/>
      <c r="Y49" s="6"/>
      <c r="Z49" s="6"/>
      <c r="AA49" s="6"/>
    </row>
    <row r="50" spans="1:27" ht="29.1" customHeight="1" thickBot="1" x14ac:dyDescent="0.4">
      <c r="A50" s="159" t="str">
        <f t="shared" si="12"/>
        <v>NO</v>
      </c>
      <c r="B50" s="21"/>
      <c r="C50" s="34"/>
      <c r="D50" s="34"/>
      <c r="E50" s="23"/>
      <c r="F50" s="23"/>
      <c r="G50" s="23"/>
      <c r="H50" s="23"/>
      <c r="I50" s="23"/>
      <c r="J50" s="149"/>
      <c r="K50" s="149"/>
      <c r="L50" s="149"/>
      <c r="M50" s="24"/>
      <c r="N50" s="25">
        <f t="shared" si="16"/>
        <v>0</v>
      </c>
      <c r="O50" s="26">
        <f t="shared" si="17"/>
        <v>0</v>
      </c>
      <c r="P50" s="154">
        <f t="shared" si="18"/>
        <v>0</v>
      </c>
      <c r="Q50" s="19"/>
      <c r="R50" s="28">
        <v>2029</v>
      </c>
      <c r="S50" s="29" t="s">
        <v>59</v>
      </c>
      <c r="T50" s="30">
        <f t="shared" si="2"/>
        <v>0</v>
      </c>
      <c r="U50" s="40"/>
      <c r="V50" s="32">
        <f t="shared" si="3"/>
        <v>0</v>
      </c>
      <c r="W50" s="38"/>
      <c r="X50" s="6"/>
      <c r="Y50" s="6"/>
      <c r="Z50" s="6"/>
      <c r="AA50" s="6"/>
    </row>
    <row r="51" spans="1:27" ht="29.1" customHeight="1" thickBot="1" x14ac:dyDescent="0.4">
      <c r="A51" s="159" t="str">
        <f t="shared" si="12"/>
        <v>NO</v>
      </c>
      <c r="B51" s="21"/>
      <c r="C51" s="34"/>
      <c r="D51" s="34"/>
      <c r="E51" s="23"/>
      <c r="F51" s="23"/>
      <c r="G51" s="23"/>
      <c r="H51" s="23"/>
      <c r="I51" s="23"/>
      <c r="J51" s="149"/>
      <c r="K51" s="149"/>
      <c r="L51" s="149"/>
      <c r="M51" s="24"/>
      <c r="N51" s="25">
        <f t="shared" si="16"/>
        <v>0</v>
      </c>
      <c r="O51" s="26">
        <f t="shared" si="17"/>
        <v>0</v>
      </c>
      <c r="P51" s="154">
        <f t="shared" si="18"/>
        <v>0</v>
      </c>
      <c r="Q51" s="19"/>
      <c r="R51" s="28">
        <v>2027</v>
      </c>
      <c r="S51" s="29" t="s">
        <v>20</v>
      </c>
      <c r="T51" s="30">
        <f t="shared" si="2"/>
        <v>0</v>
      </c>
      <c r="U51" s="6"/>
      <c r="V51" s="32">
        <f t="shared" si="3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59" t="str">
        <f t="shared" si="12"/>
        <v>NO</v>
      </c>
      <c r="B52" s="21"/>
      <c r="C52" s="34"/>
      <c r="D52" s="34"/>
      <c r="E52" s="23"/>
      <c r="F52" s="23"/>
      <c r="G52" s="23"/>
      <c r="H52" s="23"/>
      <c r="I52" s="23"/>
      <c r="J52" s="149"/>
      <c r="K52" s="149"/>
      <c r="L52" s="149"/>
      <c r="M52" s="24"/>
      <c r="N52" s="25">
        <f t="shared" si="16"/>
        <v>0</v>
      </c>
      <c r="O52" s="26">
        <f t="shared" si="17"/>
        <v>0</v>
      </c>
      <c r="P52" s="154">
        <f t="shared" si="18"/>
        <v>0</v>
      </c>
      <c r="Q52" s="19"/>
      <c r="R52" s="28">
        <v>1862</v>
      </c>
      <c r="S52" s="29" t="s">
        <v>60</v>
      </c>
      <c r="T52" s="30">
        <f t="shared" si="2"/>
        <v>0</v>
      </c>
      <c r="U52" s="6"/>
      <c r="V52" s="32">
        <f t="shared" si="3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59" t="str">
        <f t="shared" si="12"/>
        <v>NO</v>
      </c>
      <c r="B53" s="21"/>
      <c r="C53" s="34"/>
      <c r="D53" s="34"/>
      <c r="E53" s="23"/>
      <c r="F53" s="23"/>
      <c r="G53" s="23"/>
      <c r="H53" s="23"/>
      <c r="I53" s="23"/>
      <c r="J53" s="149"/>
      <c r="K53" s="149"/>
      <c r="L53" s="149"/>
      <c r="M53" s="24"/>
      <c r="N53" s="25">
        <f t="shared" si="16"/>
        <v>0</v>
      </c>
      <c r="O53" s="26">
        <f t="shared" si="17"/>
        <v>0</v>
      </c>
      <c r="P53" s="154">
        <f t="shared" si="18"/>
        <v>0</v>
      </c>
      <c r="Q53" s="19"/>
      <c r="R53" s="28">
        <v>1132</v>
      </c>
      <c r="S53" s="29" t="s">
        <v>61</v>
      </c>
      <c r="T53" s="30">
        <f t="shared" si="2"/>
        <v>0</v>
      </c>
      <c r="U53" s="6"/>
      <c r="V53" s="32">
        <f t="shared" si="3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59" t="str">
        <f t="shared" si="12"/>
        <v>NO</v>
      </c>
      <c r="B54" s="21"/>
      <c r="C54" s="34"/>
      <c r="D54" s="34"/>
      <c r="E54" s="23"/>
      <c r="F54" s="23"/>
      <c r="G54" s="23"/>
      <c r="H54" s="23"/>
      <c r="I54" s="23"/>
      <c r="J54" s="149"/>
      <c r="K54" s="149"/>
      <c r="L54" s="149"/>
      <c r="M54" s="24"/>
      <c r="N54" s="25">
        <f t="shared" si="16"/>
        <v>0</v>
      </c>
      <c r="O54" s="26">
        <f t="shared" si="17"/>
        <v>0</v>
      </c>
      <c r="P54" s="154">
        <f t="shared" si="18"/>
        <v>0</v>
      </c>
      <c r="Q54" s="19"/>
      <c r="R54" s="28">
        <v>1988</v>
      </c>
      <c r="S54" s="29" t="s">
        <v>62</v>
      </c>
      <c r="T54" s="30">
        <f t="shared" si="2"/>
        <v>0</v>
      </c>
      <c r="U54" s="6"/>
      <c r="V54" s="32">
        <f t="shared" si="3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59" t="str">
        <f t="shared" si="12"/>
        <v>NO</v>
      </c>
      <c r="B55" s="21"/>
      <c r="C55" s="34"/>
      <c r="D55" s="34"/>
      <c r="E55" s="23"/>
      <c r="F55" s="23"/>
      <c r="G55" s="23"/>
      <c r="H55" s="23"/>
      <c r="I55" s="23"/>
      <c r="J55" s="149"/>
      <c r="K55" s="149"/>
      <c r="L55" s="149"/>
      <c r="M55" s="24"/>
      <c r="N55" s="25">
        <f t="shared" si="16"/>
        <v>0</v>
      </c>
      <c r="O55" s="26">
        <f t="shared" si="17"/>
        <v>0</v>
      </c>
      <c r="P55" s="154">
        <f t="shared" si="18"/>
        <v>0</v>
      </c>
      <c r="Q55" s="19"/>
      <c r="R55" s="28">
        <v>2142</v>
      </c>
      <c r="S55" s="29" t="s">
        <v>555</v>
      </c>
      <c r="T55" s="30">
        <f t="shared" si="2"/>
        <v>0</v>
      </c>
      <c r="U55" s="6"/>
      <c r="V55" s="32">
        <f t="shared" si="3"/>
        <v>0</v>
      </c>
      <c r="W55" s="6"/>
      <c r="X55" s="6"/>
      <c r="Y55" s="6"/>
      <c r="Z55" s="6"/>
      <c r="AA55" s="6"/>
    </row>
    <row r="56" spans="1:27" ht="28.35" customHeight="1" thickBot="1" x14ac:dyDescent="0.45">
      <c r="A56" s="42">
        <f>COUNTIF(A3:A55,"SI")</f>
        <v>8</v>
      </c>
      <c r="B56" s="42">
        <f>COUNTA(B3:B55)</f>
        <v>0</v>
      </c>
      <c r="C56" s="43"/>
      <c r="D56" s="43"/>
      <c r="E56" s="44"/>
      <c r="F56" s="44"/>
      <c r="G56" s="44"/>
      <c r="H56" s="44"/>
      <c r="I56" s="44"/>
      <c r="J56" s="150"/>
      <c r="K56" s="150"/>
      <c r="L56" s="150"/>
      <c r="M56" s="45"/>
      <c r="N56" s="46">
        <f>SUM(N3:N55)</f>
        <v>0</v>
      </c>
      <c r="O56" s="47"/>
      <c r="P56" s="26">
        <f>SUM(P3:P55)</f>
        <v>0</v>
      </c>
      <c r="Q56" s="19"/>
      <c r="R56" s="28">
        <v>1665</v>
      </c>
      <c r="S56" s="29" t="s">
        <v>574</v>
      </c>
      <c r="T56" s="30">
        <f t="shared" si="2"/>
        <v>0</v>
      </c>
      <c r="U56" s="6"/>
      <c r="V56" s="32">
        <f t="shared" si="3"/>
        <v>0</v>
      </c>
      <c r="W56" s="6"/>
      <c r="X56" s="6"/>
      <c r="Y56" s="6"/>
      <c r="Z56" s="6"/>
      <c r="AA56" s="6"/>
    </row>
    <row r="57" spans="1:27" ht="27.75" customHeight="1" thickBot="1" x14ac:dyDescent="0.4">
      <c r="A57" s="6"/>
      <c r="B57" s="6"/>
      <c r="C57" s="186"/>
      <c r="D57" s="6"/>
      <c r="E57" s="6"/>
      <c r="F57" s="6"/>
      <c r="G57" s="6"/>
      <c r="H57" s="6"/>
      <c r="I57" s="6"/>
      <c r="J57" s="6"/>
      <c r="K57" s="6"/>
      <c r="L57" s="6"/>
      <c r="M57" s="6"/>
      <c r="N57" s="48"/>
      <c r="O57" s="6"/>
      <c r="P57" s="48"/>
      <c r="Q57" s="6"/>
      <c r="R57" s="28"/>
      <c r="S57" s="29"/>
      <c r="T57" s="30">
        <f t="shared" si="2"/>
        <v>0</v>
      </c>
      <c r="U57" s="6"/>
      <c r="V57" s="32">
        <f t="shared" si="3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18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1990</v>
      </c>
      <c r="S58" s="29" t="s">
        <v>26</v>
      </c>
      <c r="T58" s="30">
        <f t="shared" si="2"/>
        <v>0</v>
      </c>
      <c r="U58" s="6"/>
      <c r="V58" s="32">
        <f t="shared" si="3"/>
        <v>0</v>
      </c>
      <c r="W58" s="6"/>
      <c r="X58" s="6"/>
      <c r="Y58" s="6"/>
      <c r="Z58" s="6"/>
      <c r="AA58" s="6"/>
    </row>
    <row r="59" spans="1:27" ht="27.4" customHeight="1" thickBot="1" x14ac:dyDescent="0.4">
      <c r="A59" s="6"/>
      <c r="B59" s="6"/>
      <c r="C59" s="18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2068</v>
      </c>
      <c r="S59" s="29" t="s">
        <v>64</v>
      </c>
      <c r="T59" s="30">
        <f t="shared" si="2"/>
        <v>0</v>
      </c>
      <c r="U59" s="6"/>
      <c r="V59" s="32">
        <f t="shared" si="3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18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2075</v>
      </c>
      <c r="S60" s="151" t="s">
        <v>118</v>
      </c>
      <c r="T60" s="30">
        <f t="shared" si="2"/>
        <v>0</v>
      </c>
      <c r="U60" s="6"/>
      <c r="V60" s="32">
        <f t="shared" si="3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18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2076</v>
      </c>
      <c r="S61" s="29" t="s">
        <v>117</v>
      </c>
      <c r="T61" s="30">
        <f t="shared" si="2"/>
        <v>0</v>
      </c>
      <c r="U61" s="6"/>
      <c r="V61" s="32">
        <f t="shared" si="3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18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2161</v>
      </c>
      <c r="S62" s="29" t="s">
        <v>66</v>
      </c>
      <c r="T62" s="30">
        <f t="shared" si="2"/>
        <v>0</v>
      </c>
      <c r="U62" s="6"/>
      <c r="V62" s="32">
        <f t="shared" si="3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18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1216</v>
      </c>
      <c r="S63" s="151" t="s">
        <v>108</v>
      </c>
      <c r="T63" s="30">
        <f t="shared" si="2"/>
        <v>0</v>
      </c>
      <c r="U63" s="6"/>
      <c r="V63" s="32">
        <f t="shared" si="3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18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2113</v>
      </c>
      <c r="S64" s="29" t="s">
        <v>67</v>
      </c>
      <c r="T64" s="30">
        <f t="shared" si="2"/>
        <v>0</v>
      </c>
      <c r="U64" s="6"/>
      <c r="V64" s="32">
        <f t="shared" si="3"/>
        <v>0</v>
      </c>
      <c r="W64" s="6"/>
      <c r="X64" s="6"/>
      <c r="Y64" s="6"/>
      <c r="Z64" s="6"/>
      <c r="AA64" s="6"/>
    </row>
    <row r="65" spans="1:27" ht="27.75" customHeight="1" thickBot="1" x14ac:dyDescent="0.4">
      <c r="A65" s="6"/>
      <c r="B65" s="6"/>
      <c r="C65" s="18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28">
        <v>1896</v>
      </c>
      <c r="S65" s="29" t="s">
        <v>116</v>
      </c>
      <c r="T65" s="30">
        <f t="shared" si="2"/>
        <v>0</v>
      </c>
      <c r="U65" s="6"/>
      <c r="V65" s="32">
        <f t="shared" si="3"/>
        <v>0</v>
      </c>
      <c r="W65" s="6"/>
      <c r="X65" s="6"/>
      <c r="Y65" s="6"/>
      <c r="Z65" s="6"/>
      <c r="AA65" s="6"/>
    </row>
    <row r="66" spans="1:27" ht="25.5" x14ac:dyDescent="0.35">
      <c r="A66" s="6"/>
      <c r="B66" s="6"/>
      <c r="C66" s="18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39">
        <f>SUM(T3:T65)</f>
        <v>0</v>
      </c>
      <c r="U66" s="6"/>
      <c r="V66" s="41">
        <f>SUM(V3:V65)</f>
        <v>0</v>
      </c>
      <c r="W66" s="6"/>
      <c r="X66" s="6"/>
      <c r="Y66" s="6"/>
      <c r="Z66" s="6"/>
      <c r="AA66" s="6"/>
    </row>
    <row r="67" spans="1:27" ht="15" x14ac:dyDescent="0.2">
      <c r="A67" s="6"/>
      <c r="B67" s="6"/>
      <c r="C67" s="18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49"/>
      <c r="C68" s="187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2"/>
      <c r="C69" s="188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A70" s="6"/>
      <c r="B70" s="52"/>
      <c r="C70" s="188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A71" s="6"/>
      <c r="B71" s="52"/>
      <c r="C71" s="188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A72" s="6"/>
      <c r="B72" s="52"/>
      <c r="C72" s="188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A73" s="6"/>
      <c r="B73" s="52"/>
      <c r="C73" s="188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A74" s="6"/>
      <c r="B74" s="52"/>
      <c r="C74" s="188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A75" s="6"/>
      <c r="B75" s="52"/>
      <c r="C75" s="188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A76" s="6"/>
      <c r="B76" s="52"/>
      <c r="C76" s="18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6" customHeight="1" x14ac:dyDescent="0.2">
      <c r="A77" s="6"/>
      <c r="B77" s="52"/>
      <c r="C77" s="188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6" customHeight="1" x14ac:dyDescent="0.2">
      <c r="A78" s="6"/>
      <c r="B78" s="52"/>
      <c r="C78" s="188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6" customHeight="1" x14ac:dyDescent="0.2">
      <c r="A79" s="6"/>
      <c r="B79" s="52"/>
      <c r="C79" s="188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4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5.6" customHeight="1" x14ac:dyDescent="0.2">
      <c r="A80" s="6"/>
      <c r="B80" s="52"/>
      <c r="C80" s="18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4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.6" customHeight="1" x14ac:dyDescent="0.2">
      <c r="A81" s="6"/>
      <c r="B81" s="52"/>
      <c r="C81" s="188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4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5.6" customHeight="1" x14ac:dyDescent="0.2">
      <c r="A82" s="6"/>
      <c r="B82" s="52"/>
      <c r="C82" s="188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5.6" customHeight="1" x14ac:dyDescent="0.2">
      <c r="A83" s="6"/>
      <c r="B83" s="52"/>
      <c r="C83" s="188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5.6" customHeight="1" x14ac:dyDescent="0.2">
      <c r="A84" s="6"/>
      <c r="B84" s="52"/>
      <c r="C84" s="188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5.6" customHeight="1" x14ac:dyDescent="0.2">
      <c r="A85" s="6"/>
      <c r="B85" s="52"/>
      <c r="C85" s="188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.6" customHeight="1" x14ac:dyDescent="0.2">
      <c r="A86" s="6"/>
      <c r="B86" s="52"/>
      <c r="C86" s="188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.6" customHeight="1" x14ac:dyDescent="0.2">
      <c r="A87" s="6"/>
      <c r="B87" s="52"/>
      <c r="C87" s="188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5.6" customHeight="1" x14ac:dyDescent="0.2">
      <c r="A88" s="6"/>
      <c r="B88" s="52"/>
      <c r="C88" s="188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4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5.6" customHeight="1" x14ac:dyDescent="0.2">
      <c r="A89" s="6"/>
      <c r="B89" s="52"/>
      <c r="C89" s="188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4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5.6" customHeight="1" x14ac:dyDescent="0.2">
      <c r="A90" s="6"/>
      <c r="B90" s="52"/>
      <c r="C90" s="188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5.6" customHeight="1" x14ac:dyDescent="0.2">
      <c r="A91" s="6"/>
      <c r="B91" s="52"/>
      <c r="C91" s="188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4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5.6" customHeight="1" x14ac:dyDescent="0.2">
      <c r="A92" s="6"/>
      <c r="B92" s="52"/>
      <c r="C92" s="188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4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5.6" customHeight="1" x14ac:dyDescent="0.2">
      <c r="A93" s="6"/>
      <c r="B93" s="55"/>
      <c r="C93" s="189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7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8.600000000000001" customHeight="1" x14ac:dyDescent="0.2">
      <c r="R94" s="6"/>
      <c r="S94" s="6"/>
      <c r="T94" s="6"/>
      <c r="U94" s="6"/>
      <c r="V94" s="6"/>
    </row>
  </sheetData>
  <sortState xmlns:xlrd2="http://schemas.microsoft.com/office/spreadsheetml/2017/richdata2" ref="B3:P10">
    <sortCondition descending="1" ref="N3:N10"/>
  </sortState>
  <mergeCells count="1">
    <mergeCell ref="A1:F1"/>
  </mergeCells>
  <conditionalFormatting sqref="A11:A55 A3:A8">
    <cfRule type="containsText" dxfId="47" priority="3" stopIfTrue="1" operator="containsText" text="SI">
      <formula>NOT(ISERROR(SEARCH("SI",A3)))</formula>
    </cfRule>
    <cfRule type="containsText" dxfId="46" priority="4" stopIfTrue="1" operator="containsText" text="NO">
      <formula>NOT(ISERROR(SEARCH("NO",A3)))</formula>
    </cfRule>
  </conditionalFormatting>
  <conditionalFormatting sqref="A9:A10">
    <cfRule type="containsText" dxfId="45" priority="1" stopIfTrue="1" operator="containsText" text="SI">
      <formula>NOT(ISERROR(SEARCH("SI",A9)))</formula>
    </cfRule>
    <cfRule type="containsText" dxfId="44" priority="2" stopIfTrue="1" operator="containsText" text="NO">
      <formula>NOT(ISERROR(SEARCH("NO",A9)))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Y93"/>
  <sheetViews>
    <sheetView showGridLines="0" zoomScale="40" zoomScaleNormal="40" workbookViewId="0">
      <pane xSplit="4" ySplit="2" topLeftCell="E64" activePane="bottomRight" state="frozen"/>
      <selection pane="topRight" activeCell="E1" sqref="E1"/>
      <selection pane="bottomLeft" activeCell="A3" sqref="A3"/>
      <selection pane="bottomRight" activeCell="N98" sqref="N98"/>
    </sheetView>
  </sheetViews>
  <sheetFormatPr defaultColWidth="11.42578125" defaultRowHeight="18.600000000000001" customHeight="1" x14ac:dyDescent="0.2"/>
  <cols>
    <col min="1" max="1" width="11.42578125" style="1" customWidth="1"/>
    <col min="2" max="2" width="62.7109375" style="1" bestFit="1" customWidth="1"/>
    <col min="3" max="3" width="12.42578125" style="1" customWidth="1"/>
    <col min="4" max="4" width="66.7109375" style="1" customWidth="1"/>
    <col min="5" max="5" width="23.140625" style="1" customWidth="1"/>
    <col min="6" max="11" width="23" style="1" customWidth="1"/>
    <col min="12" max="13" width="23.42578125" style="1" customWidth="1"/>
    <col min="14" max="14" width="22.42578125" style="1" customWidth="1"/>
    <col min="15" max="15" width="13.42578125" style="1" customWidth="1"/>
    <col min="16" max="16" width="28.710937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28515625" style="1" customWidth="1"/>
    <col min="23" max="24" width="11.42578125" style="1" customWidth="1"/>
    <col min="25" max="25" width="38" style="1" customWidth="1"/>
    <col min="26" max="26" width="11.42578125" style="1" customWidth="1"/>
    <col min="27" max="27" width="45.42578125" style="1" customWidth="1"/>
    <col min="28" max="259" width="11.42578125" style="1" customWidth="1"/>
  </cols>
  <sheetData>
    <row r="1" spans="1:27" ht="28.5" customHeight="1" x14ac:dyDescent="0.4">
      <c r="A1" s="314" t="s">
        <v>80</v>
      </c>
      <c r="B1" s="315"/>
      <c r="C1" s="315"/>
      <c r="D1" s="315"/>
      <c r="E1" s="315"/>
      <c r="F1" s="316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75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510</v>
      </c>
      <c r="G2" s="9" t="s">
        <v>540</v>
      </c>
      <c r="H2" s="9" t="s">
        <v>577</v>
      </c>
      <c r="I2" s="9" t="s">
        <v>597</v>
      </c>
      <c r="J2" s="9" t="s">
        <v>600</v>
      </c>
      <c r="K2" s="9" t="s">
        <v>610</v>
      </c>
      <c r="L2" s="9" t="s">
        <v>613</v>
      </c>
      <c r="M2" s="10" t="s">
        <v>623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200" t="s">
        <v>160</v>
      </c>
      <c r="C3" s="200" t="s">
        <v>137</v>
      </c>
      <c r="D3" s="200" t="s">
        <v>166</v>
      </c>
      <c r="E3" s="161" t="s">
        <v>624</v>
      </c>
      <c r="F3" s="179" t="s">
        <v>624</v>
      </c>
      <c r="G3" s="23" t="s">
        <v>624</v>
      </c>
      <c r="H3" s="23" t="s">
        <v>624</v>
      </c>
      <c r="I3" s="23" t="s">
        <v>624</v>
      </c>
      <c r="J3" s="23"/>
      <c r="K3" s="23"/>
      <c r="L3" s="23"/>
      <c r="M3" s="24" t="s">
        <v>624</v>
      </c>
      <c r="N3" s="176"/>
      <c r="O3" s="26">
        <f t="shared" ref="O3:O34" si="0">COUNTA(E3:M3)</f>
        <v>6</v>
      </c>
      <c r="P3" s="154">
        <v>56</v>
      </c>
      <c r="Q3" s="27"/>
      <c r="R3" s="28">
        <v>1213</v>
      </c>
      <c r="S3" s="29" t="s">
        <v>114</v>
      </c>
      <c r="T3" s="30">
        <f t="shared" ref="T3:T34" si="1">SUMIF($C$3:$C$101,R3,$P$3:$P$101)</f>
        <v>83</v>
      </c>
      <c r="U3" s="31"/>
      <c r="V3" s="32">
        <f t="shared" ref="V3:V34" si="2">SUMIF($C$3:$C$101,R3,$N$3:$N$101)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200" t="s">
        <v>228</v>
      </c>
      <c r="C4" s="200" t="s">
        <v>137</v>
      </c>
      <c r="D4" s="200" t="s">
        <v>166</v>
      </c>
      <c r="E4" s="161" t="s">
        <v>624</v>
      </c>
      <c r="F4" s="179" t="s">
        <v>624</v>
      </c>
      <c r="G4" s="23" t="s">
        <v>624</v>
      </c>
      <c r="H4" s="23"/>
      <c r="I4" s="23"/>
      <c r="J4" s="23"/>
      <c r="K4" s="23" t="s">
        <v>624</v>
      </c>
      <c r="L4" s="23" t="s">
        <v>624</v>
      </c>
      <c r="M4" s="24" t="s">
        <v>624</v>
      </c>
      <c r="N4" s="176"/>
      <c r="O4" s="26">
        <f t="shared" si="0"/>
        <v>6</v>
      </c>
      <c r="P4" s="154"/>
      <c r="Q4" s="27"/>
      <c r="R4" s="28">
        <v>2310</v>
      </c>
      <c r="S4" s="29" t="s">
        <v>166</v>
      </c>
      <c r="T4" s="30">
        <f t="shared" si="1"/>
        <v>56</v>
      </c>
      <c r="U4" s="31"/>
      <c r="V4" s="32">
        <f t="shared" si="2"/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200" t="s">
        <v>225</v>
      </c>
      <c r="C5" s="200" t="s">
        <v>137</v>
      </c>
      <c r="D5" s="200" t="s">
        <v>166</v>
      </c>
      <c r="E5" s="161" t="s">
        <v>624</v>
      </c>
      <c r="F5" s="179"/>
      <c r="G5" s="23" t="s">
        <v>624</v>
      </c>
      <c r="H5" s="23"/>
      <c r="I5" s="23"/>
      <c r="J5" s="23"/>
      <c r="K5" s="23" t="s">
        <v>624</v>
      </c>
      <c r="L5" s="23" t="s">
        <v>624</v>
      </c>
      <c r="M5" s="24" t="s">
        <v>624</v>
      </c>
      <c r="N5" s="176"/>
      <c r="O5" s="26">
        <f t="shared" si="0"/>
        <v>5</v>
      </c>
      <c r="P5" s="154"/>
      <c r="Q5" s="27"/>
      <c r="R5" s="28">
        <v>2232</v>
      </c>
      <c r="S5" s="29" t="s">
        <v>119</v>
      </c>
      <c r="T5" s="30">
        <f t="shared" si="1"/>
        <v>0</v>
      </c>
      <c r="U5" s="31"/>
      <c r="V5" s="32">
        <f t="shared" si="2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35" t="s">
        <v>345</v>
      </c>
      <c r="C6" s="235" t="s">
        <v>137</v>
      </c>
      <c r="D6" s="235" t="s">
        <v>166</v>
      </c>
      <c r="E6" s="261" t="s">
        <v>624</v>
      </c>
      <c r="F6" s="281" t="s">
        <v>624</v>
      </c>
      <c r="G6" s="262"/>
      <c r="H6" s="262"/>
      <c r="I6" s="262"/>
      <c r="J6" s="262"/>
      <c r="K6" s="262"/>
      <c r="L6" s="262"/>
      <c r="M6" s="264" t="s">
        <v>624</v>
      </c>
      <c r="N6" s="176"/>
      <c r="O6" s="26">
        <f t="shared" si="0"/>
        <v>3</v>
      </c>
      <c r="P6" s="154"/>
      <c r="Q6" s="27"/>
      <c r="R6" s="28">
        <v>1180</v>
      </c>
      <c r="S6" s="29" t="s">
        <v>14</v>
      </c>
      <c r="T6" s="30">
        <f t="shared" si="1"/>
        <v>53</v>
      </c>
      <c r="U6" s="31"/>
      <c r="V6" s="32">
        <f t="shared" si="2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30" t="s">
        <v>243</v>
      </c>
      <c r="C7" s="230" t="s">
        <v>129</v>
      </c>
      <c r="D7" s="230" t="s">
        <v>164</v>
      </c>
      <c r="E7" s="231" t="s">
        <v>624</v>
      </c>
      <c r="F7" s="231" t="s">
        <v>624</v>
      </c>
      <c r="G7" s="231" t="s">
        <v>624</v>
      </c>
      <c r="H7" s="231" t="s">
        <v>624</v>
      </c>
      <c r="I7" s="231" t="s">
        <v>624</v>
      </c>
      <c r="J7" s="231" t="s">
        <v>624</v>
      </c>
      <c r="K7" s="231" t="s">
        <v>624</v>
      </c>
      <c r="L7" s="231" t="s">
        <v>624</v>
      </c>
      <c r="M7" s="231" t="s">
        <v>624</v>
      </c>
      <c r="N7" s="176"/>
      <c r="O7" s="26">
        <f t="shared" si="0"/>
        <v>9</v>
      </c>
      <c r="P7" s="154">
        <v>74</v>
      </c>
      <c r="Q7" s="27"/>
      <c r="R7" s="28">
        <v>1115</v>
      </c>
      <c r="S7" s="29" t="s">
        <v>15</v>
      </c>
      <c r="T7" s="30">
        <f t="shared" si="1"/>
        <v>0</v>
      </c>
      <c r="U7" s="31"/>
      <c r="V7" s="32">
        <f t="shared" si="2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 t="s">
        <v>254</v>
      </c>
      <c r="C8" s="200" t="s">
        <v>129</v>
      </c>
      <c r="D8" s="200" t="s">
        <v>164</v>
      </c>
      <c r="E8" s="161" t="s">
        <v>624</v>
      </c>
      <c r="F8" s="161" t="s">
        <v>624</v>
      </c>
      <c r="G8" s="161" t="s">
        <v>624</v>
      </c>
      <c r="H8" s="161" t="s">
        <v>624</v>
      </c>
      <c r="I8" s="161" t="s">
        <v>624</v>
      </c>
      <c r="J8" s="161" t="s">
        <v>624</v>
      </c>
      <c r="K8" s="161" t="s">
        <v>624</v>
      </c>
      <c r="L8" s="161" t="s">
        <v>624</v>
      </c>
      <c r="M8" s="161" t="s">
        <v>624</v>
      </c>
      <c r="N8" s="176"/>
      <c r="O8" s="26">
        <f t="shared" si="0"/>
        <v>9</v>
      </c>
      <c r="P8" s="154"/>
      <c r="Q8" s="27"/>
      <c r="R8" s="28">
        <v>10</v>
      </c>
      <c r="S8" s="29" t="s">
        <v>16</v>
      </c>
      <c r="T8" s="30">
        <f t="shared" si="1"/>
        <v>74</v>
      </c>
      <c r="U8" s="31"/>
      <c r="V8" s="32">
        <f t="shared" si="2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200" t="s">
        <v>178</v>
      </c>
      <c r="C9" s="200" t="s">
        <v>129</v>
      </c>
      <c r="D9" s="200" t="s">
        <v>164</v>
      </c>
      <c r="E9" s="161" t="s">
        <v>624</v>
      </c>
      <c r="F9" s="179"/>
      <c r="G9" s="23" t="s">
        <v>624</v>
      </c>
      <c r="H9" s="23" t="s">
        <v>624</v>
      </c>
      <c r="I9" s="23"/>
      <c r="J9" s="185"/>
      <c r="K9" s="185" t="s">
        <v>624</v>
      </c>
      <c r="L9" s="23"/>
      <c r="M9" s="24"/>
      <c r="N9" s="176"/>
      <c r="O9" s="26">
        <f t="shared" si="0"/>
        <v>4</v>
      </c>
      <c r="P9" s="154"/>
      <c r="Q9" s="27"/>
      <c r="R9" s="28">
        <v>1589</v>
      </c>
      <c r="S9" s="29" t="s">
        <v>18</v>
      </c>
      <c r="T9" s="30">
        <f t="shared" si="1"/>
        <v>48</v>
      </c>
      <c r="U9" s="31"/>
      <c r="V9" s="32">
        <f t="shared" si="2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00" t="s">
        <v>233</v>
      </c>
      <c r="C10" s="200" t="s">
        <v>129</v>
      </c>
      <c r="D10" s="200" t="s">
        <v>164</v>
      </c>
      <c r="E10" s="161" t="s">
        <v>624</v>
      </c>
      <c r="F10" s="161" t="s">
        <v>624</v>
      </c>
      <c r="G10" s="161" t="s">
        <v>624</v>
      </c>
      <c r="H10" s="161" t="s">
        <v>624</v>
      </c>
      <c r="I10" s="161" t="s">
        <v>624</v>
      </c>
      <c r="J10" s="161" t="s">
        <v>624</v>
      </c>
      <c r="K10" s="161" t="s">
        <v>624</v>
      </c>
      <c r="L10" s="161" t="s">
        <v>624</v>
      </c>
      <c r="M10" s="161" t="s">
        <v>624</v>
      </c>
      <c r="N10" s="176"/>
      <c r="O10" s="26">
        <f t="shared" si="0"/>
        <v>9</v>
      </c>
      <c r="P10" s="154"/>
      <c r="Q10" s="27"/>
      <c r="R10" s="28">
        <v>2074</v>
      </c>
      <c r="S10" s="29" t="s">
        <v>299</v>
      </c>
      <c r="T10" s="30">
        <f t="shared" si="1"/>
        <v>69</v>
      </c>
      <c r="U10" s="31"/>
      <c r="V10" s="32">
        <f t="shared" si="2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00" t="s">
        <v>296</v>
      </c>
      <c r="C11" s="200" t="s">
        <v>129</v>
      </c>
      <c r="D11" s="200" t="s">
        <v>164</v>
      </c>
      <c r="E11" s="161" t="s">
        <v>624</v>
      </c>
      <c r="F11" s="179" t="s">
        <v>624</v>
      </c>
      <c r="G11" s="23" t="s">
        <v>624</v>
      </c>
      <c r="H11" s="23"/>
      <c r="I11" s="23"/>
      <c r="J11" s="23" t="s">
        <v>624</v>
      </c>
      <c r="K11" s="23" t="s">
        <v>624</v>
      </c>
      <c r="L11" s="23" t="s">
        <v>624</v>
      </c>
      <c r="M11" s="24" t="s">
        <v>624</v>
      </c>
      <c r="N11" s="176"/>
      <c r="O11" s="26">
        <f t="shared" si="0"/>
        <v>7</v>
      </c>
      <c r="P11" s="154"/>
      <c r="Q11" s="27"/>
      <c r="R11" s="28">
        <v>1590</v>
      </c>
      <c r="S11" s="29" t="s">
        <v>21</v>
      </c>
      <c r="T11" s="30">
        <f t="shared" si="1"/>
        <v>0</v>
      </c>
      <c r="U11" s="31"/>
      <c r="V11" s="32">
        <f t="shared" si="2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35" t="s">
        <v>611</v>
      </c>
      <c r="C12" s="235" t="s">
        <v>129</v>
      </c>
      <c r="D12" s="235" t="s">
        <v>164</v>
      </c>
      <c r="E12" s="261"/>
      <c r="F12" s="261"/>
      <c r="G12" s="262"/>
      <c r="H12" s="262"/>
      <c r="I12" s="262"/>
      <c r="J12" s="262"/>
      <c r="K12" s="262" t="s">
        <v>624</v>
      </c>
      <c r="L12" s="262"/>
      <c r="M12" s="264" t="s">
        <v>624</v>
      </c>
      <c r="N12" s="176"/>
      <c r="O12" s="26">
        <f t="shared" si="0"/>
        <v>2</v>
      </c>
      <c r="P12" s="154"/>
      <c r="Q12" s="27"/>
      <c r="R12" s="28">
        <v>1172</v>
      </c>
      <c r="S12" s="29" t="s">
        <v>304</v>
      </c>
      <c r="T12" s="30">
        <f t="shared" si="1"/>
        <v>33</v>
      </c>
      <c r="U12" s="31"/>
      <c r="V12" s="32">
        <f t="shared" si="2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30" t="s">
        <v>231</v>
      </c>
      <c r="C13" s="230" t="s">
        <v>145</v>
      </c>
      <c r="D13" s="230" t="s">
        <v>170</v>
      </c>
      <c r="E13" s="231" t="s">
        <v>624</v>
      </c>
      <c r="F13" s="231" t="s">
        <v>624</v>
      </c>
      <c r="G13" s="231" t="s">
        <v>624</v>
      </c>
      <c r="H13" s="231" t="s">
        <v>624</v>
      </c>
      <c r="I13" s="231" t="s">
        <v>624</v>
      </c>
      <c r="J13" s="231" t="s">
        <v>624</v>
      </c>
      <c r="K13" s="231" t="s">
        <v>624</v>
      </c>
      <c r="L13" s="231" t="s">
        <v>624</v>
      </c>
      <c r="M13" s="231" t="s">
        <v>624</v>
      </c>
      <c r="N13" s="176"/>
      <c r="O13" s="26">
        <f t="shared" si="0"/>
        <v>9</v>
      </c>
      <c r="P13" s="154">
        <v>67</v>
      </c>
      <c r="Q13" s="27"/>
      <c r="R13" s="28">
        <v>2513</v>
      </c>
      <c r="S13" s="29" t="s">
        <v>343</v>
      </c>
      <c r="T13" s="30">
        <f t="shared" si="1"/>
        <v>0</v>
      </c>
      <c r="U13" s="31"/>
      <c r="V13" s="32">
        <f t="shared" si="2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235" t="s">
        <v>232</v>
      </c>
      <c r="C14" s="235" t="s">
        <v>145</v>
      </c>
      <c r="D14" s="235" t="s">
        <v>170</v>
      </c>
      <c r="E14" s="261" t="s">
        <v>624</v>
      </c>
      <c r="F14" s="281"/>
      <c r="G14" s="262" t="s">
        <v>624</v>
      </c>
      <c r="H14" s="262"/>
      <c r="I14" s="262" t="s">
        <v>624</v>
      </c>
      <c r="J14" s="262"/>
      <c r="K14" s="262"/>
      <c r="L14" s="262"/>
      <c r="M14" s="264"/>
      <c r="N14" s="176"/>
      <c r="O14" s="26">
        <f t="shared" si="0"/>
        <v>3</v>
      </c>
      <c r="P14" s="154"/>
      <c r="Q14" s="27"/>
      <c r="R14" s="28">
        <v>1843</v>
      </c>
      <c r="S14" s="29" t="s">
        <v>27</v>
      </c>
      <c r="T14" s="30">
        <f t="shared" si="1"/>
        <v>0</v>
      </c>
      <c r="U14" s="31"/>
      <c r="V14" s="32">
        <f t="shared" si="2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59" t="s">
        <v>172</v>
      </c>
      <c r="B15" s="246" t="s">
        <v>559</v>
      </c>
      <c r="C15" s="270">
        <v>2142</v>
      </c>
      <c r="D15" s="246" t="s">
        <v>555</v>
      </c>
      <c r="E15" s="247"/>
      <c r="F15" s="247"/>
      <c r="G15" s="248" t="s">
        <v>624</v>
      </c>
      <c r="H15" s="248" t="s">
        <v>624</v>
      </c>
      <c r="I15" s="248"/>
      <c r="J15" s="248"/>
      <c r="K15" s="248"/>
      <c r="L15" s="248" t="s">
        <v>624</v>
      </c>
      <c r="M15" s="250"/>
      <c r="N15" s="176"/>
      <c r="O15" s="26">
        <f t="shared" si="0"/>
        <v>3</v>
      </c>
      <c r="P15" s="154">
        <v>33</v>
      </c>
      <c r="Q15" s="27"/>
      <c r="R15" s="28">
        <v>1317</v>
      </c>
      <c r="S15" s="29" t="s">
        <v>28</v>
      </c>
      <c r="T15" s="30">
        <f t="shared" si="1"/>
        <v>0</v>
      </c>
      <c r="U15" s="31"/>
      <c r="V15" s="32">
        <f t="shared" si="2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30" t="s">
        <v>256</v>
      </c>
      <c r="C16" s="230" t="s">
        <v>151</v>
      </c>
      <c r="D16" s="230" t="s">
        <v>20</v>
      </c>
      <c r="E16" s="231" t="s">
        <v>624</v>
      </c>
      <c r="F16" s="265" t="s">
        <v>624</v>
      </c>
      <c r="G16" s="223" t="s">
        <v>624</v>
      </c>
      <c r="H16" s="223" t="s">
        <v>624</v>
      </c>
      <c r="I16" s="223"/>
      <c r="J16" s="223"/>
      <c r="K16" s="223" t="s">
        <v>624</v>
      </c>
      <c r="L16" s="223" t="s">
        <v>624</v>
      </c>
      <c r="M16" s="233"/>
      <c r="N16" s="176"/>
      <c r="O16" s="26">
        <f t="shared" si="0"/>
        <v>6</v>
      </c>
      <c r="P16" s="154">
        <v>47</v>
      </c>
      <c r="Q16" s="27"/>
      <c r="R16" s="28"/>
      <c r="S16" s="29"/>
      <c r="T16" s="30">
        <f t="shared" si="1"/>
        <v>0</v>
      </c>
      <c r="U16" s="31"/>
      <c r="V16" s="32">
        <f t="shared" si="2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00" t="s">
        <v>246</v>
      </c>
      <c r="C17" s="200" t="s">
        <v>151</v>
      </c>
      <c r="D17" s="200" t="s">
        <v>20</v>
      </c>
      <c r="E17" s="161" t="s">
        <v>624</v>
      </c>
      <c r="F17" s="179" t="s">
        <v>624</v>
      </c>
      <c r="G17" s="144"/>
      <c r="H17" s="23"/>
      <c r="I17" s="23"/>
      <c r="J17" s="23"/>
      <c r="K17" s="23"/>
      <c r="L17" s="23"/>
      <c r="M17" s="24"/>
      <c r="N17" s="176"/>
      <c r="O17" s="26">
        <f t="shared" si="0"/>
        <v>2</v>
      </c>
      <c r="P17" s="154"/>
      <c r="Q17" s="27"/>
      <c r="R17" s="28">
        <v>2521</v>
      </c>
      <c r="S17" s="29" t="s">
        <v>357</v>
      </c>
      <c r="T17" s="30">
        <f t="shared" si="1"/>
        <v>85</v>
      </c>
      <c r="U17" s="31"/>
      <c r="V17" s="32">
        <f t="shared" si="2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200" t="s">
        <v>227</v>
      </c>
      <c r="C18" s="200" t="s">
        <v>151</v>
      </c>
      <c r="D18" s="200" t="s">
        <v>20</v>
      </c>
      <c r="E18" s="161" t="s">
        <v>624</v>
      </c>
      <c r="F18" s="179" t="s">
        <v>624</v>
      </c>
      <c r="G18" s="23"/>
      <c r="H18" s="23" t="s">
        <v>624</v>
      </c>
      <c r="I18" s="23"/>
      <c r="J18" s="23"/>
      <c r="K18" s="23" t="s">
        <v>624</v>
      </c>
      <c r="L18" s="23" t="s">
        <v>624</v>
      </c>
      <c r="M18" s="24" t="s">
        <v>624</v>
      </c>
      <c r="N18" s="176"/>
      <c r="O18" s="26">
        <f t="shared" si="0"/>
        <v>6</v>
      </c>
      <c r="P18" s="154"/>
      <c r="Q18" s="27"/>
      <c r="R18" s="28">
        <v>2144</v>
      </c>
      <c r="S18" s="151" t="s">
        <v>107</v>
      </c>
      <c r="T18" s="30">
        <f t="shared" si="1"/>
        <v>67</v>
      </c>
      <c r="U18" s="31"/>
      <c r="V18" s="32">
        <f t="shared" si="2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59" t="s">
        <v>172</v>
      </c>
      <c r="B19" s="235" t="s">
        <v>157</v>
      </c>
      <c r="C19" s="235" t="s">
        <v>151</v>
      </c>
      <c r="D19" s="235" t="s">
        <v>20</v>
      </c>
      <c r="E19" s="261" t="s">
        <v>624</v>
      </c>
      <c r="F19" s="281" t="s">
        <v>624</v>
      </c>
      <c r="G19" s="262"/>
      <c r="H19" s="262" t="s">
        <v>624</v>
      </c>
      <c r="I19" s="262"/>
      <c r="J19" s="262"/>
      <c r="K19" s="262"/>
      <c r="L19" s="262"/>
      <c r="M19" s="264"/>
      <c r="N19" s="176"/>
      <c r="O19" s="26">
        <f t="shared" si="0"/>
        <v>3</v>
      </c>
      <c r="P19" s="154"/>
      <c r="Q19" s="27"/>
      <c r="R19" s="28"/>
      <c r="S19" s="29"/>
      <c r="T19" s="30">
        <f t="shared" si="1"/>
        <v>0</v>
      </c>
      <c r="U19" s="31"/>
      <c r="V19" s="32">
        <f t="shared" si="2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46" t="s">
        <v>585</v>
      </c>
      <c r="C20" s="270">
        <v>1172</v>
      </c>
      <c r="D20" s="246" t="s">
        <v>305</v>
      </c>
      <c r="E20" s="247"/>
      <c r="F20" s="273"/>
      <c r="G20" s="248"/>
      <c r="H20" s="248" t="s">
        <v>624</v>
      </c>
      <c r="I20" s="248" t="s">
        <v>624</v>
      </c>
      <c r="J20" s="248"/>
      <c r="K20" s="248"/>
      <c r="L20" s="285" t="s">
        <v>624</v>
      </c>
      <c r="M20" s="286"/>
      <c r="N20" s="176"/>
      <c r="O20" s="26">
        <f t="shared" si="0"/>
        <v>3</v>
      </c>
      <c r="P20" s="154">
        <v>33</v>
      </c>
      <c r="Q20" s="27"/>
      <c r="R20" s="28">
        <v>1298</v>
      </c>
      <c r="S20" s="29" t="s">
        <v>35</v>
      </c>
      <c r="T20" s="30">
        <f t="shared" si="1"/>
        <v>58</v>
      </c>
      <c r="U20" s="31"/>
      <c r="V20" s="32">
        <f t="shared" si="2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59" t="s">
        <v>172</v>
      </c>
      <c r="B21" s="230" t="s">
        <v>181</v>
      </c>
      <c r="C21" s="230" t="s">
        <v>182</v>
      </c>
      <c r="D21" s="230" t="s">
        <v>183</v>
      </c>
      <c r="E21" s="265" t="s">
        <v>624</v>
      </c>
      <c r="F21" s="265" t="s">
        <v>624</v>
      </c>
      <c r="G21" s="260" t="s">
        <v>624</v>
      </c>
      <c r="H21" s="260"/>
      <c r="I21" s="260" t="s">
        <v>624</v>
      </c>
      <c r="J21" s="283" t="s">
        <v>624</v>
      </c>
      <c r="K21" s="283"/>
      <c r="L21" s="260" t="s">
        <v>624</v>
      </c>
      <c r="M21" s="278" t="s">
        <v>624</v>
      </c>
      <c r="N21" s="176"/>
      <c r="O21" s="26">
        <f t="shared" si="0"/>
        <v>7</v>
      </c>
      <c r="P21" s="154">
        <v>69</v>
      </c>
      <c r="Q21" s="27"/>
      <c r="R21" s="28">
        <v>2271</v>
      </c>
      <c r="S21" s="29" t="s">
        <v>120</v>
      </c>
      <c r="T21" s="30">
        <f t="shared" si="1"/>
        <v>54</v>
      </c>
      <c r="U21" s="31"/>
      <c r="V21" s="32">
        <f t="shared" si="2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">
        <v>172</v>
      </c>
      <c r="B22" s="200" t="s">
        <v>185</v>
      </c>
      <c r="C22" s="200" t="s">
        <v>182</v>
      </c>
      <c r="D22" s="200" t="s">
        <v>183</v>
      </c>
      <c r="E22" s="161" t="s">
        <v>624</v>
      </c>
      <c r="F22" s="161" t="s">
        <v>624</v>
      </c>
      <c r="G22" s="23" t="s">
        <v>624</v>
      </c>
      <c r="H22" s="23" t="s">
        <v>624</v>
      </c>
      <c r="I22" s="23"/>
      <c r="J22" s="185"/>
      <c r="K22" s="185" t="s">
        <v>624</v>
      </c>
      <c r="L22" s="23" t="s">
        <v>624</v>
      </c>
      <c r="M22" s="24"/>
      <c r="N22" s="176"/>
      <c r="O22" s="26">
        <f t="shared" si="0"/>
        <v>6</v>
      </c>
      <c r="P22" s="154"/>
      <c r="Q22" s="27"/>
      <c r="R22" s="28">
        <v>2186</v>
      </c>
      <c r="S22" s="29" t="s">
        <v>122</v>
      </c>
      <c r="T22" s="30">
        <f t="shared" si="1"/>
        <v>0</v>
      </c>
      <c r="U22" s="31"/>
      <c r="V22" s="32">
        <f t="shared" si="2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">
        <v>172</v>
      </c>
      <c r="B23" s="200" t="s">
        <v>258</v>
      </c>
      <c r="C23" s="200" t="s">
        <v>182</v>
      </c>
      <c r="D23" s="200" t="s">
        <v>183</v>
      </c>
      <c r="E23" s="161" t="s">
        <v>624</v>
      </c>
      <c r="F23" s="161" t="s">
        <v>624</v>
      </c>
      <c r="G23" s="23"/>
      <c r="H23" s="23"/>
      <c r="I23" s="23"/>
      <c r="J23" s="23" t="s">
        <v>624</v>
      </c>
      <c r="K23" s="23"/>
      <c r="L23" s="23"/>
      <c r="M23" s="24"/>
      <c r="N23" s="176"/>
      <c r="O23" s="26">
        <f t="shared" si="0"/>
        <v>3</v>
      </c>
      <c r="P23" s="154"/>
      <c r="Q23" s="27"/>
      <c r="R23" s="28">
        <v>1756</v>
      </c>
      <c r="S23" s="29" t="s">
        <v>37</v>
      </c>
      <c r="T23" s="30">
        <f t="shared" si="1"/>
        <v>0</v>
      </c>
      <c r="U23" s="31"/>
      <c r="V23" s="32">
        <f t="shared" si="2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">
        <v>172</v>
      </c>
      <c r="B24" s="235" t="s">
        <v>209</v>
      </c>
      <c r="C24" s="235" t="s">
        <v>182</v>
      </c>
      <c r="D24" s="235" t="s">
        <v>183</v>
      </c>
      <c r="E24" s="261" t="s">
        <v>624</v>
      </c>
      <c r="F24" s="261" t="s">
        <v>624</v>
      </c>
      <c r="G24" s="262" t="s">
        <v>624</v>
      </c>
      <c r="H24" s="262" t="s">
        <v>624</v>
      </c>
      <c r="I24" s="262" t="s">
        <v>624</v>
      </c>
      <c r="J24" s="262" t="s">
        <v>624</v>
      </c>
      <c r="K24" s="262" t="s">
        <v>624</v>
      </c>
      <c r="L24" s="262" t="s">
        <v>624</v>
      </c>
      <c r="M24" s="264" t="s">
        <v>624</v>
      </c>
      <c r="N24" s="176"/>
      <c r="O24" s="26">
        <f t="shared" si="0"/>
        <v>9</v>
      </c>
      <c r="P24" s="154"/>
      <c r="Q24" s="27"/>
      <c r="R24" s="28">
        <v>1177</v>
      </c>
      <c r="S24" s="29" t="s">
        <v>38</v>
      </c>
      <c r="T24" s="30">
        <f t="shared" si="1"/>
        <v>0</v>
      </c>
      <c r="U24" s="31"/>
      <c r="V24" s="32">
        <f t="shared" si="2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">
        <v>172</v>
      </c>
      <c r="B25" s="230" t="s">
        <v>188</v>
      </c>
      <c r="C25" s="230" t="s">
        <v>126</v>
      </c>
      <c r="D25" s="230" t="s">
        <v>163</v>
      </c>
      <c r="E25" s="231" t="s">
        <v>624</v>
      </c>
      <c r="F25" s="231" t="s">
        <v>624</v>
      </c>
      <c r="G25" s="223"/>
      <c r="H25" s="223" t="s">
        <v>624</v>
      </c>
      <c r="I25" s="223"/>
      <c r="J25" s="223" t="s">
        <v>624</v>
      </c>
      <c r="K25" s="223" t="s">
        <v>624</v>
      </c>
      <c r="L25" s="223" t="s">
        <v>624</v>
      </c>
      <c r="M25" s="223" t="s">
        <v>624</v>
      </c>
      <c r="N25" s="176"/>
      <c r="O25" s="26">
        <f t="shared" si="0"/>
        <v>7</v>
      </c>
      <c r="P25" s="154">
        <v>54</v>
      </c>
      <c r="Q25" s="27"/>
      <c r="R25" s="28">
        <v>1266</v>
      </c>
      <c r="S25" s="29" t="s">
        <v>39</v>
      </c>
      <c r="T25" s="30">
        <f t="shared" si="1"/>
        <v>0</v>
      </c>
      <c r="U25" s="31"/>
      <c r="V25" s="32">
        <f t="shared" si="2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200" t="s">
        <v>308</v>
      </c>
      <c r="C26" s="200" t="s">
        <v>126</v>
      </c>
      <c r="D26" s="200" t="s">
        <v>163</v>
      </c>
      <c r="E26" s="161" t="s">
        <v>624</v>
      </c>
      <c r="F26" s="161" t="s">
        <v>624</v>
      </c>
      <c r="G26" s="23"/>
      <c r="H26" s="84" t="s">
        <v>624</v>
      </c>
      <c r="I26" s="84"/>
      <c r="J26" s="84"/>
      <c r="K26" s="84" t="s">
        <v>624</v>
      </c>
      <c r="L26" s="23" t="s">
        <v>624</v>
      </c>
      <c r="M26" s="24"/>
      <c r="N26" s="176"/>
      <c r="O26" s="26">
        <f t="shared" si="0"/>
        <v>5</v>
      </c>
      <c r="P26" s="154"/>
      <c r="Q26" s="27"/>
      <c r="R26" s="28">
        <v>1757</v>
      </c>
      <c r="S26" s="29" t="s">
        <v>40</v>
      </c>
      <c r="T26" s="30">
        <f t="shared" si="1"/>
        <v>0</v>
      </c>
      <c r="U26" s="31"/>
      <c r="V26" s="32">
        <f t="shared" si="2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">
        <v>172</v>
      </c>
      <c r="B27" s="200" t="s">
        <v>150</v>
      </c>
      <c r="C27" s="200" t="s">
        <v>126</v>
      </c>
      <c r="D27" s="200" t="s">
        <v>163</v>
      </c>
      <c r="E27" s="161" t="s">
        <v>624</v>
      </c>
      <c r="F27" s="161" t="s">
        <v>624</v>
      </c>
      <c r="G27" s="23"/>
      <c r="H27" s="23" t="s">
        <v>624</v>
      </c>
      <c r="I27" s="23"/>
      <c r="J27" s="23"/>
      <c r="K27" s="23" t="s">
        <v>624</v>
      </c>
      <c r="L27" s="23" t="s">
        <v>624</v>
      </c>
      <c r="M27" s="24"/>
      <c r="N27" s="176"/>
      <c r="O27" s="26">
        <f t="shared" si="0"/>
        <v>5</v>
      </c>
      <c r="P27" s="154"/>
      <c r="Q27" s="27"/>
      <c r="R27" s="28">
        <v>1760</v>
      </c>
      <c r="S27" s="29" t="s">
        <v>41</v>
      </c>
      <c r="T27" s="30">
        <f t="shared" si="1"/>
        <v>0</v>
      </c>
      <c r="U27" s="31"/>
      <c r="V27" s="32">
        <f t="shared" si="2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00" t="s">
        <v>153</v>
      </c>
      <c r="C28" s="200" t="s">
        <v>126</v>
      </c>
      <c r="D28" s="200" t="s">
        <v>163</v>
      </c>
      <c r="E28" s="161" t="s">
        <v>624</v>
      </c>
      <c r="F28" s="179"/>
      <c r="G28" s="23"/>
      <c r="H28" s="23" t="s">
        <v>624</v>
      </c>
      <c r="I28" s="23" t="s">
        <v>624</v>
      </c>
      <c r="J28" s="23" t="s">
        <v>624</v>
      </c>
      <c r="K28" s="23" t="s">
        <v>624</v>
      </c>
      <c r="L28" s="23"/>
      <c r="M28" s="24"/>
      <c r="N28" s="176"/>
      <c r="O28" s="26">
        <f t="shared" si="0"/>
        <v>5</v>
      </c>
      <c r="P28" s="154"/>
      <c r="Q28" s="27"/>
      <c r="R28" s="28">
        <v>1174</v>
      </c>
      <c r="S28" s="29" t="s">
        <v>121</v>
      </c>
      <c r="T28" s="30">
        <f t="shared" si="1"/>
        <v>0</v>
      </c>
      <c r="U28" s="31"/>
      <c r="V28" s="32">
        <f t="shared" si="2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 t="s">
        <v>538</v>
      </c>
      <c r="C29" s="200" t="s">
        <v>126</v>
      </c>
      <c r="D29" s="200" t="s">
        <v>163</v>
      </c>
      <c r="E29" s="161"/>
      <c r="F29" s="179" t="s">
        <v>624</v>
      </c>
      <c r="G29" s="23"/>
      <c r="H29" s="23"/>
      <c r="I29" s="23"/>
      <c r="J29" s="23"/>
      <c r="K29" s="23" t="s">
        <v>624</v>
      </c>
      <c r="L29" s="23" t="s">
        <v>624</v>
      </c>
      <c r="M29" s="24" t="s">
        <v>624</v>
      </c>
      <c r="N29" s="176"/>
      <c r="O29" s="26">
        <f t="shared" si="0"/>
        <v>4</v>
      </c>
      <c r="P29" s="154"/>
      <c r="Q29" s="27"/>
      <c r="R29" s="28">
        <v>1731</v>
      </c>
      <c r="S29" s="29" t="s">
        <v>43</v>
      </c>
      <c r="T29" s="30">
        <f t="shared" si="1"/>
        <v>0</v>
      </c>
      <c r="U29" s="31"/>
      <c r="V29" s="32">
        <f t="shared" si="2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35" t="s">
        <v>344</v>
      </c>
      <c r="C30" s="235" t="s">
        <v>126</v>
      </c>
      <c r="D30" s="235" t="s">
        <v>163</v>
      </c>
      <c r="E30" s="261" t="s">
        <v>624</v>
      </c>
      <c r="F30" s="281" t="s">
        <v>624</v>
      </c>
      <c r="G30" s="262"/>
      <c r="H30" s="262"/>
      <c r="I30" s="262"/>
      <c r="J30" s="262"/>
      <c r="K30" s="262"/>
      <c r="L30" s="262"/>
      <c r="M30" s="264" t="s">
        <v>624</v>
      </c>
      <c r="N30" s="176"/>
      <c r="O30" s="26">
        <f t="shared" si="0"/>
        <v>3</v>
      </c>
      <c r="P30" s="154"/>
      <c r="Q30" s="27"/>
      <c r="R30" s="28">
        <v>1773</v>
      </c>
      <c r="S30" s="29" t="s">
        <v>71</v>
      </c>
      <c r="T30" s="30">
        <f t="shared" si="1"/>
        <v>0</v>
      </c>
      <c r="U30" s="31"/>
      <c r="V30" s="32">
        <f t="shared" si="2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30" t="s">
        <v>247</v>
      </c>
      <c r="C31" s="230" t="s">
        <v>140</v>
      </c>
      <c r="D31" s="230" t="s">
        <v>168</v>
      </c>
      <c r="E31" s="231" t="s">
        <v>624</v>
      </c>
      <c r="F31" s="231" t="s">
        <v>624</v>
      </c>
      <c r="G31" s="231" t="s">
        <v>624</v>
      </c>
      <c r="H31" s="223"/>
      <c r="I31" s="223"/>
      <c r="J31" s="283" t="s">
        <v>624</v>
      </c>
      <c r="K31" s="283"/>
      <c r="L31" s="223" t="s">
        <v>624</v>
      </c>
      <c r="M31" s="233"/>
      <c r="N31" s="176"/>
      <c r="O31" s="26">
        <f t="shared" si="0"/>
        <v>5</v>
      </c>
      <c r="P31" s="154">
        <v>52</v>
      </c>
      <c r="Q31" s="27"/>
      <c r="R31" s="28">
        <v>1347</v>
      </c>
      <c r="S31" s="29" t="s">
        <v>45</v>
      </c>
      <c r="T31" s="30">
        <f t="shared" si="1"/>
        <v>0</v>
      </c>
      <c r="U31" s="31"/>
      <c r="V31" s="32">
        <f t="shared" si="2"/>
        <v>0</v>
      </c>
      <c r="W31" s="19"/>
      <c r="X31" s="6"/>
      <c r="Y31" s="6"/>
      <c r="Z31" s="6"/>
      <c r="AA31" s="6"/>
    </row>
    <row r="32" spans="1:27" ht="29.1" customHeight="1" thickBot="1" x14ac:dyDescent="0.45">
      <c r="A32" s="159" t="s">
        <v>172</v>
      </c>
      <c r="B32" s="200" t="s">
        <v>249</v>
      </c>
      <c r="C32" s="200" t="s">
        <v>140</v>
      </c>
      <c r="D32" s="200" t="s">
        <v>168</v>
      </c>
      <c r="E32" s="179" t="s">
        <v>624</v>
      </c>
      <c r="F32" s="179" t="s">
        <v>624</v>
      </c>
      <c r="G32" s="179" t="s">
        <v>624</v>
      </c>
      <c r="H32" s="183"/>
      <c r="I32" s="183"/>
      <c r="J32" s="185" t="s">
        <v>624</v>
      </c>
      <c r="K32" s="185"/>
      <c r="L32" s="174" t="s">
        <v>624</v>
      </c>
      <c r="M32" s="229" t="s">
        <v>624</v>
      </c>
      <c r="N32" s="176"/>
      <c r="O32" s="26">
        <f t="shared" si="0"/>
        <v>6</v>
      </c>
      <c r="P32" s="154"/>
      <c r="Q32" s="27"/>
      <c r="R32" s="28">
        <v>1889</v>
      </c>
      <c r="S32" s="29" t="s">
        <v>115</v>
      </c>
      <c r="T32" s="30">
        <f t="shared" si="1"/>
        <v>0</v>
      </c>
      <c r="U32" s="31"/>
      <c r="V32" s="32">
        <f t="shared" si="2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 t="s">
        <v>248</v>
      </c>
      <c r="C33" s="200" t="s">
        <v>140</v>
      </c>
      <c r="D33" s="200" t="s">
        <v>168</v>
      </c>
      <c r="E33" s="161" t="s">
        <v>624</v>
      </c>
      <c r="F33" s="161" t="s">
        <v>624</v>
      </c>
      <c r="G33" s="161" t="s">
        <v>624</v>
      </c>
      <c r="H33" s="23" t="s">
        <v>624</v>
      </c>
      <c r="I33" s="23"/>
      <c r="J33" s="23" t="s">
        <v>624</v>
      </c>
      <c r="K33" s="23"/>
      <c r="L33" s="23" t="s">
        <v>624</v>
      </c>
      <c r="M33" s="24"/>
      <c r="N33" s="176"/>
      <c r="O33" s="26">
        <f t="shared" si="0"/>
        <v>6</v>
      </c>
      <c r="P33" s="154"/>
      <c r="Q33" s="27"/>
      <c r="R33" s="28">
        <v>1883</v>
      </c>
      <c r="S33" s="29" t="s">
        <v>47</v>
      </c>
      <c r="T33" s="30">
        <f t="shared" si="1"/>
        <v>0</v>
      </c>
      <c r="U33" s="31"/>
      <c r="V33" s="32">
        <f t="shared" si="2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00" t="s">
        <v>184</v>
      </c>
      <c r="C34" s="200" t="s">
        <v>140</v>
      </c>
      <c r="D34" s="200" t="s">
        <v>168</v>
      </c>
      <c r="E34" s="161" t="s">
        <v>624</v>
      </c>
      <c r="F34" s="161" t="s">
        <v>624</v>
      </c>
      <c r="G34" s="161" t="s">
        <v>624</v>
      </c>
      <c r="H34" s="23"/>
      <c r="I34" s="23"/>
      <c r="J34" s="185" t="s">
        <v>624</v>
      </c>
      <c r="K34" s="185"/>
      <c r="L34" s="23" t="s">
        <v>624</v>
      </c>
      <c r="M34" s="24"/>
      <c r="N34" s="176"/>
      <c r="O34" s="26">
        <f t="shared" si="0"/>
        <v>5</v>
      </c>
      <c r="P34" s="154"/>
      <c r="Q34" s="27"/>
      <c r="R34" s="28">
        <v>2072</v>
      </c>
      <c r="S34" s="29" t="s">
        <v>109</v>
      </c>
      <c r="T34" s="30">
        <f t="shared" si="1"/>
        <v>56</v>
      </c>
      <c r="U34" s="31"/>
      <c r="V34" s="32">
        <f t="shared" si="2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 t="s">
        <v>251</v>
      </c>
      <c r="C35" s="200" t="s">
        <v>140</v>
      </c>
      <c r="D35" s="200" t="s">
        <v>168</v>
      </c>
      <c r="E35" s="161" t="s">
        <v>624</v>
      </c>
      <c r="F35" s="161" t="s">
        <v>624</v>
      </c>
      <c r="G35" s="161" t="s">
        <v>624</v>
      </c>
      <c r="H35" s="23"/>
      <c r="I35" s="23"/>
      <c r="J35" s="23" t="s">
        <v>624</v>
      </c>
      <c r="K35" s="23"/>
      <c r="L35" s="23" t="s">
        <v>624</v>
      </c>
      <c r="M35" s="24"/>
      <c r="N35" s="176"/>
      <c r="O35" s="26">
        <f t="shared" ref="O35:O66" si="3">COUNTA(E35:M35)</f>
        <v>5</v>
      </c>
      <c r="P35" s="154"/>
      <c r="Q35" s="27"/>
      <c r="R35" s="28">
        <v>1615</v>
      </c>
      <c r="S35" s="29" t="s">
        <v>110</v>
      </c>
      <c r="T35" s="30">
        <f t="shared" ref="T35:T64" si="4">SUMIF($C$3:$C$101,R35,$P$3:$P$101)</f>
        <v>0</v>
      </c>
      <c r="U35" s="31"/>
      <c r="V35" s="32">
        <f t="shared" ref="V35:V64" si="5">SUMIF($C$3:$C$101,R35,$N$3:$N$101)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 t="s">
        <v>212</v>
      </c>
      <c r="C36" s="200" t="s">
        <v>140</v>
      </c>
      <c r="D36" s="200" t="s">
        <v>168</v>
      </c>
      <c r="E36" s="179" t="s">
        <v>624</v>
      </c>
      <c r="F36" s="179" t="s">
        <v>624</v>
      </c>
      <c r="G36" s="179" t="s">
        <v>624</v>
      </c>
      <c r="H36" s="183"/>
      <c r="I36" s="183"/>
      <c r="J36" s="23" t="s">
        <v>624</v>
      </c>
      <c r="K36" s="183"/>
      <c r="L36" s="183" t="s">
        <v>624</v>
      </c>
      <c r="M36" s="229" t="s">
        <v>624</v>
      </c>
      <c r="N36" s="176"/>
      <c r="O36" s="26">
        <f t="shared" si="3"/>
        <v>6</v>
      </c>
      <c r="P36" s="154"/>
      <c r="Q36" s="27"/>
      <c r="R36" s="28">
        <v>48</v>
      </c>
      <c r="S36" s="29" t="s">
        <v>111</v>
      </c>
      <c r="T36" s="30">
        <f t="shared" si="4"/>
        <v>28</v>
      </c>
      <c r="U36" s="31"/>
      <c r="V36" s="32">
        <f t="shared" si="5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 t="s">
        <v>205</v>
      </c>
      <c r="C37" s="200" t="s">
        <v>140</v>
      </c>
      <c r="D37" s="200" t="s">
        <v>168</v>
      </c>
      <c r="E37" s="161" t="s">
        <v>624</v>
      </c>
      <c r="F37" s="161" t="s">
        <v>624</v>
      </c>
      <c r="G37" s="161" t="s">
        <v>624</v>
      </c>
      <c r="H37" s="23"/>
      <c r="I37" s="23"/>
      <c r="J37" s="23" t="s">
        <v>624</v>
      </c>
      <c r="K37" s="23"/>
      <c r="L37" s="23" t="s">
        <v>624</v>
      </c>
      <c r="M37" s="24"/>
      <c r="N37" s="176"/>
      <c r="O37" s="26">
        <f t="shared" si="3"/>
        <v>5</v>
      </c>
      <c r="P37" s="154"/>
      <c r="Q37" s="27"/>
      <c r="R37" s="28">
        <v>1353</v>
      </c>
      <c r="S37" s="29" t="s">
        <v>112</v>
      </c>
      <c r="T37" s="30">
        <f t="shared" si="4"/>
        <v>0</v>
      </c>
      <c r="U37" s="31"/>
      <c r="V37" s="32">
        <f t="shared" si="5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 t="s">
        <v>148</v>
      </c>
      <c r="C38" s="200" t="s">
        <v>140</v>
      </c>
      <c r="D38" s="200" t="s">
        <v>168</v>
      </c>
      <c r="E38" s="161" t="s">
        <v>624</v>
      </c>
      <c r="F38" s="161" t="s">
        <v>624</v>
      </c>
      <c r="G38" s="23"/>
      <c r="H38" s="23"/>
      <c r="I38" s="23"/>
      <c r="J38" s="23" t="s">
        <v>624</v>
      </c>
      <c r="K38" s="23"/>
      <c r="L38" s="23" t="s">
        <v>624</v>
      </c>
      <c r="M38" s="24"/>
      <c r="N38" s="176"/>
      <c r="O38" s="26">
        <f t="shared" si="3"/>
        <v>4</v>
      </c>
      <c r="P38" s="154"/>
      <c r="Q38" s="27"/>
      <c r="R38" s="28">
        <v>1665</v>
      </c>
      <c r="S38" s="29" t="s">
        <v>113</v>
      </c>
      <c r="T38" s="30">
        <f t="shared" si="4"/>
        <v>0</v>
      </c>
      <c r="U38" s="31"/>
      <c r="V38" s="32">
        <f t="shared" si="5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 t="s">
        <v>222</v>
      </c>
      <c r="C39" s="200" t="s">
        <v>140</v>
      </c>
      <c r="D39" s="200" t="s">
        <v>168</v>
      </c>
      <c r="E39" s="161" t="s">
        <v>624</v>
      </c>
      <c r="F39" s="179"/>
      <c r="G39" s="23" t="s">
        <v>624</v>
      </c>
      <c r="H39" s="23"/>
      <c r="I39" s="23"/>
      <c r="J39" s="23"/>
      <c r="K39" s="23"/>
      <c r="L39" s="23" t="s">
        <v>624</v>
      </c>
      <c r="M39" s="24"/>
      <c r="N39" s="176"/>
      <c r="O39" s="26">
        <f t="shared" si="3"/>
        <v>3</v>
      </c>
      <c r="P39" s="154"/>
      <c r="Q39" s="27"/>
      <c r="R39" s="28">
        <v>2438</v>
      </c>
      <c r="S39" s="29" t="s">
        <v>579</v>
      </c>
      <c r="T39" s="30">
        <f t="shared" si="4"/>
        <v>0</v>
      </c>
      <c r="U39" s="31"/>
      <c r="V39" s="32">
        <f t="shared" si="5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35" t="s">
        <v>230</v>
      </c>
      <c r="C40" s="235" t="s">
        <v>140</v>
      </c>
      <c r="D40" s="235" t="s">
        <v>168</v>
      </c>
      <c r="E40" s="261" t="s">
        <v>624</v>
      </c>
      <c r="F40" s="281"/>
      <c r="G40" s="262" t="s">
        <v>624</v>
      </c>
      <c r="H40" s="262"/>
      <c r="I40" s="262"/>
      <c r="J40" s="262"/>
      <c r="K40" s="262"/>
      <c r="L40" s="262"/>
      <c r="M40" s="264"/>
      <c r="N40" s="176"/>
      <c r="O40" s="26">
        <f t="shared" si="3"/>
        <v>2</v>
      </c>
      <c r="P40" s="154"/>
      <c r="Q40" s="27"/>
      <c r="R40" s="28">
        <v>2334</v>
      </c>
      <c r="S40" s="29" t="s">
        <v>578</v>
      </c>
      <c r="T40" s="30">
        <f t="shared" si="4"/>
        <v>0</v>
      </c>
      <c r="U40" s="31"/>
      <c r="V40" s="32">
        <f t="shared" si="5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30" t="s">
        <v>198</v>
      </c>
      <c r="C41" s="230" t="s">
        <v>142</v>
      </c>
      <c r="D41" s="230" t="s">
        <v>169</v>
      </c>
      <c r="E41" s="231" t="s">
        <v>624</v>
      </c>
      <c r="F41" s="265" t="s">
        <v>624</v>
      </c>
      <c r="G41" s="284"/>
      <c r="H41" s="223"/>
      <c r="I41" s="223"/>
      <c r="J41" s="223"/>
      <c r="K41" s="223"/>
      <c r="L41" s="223"/>
      <c r="M41" s="233" t="s">
        <v>624</v>
      </c>
      <c r="N41" s="176"/>
      <c r="O41" s="26">
        <f t="shared" si="3"/>
        <v>3</v>
      </c>
      <c r="P41" s="154">
        <v>48</v>
      </c>
      <c r="Q41" s="27"/>
      <c r="R41" s="28"/>
      <c r="S41" s="29"/>
      <c r="T41" s="30">
        <f t="shared" si="4"/>
        <v>0</v>
      </c>
      <c r="U41" s="31"/>
      <c r="V41" s="32">
        <f t="shared" si="5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00" t="s">
        <v>495</v>
      </c>
      <c r="C42" s="200" t="s">
        <v>142</v>
      </c>
      <c r="D42" s="200" t="s">
        <v>169</v>
      </c>
      <c r="E42" s="161" t="s">
        <v>624</v>
      </c>
      <c r="F42" s="179" t="s">
        <v>624</v>
      </c>
      <c r="G42" s="23"/>
      <c r="H42" s="23"/>
      <c r="I42" s="23"/>
      <c r="J42" s="23" t="s">
        <v>624</v>
      </c>
      <c r="K42" s="23" t="s">
        <v>624</v>
      </c>
      <c r="L42" s="23" t="s">
        <v>624</v>
      </c>
      <c r="M42" s="24"/>
      <c r="N42" s="176"/>
      <c r="O42" s="26">
        <f t="shared" si="3"/>
        <v>5</v>
      </c>
      <c r="P42" s="154"/>
      <c r="Q42" s="27"/>
      <c r="R42" s="28"/>
      <c r="S42" s="29"/>
      <c r="T42" s="30">
        <f t="shared" si="4"/>
        <v>0</v>
      </c>
      <c r="U42" s="31"/>
      <c r="V42" s="32">
        <f t="shared" si="5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200" t="s">
        <v>141</v>
      </c>
      <c r="C43" s="200" t="s">
        <v>142</v>
      </c>
      <c r="D43" s="200" t="s">
        <v>169</v>
      </c>
      <c r="E43" s="161" t="s">
        <v>624</v>
      </c>
      <c r="F43" s="179" t="s">
        <v>624</v>
      </c>
      <c r="G43" s="23" t="s">
        <v>624</v>
      </c>
      <c r="H43" s="23" t="s">
        <v>624</v>
      </c>
      <c r="I43" s="23"/>
      <c r="J43" s="23"/>
      <c r="K43" s="23" t="s">
        <v>624</v>
      </c>
      <c r="L43" s="23" t="s">
        <v>624</v>
      </c>
      <c r="M43" s="24" t="s">
        <v>624</v>
      </c>
      <c r="N43" s="176"/>
      <c r="O43" s="26">
        <f t="shared" si="3"/>
        <v>7</v>
      </c>
      <c r="P43" s="154"/>
      <c r="Q43" s="27"/>
      <c r="R43" s="28"/>
      <c r="S43" s="29"/>
      <c r="T43" s="30">
        <f t="shared" si="4"/>
        <v>0</v>
      </c>
      <c r="U43" s="31"/>
      <c r="V43" s="32">
        <f t="shared" si="5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 t="s">
        <v>497</v>
      </c>
      <c r="C44" s="200" t="s">
        <v>142</v>
      </c>
      <c r="D44" s="200" t="s">
        <v>169</v>
      </c>
      <c r="E44" s="161" t="s">
        <v>624</v>
      </c>
      <c r="F44" s="179" t="s">
        <v>624</v>
      </c>
      <c r="G44" s="23" t="s">
        <v>624</v>
      </c>
      <c r="H44" s="23" t="s">
        <v>624</v>
      </c>
      <c r="I44" s="23"/>
      <c r="J44" s="23" t="s">
        <v>624</v>
      </c>
      <c r="K44" s="23" t="s">
        <v>624</v>
      </c>
      <c r="L44" s="23"/>
      <c r="M44" s="24" t="s">
        <v>624</v>
      </c>
      <c r="N44" s="176"/>
      <c r="O44" s="26">
        <f t="shared" si="3"/>
        <v>7</v>
      </c>
      <c r="P44" s="154"/>
      <c r="Q44" s="27"/>
      <c r="R44" s="28">
        <v>2199</v>
      </c>
      <c r="S44" s="151" t="s">
        <v>106</v>
      </c>
      <c r="T44" s="30">
        <f t="shared" si="4"/>
        <v>0</v>
      </c>
      <c r="U44" s="31"/>
      <c r="V44" s="32">
        <f t="shared" si="5"/>
        <v>0</v>
      </c>
      <c r="W44" s="19"/>
      <c r="X44" s="6"/>
      <c r="Y44" s="6"/>
      <c r="Z44" s="6"/>
      <c r="AA44" s="6"/>
    </row>
    <row r="45" spans="1:27" ht="28.5" customHeight="1" thickBot="1" x14ac:dyDescent="0.4">
      <c r="A45" s="159" t="s">
        <v>172</v>
      </c>
      <c r="B45" s="200" t="s">
        <v>234</v>
      </c>
      <c r="C45" s="200" t="s">
        <v>142</v>
      </c>
      <c r="D45" s="200" t="s">
        <v>169</v>
      </c>
      <c r="E45" s="161" t="s">
        <v>624</v>
      </c>
      <c r="F45" s="179"/>
      <c r="G45" s="23"/>
      <c r="H45" s="23"/>
      <c r="I45" s="23"/>
      <c r="J45" s="23"/>
      <c r="K45" s="23"/>
      <c r="L45" s="23"/>
      <c r="M45" s="24" t="s">
        <v>624</v>
      </c>
      <c r="N45" s="176"/>
      <c r="O45" s="26">
        <f t="shared" si="3"/>
        <v>2</v>
      </c>
      <c r="P45" s="154"/>
      <c r="Q45" s="27"/>
      <c r="R45" s="28">
        <v>1908</v>
      </c>
      <c r="S45" s="29" t="s">
        <v>55</v>
      </c>
      <c r="T45" s="30">
        <f t="shared" si="4"/>
        <v>0</v>
      </c>
      <c r="U45" s="31"/>
      <c r="V45" s="32">
        <f t="shared" si="5"/>
        <v>0</v>
      </c>
      <c r="W45" s="19"/>
      <c r="X45" s="6"/>
      <c r="Y45" s="6"/>
      <c r="Z45" s="6"/>
      <c r="AA45" s="6"/>
    </row>
    <row r="46" spans="1:27" ht="27.95" customHeight="1" thickBot="1" x14ac:dyDescent="0.4">
      <c r="A46" s="159" t="s">
        <v>172</v>
      </c>
      <c r="B46" s="200" t="s">
        <v>219</v>
      </c>
      <c r="C46" s="200" t="s">
        <v>142</v>
      </c>
      <c r="D46" s="200" t="s">
        <v>169</v>
      </c>
      <c r="E46" s="161" t="s">
        <v>624</v>
      </c>
      <c r="F46" s="161"/>
      <c r="G46" s="23"/>
      <c r="H46" s="23"/>
      <c r="I46" s="23"/>
      <c r="J46" s="23" t="s">
        <v>624</v>
      </c>
      <c r="K46" s="23"/>
      <c r="L46" s="23" t="s">
        <v>624</v>
      </c>
      <c r="M46" s="24"/>
      <c r="N46" s="176"/>
      <c r="O46" s="26">
        <f t="shared" si="3"/>
        <v>3</v>
      </c>
      <c r="P46" s="154"/>
      <c r="Q46" s="35"/>
      <c r="R46" s="28">
        <v>2057</v>
      </c>
      <c r="S46" s="29" t="s">
        <v>56</v>
      </c>
      <c r="T46" s="30">
        <f t="shared" si="4"/>
        <v>52</v>
      </c>
      <c r="U46" s="31"/>
      <c r="V46" s="32">
        <f t="shared" si="5"/>
        <v>0</v>
      </c>
      <c r="W46" s="38"/>
      <c r="X46" s="6"/>
      <c r="Y46" s="6"/>
      <c r="Z46" s="6"/>
      <c r="AA46" s="6"/>
    </row>
    <row r="47" spans="1:27" ht="27.95" customHeight="1" thickBot="1" x14ac:dyDescent="0.4">
      <c r="A47" s="159" t="s">
        <v>172</v>
      </c>
      <c r="B47" s="235" t="s">
        <v>297</v>
      </c>
      <c r="C47" s="235" t="s">
        <v>142</v>
      </c>
      <c r="D47" s="235" t="s">
        <v>169</v>
      </c>
      <c r="E47" s="261" t="s">
        <v>624</v>
      </c>
      <c r="F47" s="281" t="s">
        <v>624</v>
      </c>
      <c r="G47" s="262"/>
      <c r="H47" s="262"/>
      <c r="I47" s="262"/>
      <c r="J47" s="262" t="s">
        <v>624</v>
      </c>
      <c r="K47" s="262"/>
      <c r="L47" s="262"/>
      <c r="M47" s="264"/>
      <c r="N47" s="176"/>
      <c r="O47" s="26">
        <f t="shared" si="3"/>
        <v>3</v>
      </c>
      <c r="P47" s="154"/>
      <c r="Q47" s="35"/>
      <c r="R47" s="28">
        <v>2069</v>
      </c>
      <c r="S47" s="29" t="s">
        <v>57</v>
      </c>
      <c r="T47" s="30">
        <f t="shared" si="4"/>
        <v>0</v>
      </c>
      <c r="U47" s="31"/>
      <c r="V47" s="32">
        <f t="shared" si="5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159" t="s">
        <v>172</v>
      </c>
      <c r="B48" s="230" t="s">
        <v>240</v>
      </c>
      <c r="C48" s="230" t="s">
        <v>350</v>
      </c>
      <c r="D48" s="230" t="s">
        <v>351</v>
      </c>
      <c r="E48" s="231" t="s">
        <v>624</v>
      </c>
      <c r="F48" s="265"/>
      <c r="G48" s="223" t="s">
        <v>624</v>
      </c>
      <c r="H48" s="223" t="s">
        <v>624</v>
      </c>
      <c r="I48" s="223" t="s">
        <v>624</v>
      </c>
      <c r="J48" s="223" t="s">
        <v>624</v>
      </c>
      <c r="K48" s="223" t="s">
        <v>624</v>
      </c>
      <c r="L48" s="223" t="s">
        <v>624</v>
      </c>
      <c r="M48" s="223" t="s">
        <v>624</v>
      </c>
      <c r="N48" s="176"/>
      <c r="O48" s="26">
        <f t="shared" si="3"/>
        <v>8</v>
      </c>
      <c r="P48" s="154">
        <v>85</v>
      </c>
      <c r="Q48" s="19"/>
      <c r="R48" s="28">
        <v>1887</v>
      </c>
      <c r="S48" s="29" t="s">
        <v>123</v>
      </c>
      <c r="T48" s="30">
        <f t="shared" si="4"/>
        <v>0</v>
      </c>
      <c r="U48" s="31"/>
      <c r="V48" s="32">
        <f t="shared" si="5"/>
        <v>0</v>
      </c>
      <c r="W48" s="38"/>
      <c r="X48" s="6"/>
      <c r="Y48" s="6"/>
      <c r="Z48" s="6"/>
      <c r="AA48" s="6"/>
    </row>
    <row r="49" spans="1:27" ht="27.95" customHeight="1" thickBot="1" x14ac:dyDescent="0.4">
      <c r="A49" s="159" t="s">
        <v>172</v>
      </c>
      <c r="B49" s="200" t="s">
        <v>194</v>
      </c>
      <c r="C49" s="200" t="s">
        <v>350</v>
      </c>
      <c r="D49" s="200" t="s">
        <v>351</v>
      </c>
      <c r="E49" s="161" t="s">
        <v>624</v>
      </c>
      <c r="F49" s="179" t="s">
        <v>624</v>
      </c>
      <c r="G49" s="23" t="s">
        <v>624</v>
      </c>
      <c r="H49" s="23" t="s">
        <v>624</v>
      </c>
      <c r="I49" s="23" t="s">
        <v>624</v>
      </c>
      <c r="J49" s="23" t="s">
        <v>624</v>
      </c>
      <c r="K49" s="23" t="s">
        <v>624</v>
      </c>
      <c r="L49" s="23" t="s">
        <v>624</v>
      </c>
      <c r="M49" s="23" t="s">
        <v>624</v>
      </c>
      <c r="N49" s="176"/>
      <c r="O49" s="26">
        <f t="shared" si="3"/>
        <v>9</v>
      </c>
      <c r="P49" s="154"/>
      <c r="Q49" s="35"/>
      <c r="R49" s="28">
        <v>2029</v>
      </c>
      <c r="S49" s="29" t="s">
        <v>59</v>
      </c>
      <c r="T49" s="30">
        <f t="shared" si="4"/>
        <v>0</v>
      </c>
      <c r="U49" s="31"/>
      <c r="V49" s="32">
        <f t="shared" si="5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159" t="s">
        <v>172</v>
      </c>
      <c r="B50" s="200" t="s">
        <v>177</v>
      </c>
      <c r="C50" s="200" t="s">
        <v>350</v>
      </c>
      <c r="D50" s="200" t="s">
        <v>351</v>
      </c>
      <c r="E50" s="161" t="s">
        <v>624</v>
      </c>
      <c r="F50" s="179" t="s">
        <v>624</v>
      </c>
      <c r="G50" s="23"/>
      <c r="H50" s="23"/>
      <c r="I50" s="23"/>
      <c r="J50" s="185"/>
      <c r="K50" s="185" t="s">
        <v>624</v>
      </c>
      <c r="L50" s="23" t="s">
        <v>624</v>
      </c>
      <c r="M50" s="24" t="s">
        <v>624</v>
      </c>
      <c r="N50" s="176"/>
      <c r="O50" s="26">
        <f t="shared" si="3"/>
        <v>5</v>
      </c>
      <c r="P50" s="154"/>
      <c r="Q50" s="35"/>
      <c r="R50" s="28">
        <v>2027</v>
      </c>
      <c r="S50" s="29" t="s">
        <v>20</v>
      </c>
      <c r="T50" s="30">
        <f t="shared" si="4"/>
        <v>47</v>
      </c>
      <c r="U50" s="31"/>
      <c r="V50" s="32">
        <f t="shared" si="5"/>
        <v>0</v>
      </c>
      <c r="W50" s="6"/>
      <c r="X50" s="6"/>
      <c r="Y50" s="6"/>
      <c r="Z50" s="6"/>
      <c r="AA50" s="6"/>
    </row>
    <row r="51" spans="1:27" ht="27.95" customHeight="1" thickBot="1" x14ac:dyDescent="0.4">
      <c r="A51" s="159" t="s">
        <v>172</v>
      </c>
      <c r="B51" s="200" t="s">
        <v>252</v>
      </c>
      <c r="C51" s="200" t="s">
        <v>350</v>
      </c>
      <c r="D51" s="200" t="s">
        <v>351</v>
      </c>
      <c r="E51" s="161" t="s">
        <v>624</v>
      </c>
      <c r="F51" s="179" t="s">
        <v>624</v>
      </c>
      <c r="G51" s="23" t="s">
        <v>624</v>
      </c>
      <c r="H51" s="23"/>
      <c r="I51" s="23" t="s">
        <v>624</v>
      </c>
      <c r="J51" s="23"/>
      <c r="K51" s="23"/>
      <c r="L51" s="23"/>
      <c r="M51" s="24"/>
      <c r="N51" s="176"/>
      <c r="O51" s="26">
        <f t="shared" si="3"/>
        <v>4</v>
      </c>
      <c r="P51" s="154"/>
      <c r="Q51" s="35"/>
      <c r="R51" s="28">
        <v>1862</v>
      </c>
      <c r="S51" s="29" t="s">
        <v>60</v>
      </c>
      <c r="T51" s="30">
        <f t="shared" si="4"/>
        <v>0</v>
      </c>
      <c r="U51" s="31"/>
      <c r="V51" s="32">
        <f t="shared" si="5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159" t="s">
        <v>172</v>
      </c>
      <c r="B52" s="200" t="s">
        <v>207</v>
      </c>
      <c r="C52" s="200" t="s">
        <v>350</v>
      </c>
      <c r="D52" s="200" t="s">
        <v>351</v>
      </c>
      <c r="E52" s="161" t="s">
        <v>624</v>
      </c>
      <c r="F52" s="179" t="s">
        <v>624</v>
      </c>
      <c r="G52" s="23" t="s">
        <v>624</v>
      </c>
      <c r="H52" s="23" t="s">
        <v>624</v>
      </c>
      <c r="I52" s="23" t="s">
        <v>624</v>
      </c>
      <c r="J52" s="23" t="s">
        <v>624</v>
      </c>
      <c r="K52" s="23" t="s">
        <v>624</v>
      </c>
      <c r="L52" s="23" t="s">
        <v>624</v>
      </c>
      <c r="M52" s="23" t="s">
        <v>624</v>
      </c>
      <c r="N52" s="176"/>
      <c r="O52" s="26">
        <f t="shared" si="3"/>
        <v>9</v>
      </c>
      <c r="P52" s="154"/>
      <c r="Q52" s="35"/>
      <c r="R52" s="28">
        <v>1132</v>
      </c>
      <c r="S52" s="29" t="s">
        <v>61</v>
      </c>
      <c r="T52" s="30">
        <f t="shared" si="4"/>
        <v>0</v>
      </c>
      <c r="U52" s="31"/>
      <c r="V52" s="32">
        <f t="shared" si="5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159" t="s">
        <v>172</v>
      </c>
      <c r="B53" s="200" t="s">
        <v>157</v>
      </c>
      <c r="C53" s="200" t="s">
        <v>350</v>
      </c>
      <c r="D53" s="200" t="s">
        <v>351</v>
      </c>
      <c r="E53" s="161" t="s">
        <v>624</v>
      </c>
      <c r="F53" s="161" t="s">
        <v>624</v>
      </c>
      <c r="G53" s="23" t="s">
        <v>624</v>
      </c>
      <c r="H53" s="23" t="s">
        <v>624</v>
      </c>
      <c r="I53" s="23" t="s">
        <v>624</v>
      </c>
      <c r="J53" s="23" t="s">
        <v>624</v>
      </c>
      <c r="K53" s="23" t="s">
        <v>624</v>
      </c>
      <c r="L53" s="23" t="s">
        <v>624</v>
      </c>
      <c r="M53" s="23" t="s">
        <v>624</v>
      </c>
      <c r="N53" s="176"/>
      <c r="O53" s="26">
        <f t="shared" si="3"/>
        <v>9</v>
      </c>
      <c r="P53" s="154"/>
      <c r="Q53" s="6"/>
      <c r="R53" s="28">
        <v>1988</v>
      </c>
      <c r="S53" s="29" t="s">
        <v>62</v>
      </c>
      <c r="T53" s="30">
        <f t="shared" si="4"/>
        <v>0</v>
      </c>
      <c r="U53" s="31"/>
      <c r="V53" s="32">
        <f t="shared" si="5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159" t="s">
        <v>172</v>
      </c>
      <c r="B54" s="200" t="s">
        <v>127</v>
      </c>
      <c r="C54" s="200" t="s">
        <v>350</v>
      </c>
      <c r="D54" s="200" t="s">
        <v>351</v>
      </c>
      <c r="E54" s="161" t="s">
        <v>624</v>
      </c>
      <c r="F54" s="179" t="s">
        <v>624</v>
      </c>
      <c r="G54" s="23" t="s">
        <v>624</v>
      </c>
      <c r="H54" s="23" t="s">
        <v>624</v>
      </c>
      <c r="I54" s="23" t="s">
        <v>624</v>
      </c>
      <c r="J54" s="23" t="s">
        <v>624</v>
      </c>
      <c r="K54" s="23" t="s">
        <v>624</v>
      </c>
      <c r="L54" s="23" t="s">
        <v>624</v>
      </c>
      <c r="M54" s="23" t="s">
        <v>624</v>
      </c>
      <c r="N54" s="176"/>
      <c r="O54" s="26">
        <f t="shared" si="3"/>
        <v>9</v>
      </c>
      <c r="P54" s="154"/>
      <c r="Q54" s="6"/>
      <c r="R54" s="28">
        <v>2142</v>
      </c>
      <c r="S54" s="29" t="s">
        <v>555</v>
      </c>
      <c r="T54" s="30">
        <f t="shared" si="4"/>
        <v>33</v>
      </c>
      <c r="U54" s="31"/>
      <c r="V54" s="32">
        <f t="shared" si="5"/>
        <v>0</v>
      </c>
      <c r="W54" s="6"/>
      <c r="X54" s="6"/>
      <c r="Y54" s="6"/>
      <c r="Z54" s="6"/>
      <c r="AA54" s="6"/>
    </row>
    <row r="55" spans="1:27" ht="27.95" customHeight="1" thickBot="1" x14ac:dyDescent="0.4">
      <c r="A55" s="159" t="s">
        <v>172</v>
      </c>
      <c r="B55" s="235" t="s">
        <v>223</v>
      </c>
      <c r="C55" s="235" t="s">
        <v>350</v>
      </c>
      <c r="D55" s="235" t="s">
        <v>351</v>
      </c>
      <c r="E55" s="261" t="s">
        <v>624</v>
      </c>
      <c r="F55" s="281" t="s">
        <v>624</v>
      </c>
      <c r="G55" s="262"/>
      <c r="H55" s="262" t="s">
        <v>624</v>
      </c>
      <c r="I55" s="262" t="s">
        <v>624</v>
      </c>
      <c r="J55" s="262" t="s">
        <v>624</v>
      </c>
      <c r="K55" s="262" t="s">
        <v>624</v>
      </c>
      <c r="L55" s="262" t="s">
        <v>624</v>
      </c>
      <c r="M55" s="262" t="s">
        <v>624</v>
      </c>
      <c r="N55" s="176"/>
      <c r="O55" s="26">
        <f t="shared" si="3"/>
        <v>8</v>
      </c>
      <c r="P55" s="154"/>
      <c r="Q55" s="6"/>
      <c r="R55" s="28">
        <v>1665</v>
      </c>
      <c r="S55" s="29" t="s">
        <v>574</v>
      </c>
      <c r="T55" s="30">
        <f t="shared" si="4"/>
        <v>0</v>
      </c>
      <c r="U55" s="31"/>
      <c r="V55" s="32">
        <f t="shared" si="5"/>
        <v>0</v>
      </c>
      <c r="W55" s="6"/>
      <c r="X55" s="6"/>
      <c r="Y55" s="6"/>
      <c r="Z55" s="6"/>
      <c r="AA55" s="6"/>
    </row>
    <row r="56" spans="1:27" ht="27.95" customHeight="1" thickBot="1" x14ac:dyDescent="0.4">
      <c r="A56" s="159" t="s">
        <v>172</v>
      </c>
      <c r="B56" s="230" t="s">
        <v>189</v>
      </c>
      <c r="C56" s="230" t="s">
        <v>132</v>
      </c>
      <c r="D56" s="230" t="s">
        <v>114</v>
      </c>
      <c r="E56" s="231" t="s">
        <v>624</v>
      </c>
      <c r="F56" s="265"/>
      <c r="G56" s="223" t="s">
        <v>624</v>
      </c>
      <c r="H56" s="223" t="s">
        <v>624</v>
      </c>
      <c r="I56" s="223" t="s">
        <v>624</v>
      </c>
      <c r="J56" s="223"/>
      <c r="K56" s="223" t="s">
        <v>624</v>
      </c>
      <c r="L56" s="223" t="s">
        <v>624</v>
      </c>
      <c r="M56" s="223" t="s">
        <v>624</v>
      </c>
      <c r="N56" s="176"/>
      <c r="O56" s="26">
        <f t="shared" si="3"/>
        <v>7</v>
      </c>
      <c r="P56" s="154">
        <v>83</v>
      </c>
      <c r="Q56" s="6"/>
      <c r="R56" s="28">
        <v>2460</v>
      </c>
      <c r="S56" s="29" t="s">
        <v>330</v>
      </c>
      <c r="T56" s="30">
        <f t="shared" si="4"/>
        <v>0</v>
      </c>
      <c r="U56" s="31"/>
      <c r="V56" s="32">
        <f t="shared" si="5"/>
        <v>0</v>
      </c>
      <c r="W56" s="6"/>
      <c r="X56" s="6"/>
      <c r="Y56" s="6"/>
      <c r="Z56" s="6"/>
      <c r="AA56" s="6"/>
    </row>
    <row r="57" spans="1:27" ht="27.95" customHeight="1" thickBot="1" x14ac:dyDescent="0.4">
      <c r="A57" s="159" t="s">
        <v>172</v>
      </c>
      <c r="B57" s="200" t="s">
        <v>206</v>
      </c>
      <c r="C57" s="200" t="s">
        <v>132</v>
      </c>
      <c r="D57" s="200" t="s">
        <v>114</v>
      </c>
      <c r="E57" s="161" t="s">
        <v>624</v>
      </c>
      <c r="F57" s="179"/>
      <c r="G57" s="23" t="s">
        <v>624</v>
      </c>
      <c r="H57" s="23" t="s">
        <v>624</v>
      </c>
      <c r="I57" s="23" t="s">
        <v>624</v>
      </c>
      <c r="J57" s="23" t="s">
        <v>624</v>
      </c>
      <c r="K57" s="23" t="s">
        <v>624</v>
      </c>
      <c r="L57" s="23" t="s">
        <v>624</v>
      </c>
      <c r="M57" s="23" t="s">
        <v>624</v>
      </c>
      <c r="N57" s="176"/>
      <c r="O57" s="26">
        <f t="shared" si="3"/>
        <v>8</v>
      </c>
      <c r="P57" s="154"/>
      <c r="Q57" s="6"/>
      <c r="R57" s="28">
        <v>1990</v>
      </c>
      <c r="S57" s="29" t="s">
        <v>26</v>
      </c>
      <c r="T57" s="30">
        <f t="shared" si="4"/>
        <v>0</v>
      </c>
      <c r="U57" s="31"/>
      <c r="V57" s="32">
        <f t="shared" si="5"/>
        <v>0</v>
      </c>
      <c r="W57" s="6"/>
      <c r="X57" s="6"/>
      <c r="Y57" s="6"/>
      <c r="Z57" s="6"/>
      <c r="AA57" s="6"/>
    </row>
    <row r="58" spans="1:27" ht="27.95" customHeight="1" thickBot="1" x14ac:dyDescent="0.4">
      <c r="A58" s="159" t="s">
        <v>172</v>
      </c>
      <c r="B58" s="200" t="s">
        <v>146</v>
      </c>
      <c r="C58" s="200" t="s">
        <v>132</v>
      </c>
      <c r="D58" s="200" t="s">
        <v>114</v>
      </c>
      <c r="E58" s="161" t="s">
        <v>624</v>
      </c>
      <c r="F58" s="179" t="s">
        <v>624</v>
      </c>
      <c r="G58" s="23" t="s">
        <v>624</v>
      </c>
      <c r="H58" s="23" t="s">
        <v>624</v>
      </c>
      <c r="I58" s="23" t="s">
        <v>624</v>
      </c>
      <c r="J58" s="23"/>
      <c r="K58" s="23" t="s">
        <v>624</v>
      </c>
      <c r="L58" s="23" t="s">
        <v>624</v>
      </c>
      <c r="M58" s="23" t="s">
        <v>624</v>
      </c>
      <c r="N58" s="176"/>
      <c r="O58" s="26">
        <f t="shared" si="3"/>
        <v>8</v>
      </c>
      <c r="P58" s="154"/>
      <c r="Q58" s="6"/>
      <c r="R58" s="28">
        <v>2068</v>
      </c>
      <c r="S58" s="29" t="s">
        <v>64</v>
      </c>
      <c r="T58" s="30">
        <f t="shared" si="4"/>
        <v>0</v>
      </c>
      <c r="U58" s="31"/>
      <c r="V58" s="32">
        <f t="shared" si="5"/>
        <v>0</v>
      </c>
      <c r="W58" s="6"/>
      <c r="X58" s="6"/>
      <c r="Y58" s="6"/>
      <c r="Z58" s="6"/>
      <c r="AA58" s="6"/>
    </row>
    <row r="59" spans="1:27" ht="27.95" customHeight="1" thickBot="1" x14ac:dyDescent="0.4">
      <c r="A59" s="159" t="s">
        <v>172</v>
      </c>
      <c r="B59" s="235" t="s">
        <v>536</v>
      </c>
      <c r="C59" s="235" t="s">
        <v>132</v>
      </c>
      <c r="D59" s="235" t="s">
        <v>114</v>
      </c>
      <c r="E59" s="261"/>
      <c r="F59" s="281" t="s">
        <v>624</v>
      </c>
      <c r="G59" s="262" t="s">
        <v>624</v>
      </c>
      <c r="H59" s="262" t="s">
        <v>624</v>
      </c>
      <c r="I59" s="262" t="s">
        <v>624</v>
      </c>
      <c r="J59" s="262" t="s">
        <v>624</v>
      </c>
      <c r="K59" s="262"/>
      <c r="L59" s="262" t="s">
        <v>624</v>
      </c>
      <c r="M59" s="264" t="s">
        <v>624</v>
      </c>
      <c r="N59" s="176"/>
      <c r="O59" s="26">
        <f t="shared" si="3"/>
        <v>7</v>
      </c>
      <c r="P59" s="154"/>
      <c r="Q59" s="6"/>
      <c r="R59" s="28">
        <v>2075</v>
      </c>
      <c r="S59" s="151" t="s">
        <v>118</v>
      </c>
      <c r="T59" s="30">
        <f t="shared" si="4"/>
        <v>0</v>
      </c>
      <c r="U59" s="31"/>
      <c r="V59" s="32">
        <f t="shared" si="5"/>
        <v>0</v>
      </c>
      <c r="W59" s="6"/>
      <c r="X59" s="6"/>
      <c r="Y59" s="6"/>
      <c r="Z59" s="6"/>
      <c r="AA59" s="6"/>
    </row>
    <row r="60" spans="1:27" ht="27.95" customHeight="1" thickBot="1" x14ac:dyDescent="0.4">
      <c r="A60" s="159" t="s">
        <v>172</v>
      </c>
      <c r="B60" s="230" t="s">
        <v>539</v>
      </c>
      <c r="C60" s="269">
        <v>48</v>
      </c>
      <c r="D60" s="230" t="s">
        <v>505</v>
      </c>
      <c r="E60" s="231"/>
      <c r="F60" s="265" t="s">
        <v>624</v>
      </c>
      <c r="G60" s="223" t="s">
        <v>624</v>
      </c>
      <c r="H60" s="223" t="s">
        <v>624</v>
      </c>
      <c r="I60" s="223"/>
      <c r="J60" s="223"/>
      <c r="K60" s="223"/>
      <c r="L60" s="223"/>
      <c r="M60" s="233"/>
      <c r="N60" s="176"/>
      <c r="O60" s="26">
        <f t="shared" si="3"/>
        <v>3</v>
      </c>
      <c r="P60" s="154">
        <v>28</v>
      </c>
      <c r="Q60" s="6"/>
      <c r="R60" s="28">
        <v>2076</v>
      </c>
      <c r="S60" s="29" t="s">
        <v>117</v>
      </c>
      <c r="T60" s="30">
        <f t="shared" si="4"/>
        <v>0</v>
      </c>
      <c r="U60" s="31"/>
      <c r="V60" s="32">
        <f t="shared" si="5"/>
        <v>0</v>
      </c>
      <c r="W60" s="6"/>
      <c r="X60" s="6"/>
      <c r="Y60" s="6"/>
      <c r="Z60" s="6"/>
      <c r="AA60" s="6"/>
    </row>
    <row r="61" spans="1:27" ht="27.95" customHeight="1" thickBot="1" x14ac:dyDescent="0.4">
      <c r="A61" s="159" t="s">
        <v>172</v>
      </c>
      <c r="B61" s="235" t="s">
        <v>557</v>
      </c>
      <c r="C61" s="280">
        <v>48</v>
      </c>
      <c r="D61" s="235" t="s">
        <v>505</v>
      </c>
      <c r="E61" s="261"/>
      <c r="F61" s="281"/>
      <c r="G61" s="262" t="s">
        <v>624</v>
      </c>
      <c r="H61" s="262" t="s">
        <v>624</v>
      </c>
      <c r="I61" s="262"/>
      <c r="J61" s="262"/>
      <c r="K61" s="262"/>
      <c r="L61" s="262"/>
      <c r="M61" s="264"/>
      <c r="N61" s="176"/>
      <c r="O61" s="26">
        <f t="shared" si="3"/>
        <v>2</v>
      </c>
      <c r="P61" s="154"/>
      <c r="Q61" s="6"/>
      <c r="R61" s="28">
        <v>2161</v>
      </c>
      <c r="S61" s="29" t="s">
        <v>66</v>
      </c>
      <c r="T61" s="30">
        <f t="shared" si="4"/>
        <v>0</v>
      </c>
      <c r="U61" s="31"/>
      <c r="V61" s="32">
        <f t="shared" si="5"/>
        <v>0</v>
      </c>
      <c r="W61" s="6"/>
      <c r="X61" s="6"/>
      <c r="Y61" s="6"/>
      <c r="Z61" s="6"/>
      <c r="AA61" s="6"/>
    </row>
    <row r="62" spans="1:27" ht="27.75" customHeight="1" thickBot="1" x14ac:dyDescent="0.4">
      <c r="A62" s="159" t="s">
        <v>172</v>
      </c>
      <c r="B62" s="230" t="s">
        <v>242</v>
      </c>
      <c r="C62" s="230" t="s">
        <v>133</v>
      </c>
      <c r="D62" s="230" t="s">
        <v>165</v>
      </c>
      <c r="E62" s="231" t="s">
        <v>624</v>
      </c>
      <c r="F62" s="265" t="s">
        <v>624</v>
      </c>
      <c r="G62" s="223" t="s">
        <v>624</v>
      </c>
      <c r="H62" s="223" t="s">
        <v>624</v>
      </c>
      <c r="I62" s="223"/>
      <c r="J62" s="283" t="s">
        <v>624</v>
      </c>
      <c r="K62" s="283"/>
      <c r="L62" s="223" t="s">
        <v>624</v>
      </c>
      <c r="M62" s="233"/>
      <c r="N62" s="176"/>
      <c r="O62" s="26">
        <f t="shared" si="3"/>
        <v>6</v>
      </c>
      <c r="P62" s="154">
        <v>58</v>
      </c>
      <c r="Q62" s="6"/>
      <c r="R62" s="28">
        <v>1216</v>
      </c>
      <c r="S62" s="151" t="s">
        <v>108</v>
      </c>
      <c r="T62" s="30">
        <f t="shared" si="4"/>
        <v>0</v>
      </c>
      <c r="U62" s="31"/>
      <c r="V62" s="32">
        <f t="shared" si="5"/>
        <v>0</v>
      </c>
      <c r="W62" s="6"/>
      <c r="X62" s="6"/>
      <c r="Y62" s="6"/>
      <c r="Z62" s="6"/>
      <c r="AA62" s="6"/>
    </row>
    <row r="63" spans="1:27" ht="27.75" customHeight="1" thickBot="1" x14ac:dyDescent="0.4">
      <c r="A63" s="159" t="s">
        <v>172</v>
      </c>
      <c r="B63" s="200" t="s">
        <v>241</v>
      </c>
      <c r="C63" s="200" t="s">
        <v>133</v>
      </c>
      <c r="D63" s="200" t="s">
        <v>165</v>
      </c>
      <c r="E63" s="179" t="s">
        <v>624</v>
      </c>
      <c r="F63" s="179" t="s">
        <v>624</v>
      </c>
      <c r="G63" s="183"/>
      <c r="H63" s="185"/>
      <c r="I63" s="185"/>
      <c r="J63" s="185" t="s">
        <v>624</v>
      </c>
      <c r="K63" s="185" t="s">
        <v>624</v>
      </c>
      <c r="L63" s="183" t="s">
        <v>624</v>
      </c>
      <c r="M63" s="229"/>
      <c r="N63" s="176"/>
      <c r="O63" s="26">
        <f t="shared" si="3"/>
        <v>5</v>
      </c>
      <c r="P63" s="154"/>
      <c r="Q63" s="6"/>
      <c r="R63" s="28">
        <v>2113</v>
      </c>
      <c r="S63" s="29" t="s">
        <v>67</v>
      </c>
      <c r="T63" s="30">
        <f t="shared" si="4"/>
        <v>0</v>
      </c>
      <c r="U63" s="31"/>
      <c r="V63" s="32">
        <f t="shared" si="5"/>
        <v>0</v>
      </c>
      <c r="W63" s="6"/>
      <c r="X63" s="6"/>
      <c r="Y63" s="6"/>
      <c r="Z63" s="6"/>
      <c r="AA63" s="6"/>
    </row>
    <row r="64" spans="1:27" ht="27.75" customHeight="1" thickBot="1" x14ac:dyDescent="0.4">
      <c r="A64" s="159" t="s">
        <v>172</v>
      </c>
      <c r="B64" s="200" t="s">
        <v>245</v>
      </c>
      <c r="C64" s="200" t="s">
        <v>133</v>
      </c>
      <c r="D64" s="200" t="s">
        <v>165</v>
      </c>
      <c r="E64" s="161" t="s">
        <v>624</v>
      </c>
      <c r="F64" s="179" t="s">
        <v>624</v>
      </c>
      <c r="G64" s="23" t="s">
        <v>624</v>
      </c>
      <c r="H64" s="23" t="s">
        <v>624</v>
      </c>
      <c r="I64" s="23"/>
      <c r="J64" s="185" t="s">
        <v>624</v>
      </c>
      <c r="K64" s="185"/>
      <c r="L64" s="23" t="s">
        <v>624</v>
      </c>
      <c r="M64" s="24"/>
      <c r="N64" s="176"/>
      <c r="O64" s="26">
        <f t="shared" si="3"/>
        <v>6</v>
      </c>
      <c r="P64" s="154"/>
      <c r="Q64" s="6"/>
      <c r="R64" s="28">
        <v>1896</v>
      </c>
      <c r="S64" s="29" t="s">
        <v>116</v>
      </c>
      <c r="T64" s="30">
        <f t="shared" si="4"/>
        <v>0</v>
      </c>
      <c r="U64" s="31"/>
      <c r="V64" s="32">
        <f t="shared" si="5"/>
        <v>0</v>
      </c>
      <c r="W64" s="6"/>
      <c r="X64" s="6"/>
      <c r="Y64" s="6"/>
      <c r="Z64" s="6"/>
      <c r="AA64" s="6"/>
    </row>
    <row r="65" spans="1:27" ht="27.75" customHeight="1" thickBot="1" x14ac:dyDescent="0.4">
      <c r="A65" s="159" t="s">
        <v>172</v>
      </c>
      <c r="B65" s="200" t="s">
        <v>293</v>
      </c>
      <c r="C65" s="200" t="s">
        <v>133</v>
      </c>
      <c r="D65" s="200" t="s">
        <v>165</v>
      </c>
      <c r="E65" s="161" t="s">
        <v>624</v>
      </c>
      <c r="F65" s="179" t="s">
        <v>624</v>
      </c>
      <c r="G65" s="144" t="s">
        <v>624</v>
      </c>
      <c r="H65" s="23" t="s">
        <v>624</v>
      </c>
      <c r="I65" s="23"/>
      <c r="J65" s="185" t="s">
        <v>624</v>
      </c>
      <c r="K65" s="185"/>
      <c r="L65" s="23" t="s">
        <v>624</v>
      </c>
      <c r="M65" s="24"/>
      <c r="N65" s="176"/>
      <c r="O65" s="26">
        <f t="shared" si="3"/>
        <v>6</v>
      </c>
      <c r="P65" s="154"/>
      <c r="Q65" s="6"/>
      <c r="R65" s="6"/>
      <c r="S65" s="6"/>
      <c r="T65" s="39">
        <f>SUM(T3:T64)</f>
        <v>896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27.75" customHeight="1" thickBot="1" x14ac:dyDescent="0.4">
      <c r="A66" s="159" t="s">
        <v>172</v>
      </c>
      <c r="B66" s="200" t="s">
        <v>300</v>
      </c>
      <c r="C66" s="200" t="s">
        <v>133</v>
      </c>
      <c r="D66" s="200" t="s">
        <v>165</v>
      </c>
      <c r="E66" s="161" t="s">
        <v>624</v>
      </c>
      <c r="F66" s="179" t="s">
        <v>624</v>
      </c>
      <c r="G66" s="23" t="s">
        <v>624</v>
      </c>
      <c r="H66" s="23"/>
      <c r="I66" s="23"/>
      <c r="J66" s="185" t="s">
        <v>624</v>
      </c>
      <c r="K66" s="185"/>
      <c r="L66" s="23"/>
      <c r="M66" s="24"/>
      <c r="N66" s="176"/>
      <c r="O66" s="26">
        <f t="shared" si="3"/>
        <v>4</v>
      </c>
      <c r="P66" s="154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7.75" customHeight="1" thickBot="1" x14ac:dyDescent="0.4">
      <c r="A67" s="159" t="s">
        <v>172</v>
      </c>
      <c r="B67" s="200" t="s">
        <v>217</v>
      </c>
      <c r="C67" s="200" t="s">
        <v>133</v>
      </c>
      <c r="D67" s="200" t="s">
        <v>165</v>
      </c>
      <c r="E67" s="161" t="s">
        <v>624</v>
      </c>
      <c r="F67" s="179" t="s">
        <v>624</v>
      </c>
      <c r="G67" s="23" t="s">
        <v>624</v>
      </c>
      <c r="H67" s="23"/>
      <c r="I67" s="23"/>
      <c r="J67" s="23" t="s">
        <v>624</v>
      </c>
      <c r="K67" s="23"/>
      <c r="L67" s="23" t="s">
        <v>624</v>
      </c>
      <c r="M67" s="24"/>
      <c r="N67" s="176"/>
      <c r="O67" s="26">
        <f t="shared" ref="O67:O86" si="6">COUNTA(E67:M67)</f>
        <v>5</v>
      </c>
      <c r="P67" s="154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7.75" customHeight="1" thickBot="1" x14ac:dyDescent="0.4">
      <c r="A68" s="159" t="s">
        <v>172</v>
      </c>
      <c r="B68" s="200" t="s">
        <v>535</v>
      </c>
      <c r="C68" s="200" t="s">
        <v>133</v>
      </c>
      <c r="D68" s="200" t="s">
        <v>165</v>
      </c>
      <c r="E68" s="161"/>
      <c r="F68" s="179" t="s">
        <v>624</v>
      </c>
      <c r="G68" s="23" t="s">
        <v>624</v>
      </c>
      <c r="H68" s="23" t="s">
        <v>624</v>
      </c>
      <c r="I68" s="23"/>
      <c r="J68" s="23" t="s">
        <v>624</v>
      </c>
      <c r="K68" s="23"/>
      <c r="L68" s="23"/>
      <c r="M68" s="24"/>
      <c r="N68" s="176"/>
      <c r="O68" s="26">
        <f t="shared" si="6"/>
        <v>4</v>
      </c>
      <c r="P68" s="154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7.75" customHeight="1" thickBot="1" x14ac:dyDescent="0.4">
      <c r="A69" s="159" t="s">
        <v>172</v>
      </c>
      <c r="B69" s="235" t="s">
        <v>317</v>
      </c>
      <c r="C69" s="235" t="s">
        <v>133</v>
      </c>
      <c r="D69" s="235" t="s">
        <v>165</v>
      </c>
      <c r="E69" s="261" t="s">
        <v>624</v>
      </c>
      <c r="F69" s="281" t="s">
        <v>624</v>
      </c>
      <c r="G69" s="262" t="s">
        <v>624</v>
      </c>
      <c r="H69" s="262" t="s">
        <v>624</v>
      </c>
      <c r="I69" s="262"/>
      <c r="J69" s="262" t="s">
        <v>624</v>
      </c>
      <c r="K69" s="262"/>
      <c r="L69" s="262" t="s">
        <v>624</v>
      </c>
      <c r="M69" s="264"/>
      <c r="N69" s="176"/>
      <c r="O69" s="26">
        <f t="shared" si="6"/>
        <v>6</v>
      </c>
      <c r="P69" s="154"/>
      <c r="R69" s="6"/>
      <c r="S69" s="6"/>
      <c r="T69" s="6"/>
      <c r="U69" s="6"/>
      <c r="V69" s="6"/>
    </row>
    <row r="70" spans="1:27" ht="27.75" customHeight="1" thickBot="1" x14ac:dyDescent="0.4">
      <c r="A70" s="159" t="s">
        <v>172</v>
      </c>
      <c r="B70" s="230" t="s">
        <v>175</v>
      </c>
      <c r="C70" s="230" t="s">
        <v>139</v>
      </c>
      <c r="D70" s="230" t="s">
        <v>167</v>
      </c>
      <c r="E70" s="231" t="s">
        <v>624</v>
      </c>
      <c r="F70" s="265" t="s">
        <v>624</v>
      </c>
      <c r="G70" s="223" t="s">
        <v>624</v>
      </c>
      <c r="H70" s="223"/>
      <c r="I70" s="223"/>
      <c r="J70" s="283"/>
      <c r="K70" s="283"/>
      <c r="L70" s="223"/>
      <c r="M70" s="233"/>
      <c r="N70" s="176"/>
      <c r="O70" s="26">
        <f t="shared" si="6"/>
        <v>3</v>
      </c>
      <c r="P70" s="154">
        <v>53</v>
      </c>
      <c r="R70" s="6"/>
      <c r="S70" s="6"/>
    </row>
    <row r="71" spans="1:27" ht="27.75" customHeight="1" thickBot="1" x14ac:dyDescent="0.4">
      <c r="A71" s="159" t="s">
        <v>172</v>
      </c>
      <c r="B71" s="200" t="s">
        <v>614</v>
      </c>
      <c r="C71" s="200" t="s">
        <v>139</v>
      </c>
      <c r="D71" s="200" t="s">
        <v>167</v>
      </c>
      <c r="E71" s="161"/>
      <c r="F71" s="179"/>
      <c r="G71" s="23"/>
      <c r="H71" s="23"/>
      <c r="I71" s="23" t="s">
        <v>624</v>
      </c>
      <c r="J71" s="23"/>
      <c r="K71" s="23"/>
      <c r="L71" s="23" t="s">
        <v>624</v>
      </c>
      <c r="M71" s="24"/>
      <c r="N71" s="176"/>
      <c r="O71" s="26">
        <f t="shared" si="6"/>
        <v>2</v>
      </c>
      <c r="P71" s="154"/>
      <c r="R71" s="6"/>
      <c r="S71" s="6"/>
    </row>
    <row r="72" spans="1:27" ht="27.75" customHeight="1" thickBot="1" x14ac:dyDescent="0.45">
      <c r="A72" s="159" t="s">
        <v>172</v>
      </c>
      <c r="B72" s="200" t="s">
        <v>204</v>
      </c>
      <c r="C72" s="200" t="s">
        <v>139</v>
      </c>
      <c r="D72" s="200" t="s">
        <v>167</v>
      </c>
      <c r="E72" s="179" t="s">
        <v>624</v>
      </c>
      <c r="F72" s="179" t="s">
        <v>624</v>
      </c>
      <c r="G72" s="183" t="s">
        <v>624</v>
      </c>
      <c r="H72" s="183" t="s">
        <v>624</v>
      </c>
      <c r="I72" s="183"/>
      <c r="J72" s="23" t="s">
        <v>624</v>
      </c>
      <c r="K72" s="183" t="s">
        <v>624</v>
      </c>
      <c r="L72" s="174"/>
      <c r="M72" s="229"/>
      <c r="N72" s="176"/>
      <c r="O72" s="26">
        <f t="shared" si="6"/>
        <v>6</v>
      </c>
      <c r="P72" s="154"/>
      <c r="R72" s="6"/>
      <c r="S72" s="6"/>
    </row>
    <row r="73" spans="1:27" ht="27.75" customHeight="1" thickBot="1" x14ac:dyDescent="0.4">
      <c r="A73" s="159" t="s">
        <v>172</v>
      </c>
      <c r="B73" s="200" t="s">
        <v>208</v>
      </c>
      <c r="C73" s="200" t="s">
        <v>139</v>
      </c>
      <c r="D73" s="200" t="s">
        <v>167</v>
      </c>
      <c r="E73" s="179" t="s">
        <v>624</v>
      </c>
      <c r="F73" s="179" t="s">
        <v>624</v>
      </c>
      <c r="G73" s="183" t="s">
        <v>624</v>
      </c>
      <c r="H73" s="183" t="s">
        <v>624</v>
      </c>
      <c r="I73" s="183" t="s">
        <v>624</v>
      </c>
      <c r="J73" s="23" t="s">
        <v>624</v>
      </c>
      <c r="K73" s="183"/>
      <c r="L73" s="183" t="s">
        <v>624</v>
      </c>
      <c r="M73" s="229" t="s">
        <v>624</v>
      </c>
      <c r="N73" s="176"/>
      <c r="O73" s="26">
        <f t="shared" si="6"/>
        <v>8</v>
      </c>
      <c r="P73" s="154"/>
      <c r="R73" s="6"/>
      <c r="S73" s="6"/>
    </row>
    <row r="74" spans="1:27" ht="27.75" customHeight="1" thickBot="1" x14ac:dyDescent="0.4">
      <c r="A74" s="159" t="s">
        <v>172</v>
      </c>
      <c r="B74" s="200" t="s">
        <v>213</v>
      </c>
      <c r="C74" s="200" t="s">
        <v>139</v>
      </c>
      <c r="D74" s="200" t="s">
        <v>167</v>
      </c>
      <c r="E74" s="179" t="s">
        <v>624</v>
      </c>
      <c r="F74" s="179" t="s">
        <v>624</v>
      </c>
      <c r="G74" s="183" t="s">
        <v>624</v>
      </c>
      <c r="H74" s="183" t="s">
        <v>624</v>
      </c>
      <c r="I74" s="23" t="s">
        <v>624</v>
      </c>
      <c r="J74" s="23" t="s">
        <v>624</v>
      </c>
      <c r="K74" s="23" t="s">
        <v>624</v>
      </c>
      <c r="L74" s="23" t="s">
        <v>624</v>
      </c>
      <c r="M74" s="24" t="s">
        <v>624</v>
      </c>
      <c r="N74" s="176"/>
      <c r="O74" s="26">
        <f t="shared" si="6"/>
        <v>9</v>
      </c>
      <c r="P74" s="154"/>
      <c r="R74" s="6"/>
      <c r="S74" s="6"/>
    </row>
    <row r="75" spans="1:27" ht="27.75" customHeight="1" thickBot="1" x14ac:dyDescent="0.4">
      <c r="A75" s="159" t="s">
        <v>172</v>
      </c>
      <c r="B75" s="200" t="s">
        <v>221</v>
      </c>
      <c r="C75" s="200" t="s">
        <v>139</v>
      </c>
      <c r="D75" s="200" t="s">
        <v>167</v>
      </c>
      <c r="E75" s="179" t="s">
        <v>624</v>
      </c>
      <c r="F75" s="179" t="s">
        <v>624</v>
      </c>
      <c r="G75" s="183" t="s">
        <v>624</v>
      </c>
      <c r="H75" s="183" t="s">
        <v>624</v>
      </c>
      <c r="I75" s="23"/>
      <c r="J75" s="23"/>
      <c r="K75" s="23" t="s">
        <v>624</v>
      </c>
      <c r="L75" s="23" t="s">
        <v>624</v>
      </c>
      <c r="M75" s="24"/>
      <c r="N75" s="176"/>
      <c r="O75" s="26">
        <f t="shared" si="6"/>
        <v>6</v>
      </c>
      <c r="P75" s="154"/>
      <c r="R75" s="6"/>
      <c r="S75" s="6"/>
    </row>
    <row r="76" spans="1:27" ht="27.75" customHeight="1" thickBot="1" x14ac:dyDescent="0.4">
      <c r="A76" s="159" t="s">
        <v>172</v>
      </c>
      <c r="B76" s="200" t="s">
        <v>138</v>
      </c>
      <c r="C76" s="200" t="s">
        <v>139</v>
      </c>
      <c r="D76" s="200" t="s">
        <v>167</v>
      </c>
      <c r="E76" s="161" t="s">
        <v>624</v>
      </c>
      <c r="F76" s="179" t="s">
        <v>624</v>
      </c>
      <c r="G76" s="23"/>
      <c r="H76" s="23" t="s">
        <v>624</v>
      </c>
      <c r="I76" s="23" t="s">
        <v>624</v>
      </c>
      <c r="J76" s="23"/>
      <c r="K76" s="23"/>
      <c r="L76" s="23"/>
      <c r="M76" s="24"/>
      <c r="N76" s="176"/>
      <c r="O76" s="26">
        <f t="shared" si="6"/>
        <v>4</v>
      </c>
      <c r="P76" s="154"/>
      <c r="R76" s="6"/>
      <c r="S76" s="6"/>
    </row>
    <row r="77" spans="1:27" ht="27.75" customHeight="1" thickBot="1" x14ac:dyDescent="0.4">
      <c r="A77" s="159" t="s">
        <v>172</v>
      </c>
      <c r="B77" s="200" t="s">
        <v>218</v>
      </c>
      <c r="C77" s="200" t="s">
        <v>139</v>
      </c>
      <c r="D77" s="200" t="s">
        <v>167</v>
      </c>
      <c r="E77" s="161" t="s">
        <v>624</v>
      </c>
      <c r="F77" s="179" t="s">
        <v>624</v>
      </c>
      <c r="G77" s="23"/>
      <c r="H77" s="23" t="s">
        <v>624</v>
      </c>
      <c r="I77" s="23"/>
      <c r="J77" s="23"/>
      <c r="K77" s="23"/>
      <c r="L77" s="23"/>
      <c r="M77" s="24"/>
      <c r="N77" s="176"/>
      <c r="O77" s="26">
        <f t="shared" si="6"/>
        <v>3</v>
      </c>
      <c r="P77" s="154"/>
      <c r="R77" s="6"/>
      <c r="S77" s="6"/>
    </row>
    <row r="78" spans="1:27" ht="27.75" customHeight="1" thickBot="1" x14ac:dyDescent="0.4">
      <c r="A78" s="159" t="s">
        <v>172</v>
      </c>
      <c r="B78" s="235" t="s">
        <v>496</v>
      </c>
      <c r="C78" s="235" t="s">
        <v>139</v>
      </c>
      <c r="D78" s="235" t="s">
        <v>167</v>
      </c>
      <c r="E78" s="261" t="s">
        <v>624</v>
      </c>
      <c r="F78" s="281" t="s">
        <v>624</v>
      </c>
      <c r="G78" s="262"/>
      <c r="H78" s="262"/>
      <c r="I78" s="262"/>
      <c r="J78" s="262"/>
      <c r="K78" s="262"/>
      <c r="L78" s="262"/>
      <c r="M78" s="264"/>
      <c r="N78" s="176"/>
      <c r="O78" s="26">
        <f t="shared" si="6"/>
        <v>2</v>
      </c>
      <c r="P78" s="154"/>
      <c r="R78" s="6"/>
      <c r="S78" s="6"/>
    </row>
    <row r="79" spans="1:27" ht="27.75" customHeight="1" thickBot="1" x14ac:dyDescent="0.4">
      <c r="A79" s="159" t="s">
        <v>172</v>
      </c>
      <c r="B79" s="230" t="s">
        <v>301</v>
      </c>
      <c r="C79" s="230" t="s">
        <v>386</v>
      </c>
      <c r="D79" s="230" t="s">
        <v>302</v>
      </c>
      <c r="E79" s="231" t="s">
        <v>624</v>
      </c>
      <c r="F79" s="265" t="s">
        <v>624</v>
      </c>
      <c r="G79" s="223"/>
      <c r="H79" s="287" t="s">
        <v>624</v>
      </c>
      <c r="I79" s="287" t="s">
        <v>624</v>
      </c>
      <c r="J79" s="287"/>
      <c r="K79" s="287" t="s">
        <v>624</v>
      </c>
      <c r="L79" s="223" t="s">
        <v>624</v>
      </c>
      <c r="M79" s="233" t="s">
        <v>624</v>
      </c>
      <c r="N79" s="176"/>
      <c r="O79" s="26">
        <f t="shared" si="6"/>
        <v>7</v>
      </c>
      <c r="P79" s="154">
        <v>56</v>
      </c>
      <c r="R79" s="6"/>
      <c r="S79" s="6"/>
    </row>
    <row r="80" spans="1:27" ht="27.75" customHeight="1" thickBot="1" x14ac:dyDescent="0.4">
      <c r="A80" s="159" t="s">
        <v>172</v>
      </c>
      <c r="B80" s="200" t="s">
        <v>303</v>
      </c>
      <c r="C80" s="200" t="s">
        <v>386</v>
      </c>
      <c r="D80" s="200" t="s">
        <v>302</v>
      </c>
      <c r="E80" s="161" t="s">
        <v>624</v>
      </c>
      <c r="F80" s="179" t="s">
        <v>624</v>
      </c>
      <c r="G80" s="23" t="s">
        <v>624</v>
      </c>
      <c r="H80" s="23" t="s">
        <v>624</v>
      </c>
      <c r="I80" s="23" t="s">
        <v>624</v>
      </c>
      <c r="J80" s="185"/>
      <c r="K80" s="185" t="s">
        <v>624</v>
      </c>
      <c r="L80" s="23" t="s">
        <v>624</v>
      </c>
      <c r="M80" s="24" t="s">
        <v>624</v>
      </c>
      <c r="N80" s="176"/>
      <c r="O80" s="26">
        <f t="shared" si="6"/>
        <v>8</v>
      </c>
      <c r="P80" s="154"/>
      <c r="R80" s="6"/>
      <c r="S80" s="6"/>
    </row>
    <row r="81" spans="1:19" ht="27.75" customHeight="1" thickBot="1" x14ac:dyDescent="0.4">
      <c r="A81" s="159" t="s">
        <v>172</v>
      </c>
      <c r="B81" s="200" t="s">
        <v>332</v>
      </c>
      <c r="C81" s="200" t="s">
        <v>386</v>
      </c>
      <c r="D81" s="200" t="s">
        <v>302</v>
      </c>
      <c r="E81" s="161" t="s">
        <v>624</v>
      </c>
      <c r="F81" s="179" t="s">
        <v>624</v>
      </c>
      <c r="G81" s="23" t="s">
        <v>624</v>
      </c>
      <c r="H81" s="23"/>
      <c r="I81" s="23" t="s">
        <v>624</v>
      </c>
      <c r="J81" s="185"/>
      <c r="K81" s="185" t="s">
        <v>624</v>
      </c>
      <c r="L81" s="23"/>
      <c r="M81" s="24" t="s">
        <v>624</v>
      </c>
      <c r="N81" s="176"/>
      <c r="O81" s="26">
        <f t="shared" si="6"/>
        <v>6</v>
      </c>
      <c r="P81" s="154"/>
      <c r="R81" s="6"/>
      <c r="S81" s="6"/>
    </row>
    <row r="82" spans="1:19" ht="27.75" customHeight="1" thickBot="1" x14ac:dyDescent="0.4">
      <c r="A82" s="159" t="s">
        <v>172</v>
      </c>
      <c r="B82" s="200" t="s">
        <v>306</v>
      </c>
      <c r="C82" s="200" t="s">
        <v>386</v>
      </c>
      <c r="D82" s="200" t="s">
        <v>302</v>
      </c>
      <c r="E82" s="161" t="s">
        <v>624</v>
      </c>
      <c r="F82" s="179" t="s">
        <v>624</v>
      </c>
      <c r="G82" s="23"/>
      <c r="H82" s="23"/>
      <c r="I82" s="23"/>
      <c r="J82" s="23"/>
      <c r="K82" s="23" t="s">
        <v>624</v>
      </c>
      <c r="L82" s="23"/>
      <c r="M82" s="24"/>
      <c r="N82" s="176"/>
      <c r="O82" s="26">
        <f t="shared" si="6"/>
        <v>3</v>
      </c>
      <c r="P82" s="154"/>
      <c r="R82" s="6"/>
      <c r="S82" s="6"/>
    </row>
    <row r="83" spans="1:19" ht="27.75" customHeight="1" thickBot="1" x14ac:dyDescent="0.4">
      <c r="A83" s="159" t="s">
        <v>172</v>
      </c>
      <c r="B83" s="200" t="s">
        <v>311</v>
      </c>
      <c r="C83" s="200" t="s">
        <v>386</v>
      </c>
      <c r="D83" s="200" t="s">
        <v>302</v>
      </c>
      <c r="E83" s="161" t="s">
        <v>624</v>
      </c>
      <c r="F83" s="179" t="s">
        <v>624</v>
      </c>
      <c r="G83" s="23"/>
      <c r="H83" s="23" t="s">
        <v>624</v>
      </c>
      <c r="I83" s="23"/>
      <c r="J83" s="23"/>
      <c r="K83" s="23"/>
      <c r="L83" s="23"/>
      <c r="M83" s="24"/>
      <c r="N83" s="176"/>
      <c r="O83" s="26">
        <f t="shared" si="6"/>
        <v>3</v>
      </c>
      <c r="P83" s="154"/>
      <c r="R83" s="6"/>
      <c r="S83" s="6"/>
    </row>
    <row r="84" spans="1:19" ht="27.75" customHeight="1" thickBot="1" x14ac:dyDescent="0.4">
      <c r="A84" s="159" t="s">
        <v>172</v>
      </c>
      <c r="B84" s="200" t="s">
        <v>331</v>
      </c>
      <c r="C84" s="200" t="s">
        <v>386</v>
      </c>
      <c r="D84" s="200" t="s">
        <v>302</v>
      </c>
      <c r="E84" s="161" t="s">
        <v>624</v>
      </c>
      <c r="F84" s="179" t="s">
        <v>624</v>
      </c>
      <c r="G84" s="23"/>
      <c r="H84" s="23"/>
      <c r="I84" s="23" t="s">
        <v>624</v>
      </c>
      <c r="J84" s="23"/>
      <c r="K84" s="23" t="s">
        <v>624</v>
      </c>
      <c r="L84" s="23" t="s">
        <v>624</v>
      </c>
      <c r="M84" s="24" t="s">
        <v>624</v>
      </c>
      <c r="N84" s="176"/>
      <c r="O84" s="26">
        <f t="shared" si="6"/>
        <v>6</v>
      </c>
      <c r="P84" s="154"/>
      <c r="R84" s="6"/>
      <c r="S84" s="6"/>
    </row>
    <row r="85" spans="1:19" ht="27.75" customHeight="1" thickBot="1" x14ac:dyDescent="0.4">
      <c r="A85" s="159" t="s">
        <v>172</v>
      </c>
      <c r="B85" s="200" t="s">
        <v>537</v>
      </c>
      <c r="C85" s="200" t="s">
        <v>386</v>
      </c>
      <c r="D85" s="200" t="s">
        <v>302</v>
      </c>
      <c r="E85" s="161"/>
      <c r="F85" s="179" t="s">
        <v>624</v>
      </c>
      <c r="G85" s="23"/>
      <c r="H85" s="23" t="s">
        <v>624</v>
      </c>
      <c r="I85" s="23"/>
      <c r="J85" s="23"/>
      <c r="K85" s="23"/>
      <c r="L85" s="23" t="s">
        <v>624</v>
      </c>
      <c r="M85" s="24" t="s">
        <v>624</v>
      </c>
      <c r="N85" s="176"/>
      <c r="O85" s="26">
        <f t="shared" si="6"/>
        <v>4</v>
      </c>
      <c r="P85" s="154"/>
      <c r="R85" s="6"/>
      <c r="S85" s="6"/>
    </row>
    <row r="86" spans="1:19" ht="27.75" customHeight="1" thickBot="1" x14ac:dyDescent="0.4">
      <c r="A86" s="159" t="s">
        <v>172</v>
      </c>
      <c r="B86" s="200" t="s">
        <v>310</v>
      </c>
      <c r="C86" s="200" t="s">
        <v>386</v>
      </c>
      <c r="D86" s="200" t="s">
        <v>302</v>
      </c>
      <c r="E86" s="161" t="s">
        <v>624</v>
      </c>
      <c r="F86" s="179"/>
      <c r="G86" s="23"/>
      <c r="H86" s="23" t="s">
        <v>624</v>
      </c>
      <c r="I86" s="23"/>
      <c r="J86" s="23"/>
      <c r="K86" s="23"/>
      <c r="L86" s="23" t="s">
        <v>624</v>
      </c>
      <c r="M86" s="24"/>
      <c r="N86" s="176"/>
      <c r="O86" s="26">
        <f t="shared" si="6"/>
        <v>3</v>
      </c>
      <c r="P86" s="154"/>
      <c r="R86" s="6"/>
      <c r="S86" s="6"/>
    </row>
    <row r="87" spans="1:19" ht="27.75" customHeight="1" thickBot="1" x14ac:dyDescent="0.4">
      <c r="P87" s="154">
        <f>SUM(P3:P86)</f>
        <v>896</v>
      </c>
      <c r="R87" s="6"/>
      <c r="S87" s="6"/>
    </row>
    <row r="88" spans="1:19" ht="27.75" customHeight="1" x14ac:dyDescent="0.2">
      <c r="R88" s="6"/>
      <c r="S88" s="6"/>
    </row>
    <row r="89" spans="1:19" ht="27.75" customHeight="1" x14ac:dyDescent="0.2">
      <c r="R89" s="6"/>
      <c r="S89" s="6"/>
    </row>
    <row r="90" spans="1:19" ht="18.600000000000001" customHeight="1" x14ac:dyDescent="0.2">
      <c r="R90" s="6"/>
      <c r="S90" s="6"/>
    </row>
    <row r="91" spans="1:19" ht="18.600000000000001" customHeight="1" x14ac:dyDescent="0.2">
      <c r="R91" s="6"/>
      <c r="S91" s="6"/>
    </row>
    <row r="92" spans="1:19" ht="18.600000000000001" customHeight="1" x14ac:dyDescent="0.2">
      <c r="R92" s="6"/>
      <c r="S92" s="6"/>
    </row>
    <row r="93" spans="1:19" ht="18.600000000000001" customHeight="1" x14ac:dyDescent="0.2">
      <c r="R93" s="6"/>
      <c r="S93" s="6"/>
    </row>
  </sheetData>
  <sortState xmlns:xlrd2="http://schemas.microsoft.com/office/spreadsheetml/2017/richdata2" ref="B3:P86">
    <sortCondition descending="1" ref="D3:D86"/>
  </sortState>
  <mergeCells count="1">
    <mergeCell ref="A1:F1"/>
  </mergeCells>
  <phoneticPr fontId="20" type="noConversion"/>
  <conditionalFormatting sqref="A3:A86">
    <cfRule type="containsText" dxfId="13" priority="3" stopIfTrue="1" operator="containsText" text="SI">
      <formula>NOT(ISERROR(SEARCH("SI",A3)))</formula>
    </cfRule>
    <cfRule type="containsText" dxfId="12" priority="4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36" sqref="K36"/>
    </sheetView>
  </sheetViews>
  <sheetFormatPr defaultColWidth="11.42578125" defaultRowHeight="18.600000000000001" customHeight="1" x14ac:dyDescent="0.2"/>
  <cols>
    <col min="1" max="1" width="11.42578125" style="1" customWidth="1"/>
    <col min="2" max="2" width="66.85546875" style="1" customWidth="1"/>
    <col min="3" max="3" width="14.42578125" style="1" customWidth="1"/>
    <col min="4" max="4" width="66.140625" style="1" customWidth="1"/>
    <col min="5" max="5" width="23" style="1" customWidth="1"/>
    <col min="6" max="6" width="22.42578125" style="216" customWidth="1"/>
    <col min="7" max="7" width="22.42578125" style="1" customWidth="1"/>
    <col min="8" max="11" width="23" style="1" customWidth="1"/>
    <col min="12" max="13" width="23.42578125" style="1" customWidth="1"/>
    <col min="14" max="14" width="21.42578125" style="1" customWidth="1"/>
    <col min="15" max="15" width="15.140625" style="1" bestFit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42578125" style="1" customWidth="1"/>
    <col min="23" max="24" width="11.42578125" style="1" customWidth="1"/>
    <col min="25" max="25" width="35.42578125" style="1" customWidth="1"/>
    <col min="26" max="26" width="11.42578125" style="1" customWidth="1"/>
    <col min="27" max="27" width="63.7109375" style="1" customWidth="1"/>
    <col min="28" max="259" width="11.42578125" style="1" customWidth="1"/>
  </cols>
  <sheetData>
    <row r="1" spans="1:27" ht="28.5" customHeight="1" x14ac:dyDescent="0.4">
      <c r="A1" s="314" t="s">
        <v>81</v>
      </c>
      <c r="B1" s="315"/>
      <c r="C1" s="315"/>
      <c r="D1" s="315"/>
      <c r="E1" s="315"/>
      <c r="F1" s="316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355</v>
      </c>
      <c r="F2" s="203" t="s">
        <v>356</v>
      </c>
      <c r="G2" s="9" t="s">
        <v>558</v>
      </c>
      <c r="H2" s="9" t="s">
        <v>586</v>
      </c>
      <c r="I2" s="9" t="s">
        <v>601</v>
      </c>
      <c r="J2" s="9" t="s">
        <v>606</v>
      </c>
      <c r="K2" s="9" t="s">
        <v>615</v>
      </c>
      <c r="L2" s="9" t="s">
        <v>171</v>
      </c>
      <c r="M2" s="10" t="s">
        <v>173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59" t="s">
        <v>172</v>
      </c>
      <c r="B3" s="200"/>
      <c r="C3" s="200"/>
      <c r="D3" s="200"/>
      <c r="E3" s="204"/>
      <c r="F3" s="210"/>
      <c r="G3" s="179"/>
      <c r="H3" s="183"/>
      <c r="I3" s="183"/>
      <c r="J3" s="183"/>
      <c r="K3" s="183"/>
      <c r="L3" s="174"/>
      <c r="M3" s="175"/>
      <c r="N3" s="25"/>
      <c r="O3" s="26"/>
      <c r="P3" s="154"/>
      <c r="Q3" s="27"/>
      <c r="R3" s="28">
        <v>1213</v>
      </c>
      <c r="S3" s="29" t="s">
        <v>114</v>
      </c>
      <c r="T3" s="30">
        <f>SUMIF($C$3:$C$101,R3,$P$3:$P$101)</f>
        <v>0</v>
      </c>
      <c r="U3" s="31"/>
      <c r="V3" s="32">
        <f>SUMIF($C$3:$C$101,R3,$N$3:$N$101)</f>
        <v>0</v>
      </c>
      <c r="W3" s="19"/>
      <c r="X3" s="33"/>
      <c r="Y3" s="33"/>
      <c r="Z3" s="33"/>
      <c r="AA3" s="33"/>
    </row>
    <row r="4" spans="1:27" ht="29.1" customHeight="1" thickBot="1" x14ac:dyDescent="0.45">
      <c r="A4" s="159" t="s">
        <v>172</v>
      </c>
      <c r="B4" s="200"/>
      <c r="C4" s="200"/>
      <c r="D4" s="200"/>
      <c r="E4" s="206"/>
      <c r="F4" s="210"/>
      <c r="G4" s="179"/>
      <c r="H4" s="183"/>
      <c r="I4" s="183"/>
      <c r="J4" s="183"/>
      <c r="K4" s="183"/>
      <c r="L4" s="174"/>
      <c r="M4" s="175"/>
      <c r="N4" s="25"/>
      <c r="O4" s="26"/>
      <c r="P4" s="154"/>
      <c r="Q4" s="27"/>
      <c r="R4" s="28">
        <v>2310</v>
      </c>
      <c r="S4" s="29" t="s">
        <v>166</v>
      </c>
      <c r="T4" s="30">
        <f t="shared" ref="T4:T64" si="0">SUMIF($C$3:$C$101,R4,$P$3:$P$101)</f>
        <v>0</v>
      </c>
      <c r="U4" s="31"/>
      <c r="V4" s="32">
        <f t="shared" ref="V4:V64" si="1">SUMIF($C$3:$C$101,R4,$N$3:$N$101)</f>
        <v>0</v>
      </c>
      <c r="W4" s="19"/>
      <c r="X4" s="33"/>
      <c r="Y4" s="33"/>
      <c r="Z4" s="33"/>
      <c r="AA4" s="33"/>
    </row>
    <row r="5" spans="1:27" ht="29.1" customHeight="1" thickBot="1" x14ac:dyDescent="0.45">
      <c r="A5" s="159" t="s">
        <v>172</v>
      </c>
      <c r="B5" s="200"/>
      <c r="C5" s="200"/>
      <c r="D5" s="200"/>
      <c r="E5" s="205"/>
      <c r="F5" s="210"/>
      <c r="G5" s="179"/>
      <c r="H5" s="183"/>
      <c r="I5" s="183"/>
      <c r="J5" s="183"/>
      <c r="K5" s="183"/>
      <c r="L5" s="174"/>
      <c r="M5" s="175"/>
      <c r="N5" s="25"/>
      <c r="O5" s="26"/>
      <c r="P5" s="154"/>
      <c r="Q5" s="27"/>
      <c r="R5" s="28">
        <v>2232</v>
      </c>
      <c r="S5" s="29" t="s">
        <v>119</v>
      </c>
      <c r="T5" s="30">
        <f t="shared" si="0"/>
        <v>0</v>
      </c>
      <c r="U5" s="31"/>
      <c r="V5" s="32">
        <f t="shared" si="1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00"/>
      <c r="C6" s="200"/>
      <c r="D6" s="200"/>
      <c r="E6" s="205"/>
      <c r="F6" s="210"/>
      <c r="G6" s="161"/>
      <c r="H6" s="23"/>
      <c r="I6" s="23"/>
      <c r="J6" s="23"/>
      <c r="K6" s="23"/>
      <c r="L6" s="23"/>
      <c r="M6" s="24"/>
      <c r="N6" s="25"/>
      <c r="O6" s="26"/>
      <c r="P6" s="154"/>
      <c r="Q6" s="27"/>
      <c r="R6" s="28">
        <v>1180</v>
      </c>
      <c r="S6" s="29" t="s">
        <v>14</v>
      </c>
      <c r="T6" s="30">
        <f t="shared" si="0"/>
        <v>0</v>
      </c>
      <c r="U6" s="31"/>
      <c r="V6" s="32">
        <f t="shared" si="1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00"/>
      <c r="C7" s="200"/>
      <c r="D7" s="200"/>
      <c r="E7" s="205"/>
      <c r="F7" s="210"/>
      <c r="G7" s="161"/>
      <c r="H7" s="23"/>
      <c r="I7" s="23"/>
      <c r="J7" s="23"/>
      <c r="K7" s="23"/>
      <c r="L7" s="23"/>
      <c r="M7" s="24"/>
      <c r="N7" s="25"/>
      <c r="O7" s="26"/>
      <c r="P7" s="154"/>
      <c r="Q7" s="27"/>
      <c r="R7" s="28">
        <v>1115</v>
      </c>
      <c r="S7" s="29" t="s">
        <v>15</v>
      </c>
      <c r="T7" s="30">
        <f t="shared" si="0"/>
        <v>0</v>
      </c>
      <c r="U7" s="31"/>
      <c r="V7" s="32">
        <f t="shared" si="1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/>
      <c r="C8" s="200"/>
      <c r="D8" s="200"/>
      <c r="E8" s="205"/>
      <c r="F8" s="210"/>
      <c r="G8" s="161"/>
      <c r="H8" s="23"/>
      <c r="I8" s="23"/>
      <c r="J8" s="23"/>
      <c r="K8" s="23"/>
      <c r="L8" s="23"/>
      <c r="M8" s="24"/>
      <c r="N8" s="25"/>
      <c r="O8" s="26"/>
      <c r="P8" s="154"/>
      <c r="Q8" s="27"/>
      <c r="R8" s="28">
        <v>10</v>
      </c>
      <c r="S8" s="29" t="s">
        <v>16</v>
      </c>
      <c r="T8" s="30">
        <f t="shared" si="0"/>
        <v>0</v>
      </c>
      <c r="U8" s="31"/>
      <c r="V8" s="32">
        <f t="shared" si="1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200"/>
      <c r="C9" s="200"/>
      <c r="D9" s="200"/>
      <c r="E9" s="206"/>
      <c r="F9" s="210"/>
      <c r="G9" s="161"/>
      <c r="H9" s="23"/>
      <c r="I9" s="23"/>
      <c r="J9" s="23"/>
      <c r="K9" s="23"/>
      <c r="L9" s="23"/>
      <c r="M9" s="24"/>
      <c r="N9" s="25"/>
      <c r="O9" s="26"/>
      <c r="P9" s="154"/>
      <c r="Q9" s="27"/>
      <c r="R9" s="28">
        <v>1589</v>
      </c>
      <c r="S9" s="29" t="s">
        <v>18</v>
      </c>
      <c r="T9" s="30">
        <f t="shared" si="0"/>
        <v>0</v>
      </c>
      <c r="U9" s="31"/>
      <c r="V9" s="32">
        <f t="shared" si="1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00"/>
      <c r="C10" s="200"/>
      <c r="D10" s="200"/>
      <c r="E10" s="206"/>
      <c r="F10" s="210"/>
      <c r="G10" s="161"/>
      <c r="H10" s="23"/>
      <c r="I10" s="23"/>
      <c r="J10" s="23"/>
      <c r="K10" s="23"/>
      <c r="L10" s="23"/>
      <c r="M10" s="24"/>
      <c r="N10" s="25"/>
      <c r="O10" s="26"/>
      <c r="P10" s="154"/>
      <c r="Q10" s="27"/>
      <c r="R10" s="28">
        <v>2074</v>
      </c>
      <c r="S10" s="29" t="s">
        <v>299</v>
      </c>
      <c r="T10" s="30">
        <f t="shared" si="0"/>
        <v>0</v>
      </c>
      <c r="U10" s="31"/>
      <c r="V10" s="32">
        <f t="shared" si="1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00"/>
      <c r="C11" s="208"/>
      <c r="D11" s="200"/>
      <c r="E11" s="206"/>
      <c r="F11" s="207"/>
      <c r="G11" s="161"/>
      <c r="H11" s="23"/>
      <c r="I11" s="23"/>
      <c r="J11" s="23"/>
      <c r="K11" s="23"/>
      <c r="L11" s="23"/>
      <c r="M11" s="24"/>
      <c r="N11" s="25"/>
      <c r="O11" s="26"/>
      <c r="P11" s="154"/>
      <c r="Q11" s="27"/>
      <c r="R11" s="28">
        <v>1590</v>
      </c>
      <c r="S11" s="29" t="s">
        <v>21</v>
      </c>
      <c r="T11" s="30">
        <f t="shared" si="0"/>
        <v>0</v>
      </c>
      <c r="U11" s="31"/>
      <c r="V11" s="32">
        <f t="shared" si="1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00"/>
      <c r="C12" s="200"/>
      <c r="D12" s="200"/>
      <c r="E12" s="205"/>
      <c r="F12" s="210"/>
      <c r="G12" s="161"/>
      <c r="H12" s="23"/>
      <c r="I12" s="23"/>
      <c r="J12" s="23"/>
      <c r="K12" s="23"/>
      <c r="L12" s="23"/>
      <c r="M12" s="24"/>
      <c r="N12" s="25"/>
      <c r="O12" s="26"/>
      <c r="P12" s="154"/>
      <c r="Q12" s="27"/>
      <c r="R12" s="28">
        <v>1172</v>
      </c>
      <c r="S12" s="29" t="s">
        <v>304</v>
      </c>
      <c r="T12" s="30">
        <f t="shared" si="0"/>
        <v>0</v>
      </c>
      <c r="U12" s="31"/>
      <c r="V12" s="32">
        <f t="shared" si="1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00"/>
      <c r="C13" s="200"/>
      <c r="D13" s="200"/>
      <c r="E13" s="206"/>
      <c r="F13" s="210"/>
      <c r="G13" s="161"/>
      <c r="H13" s="23"/>
      <c r="I13" s="23"/>
      <c r="J13" s="23"/>
      <c r="K13" s="23"/>
      <c r="L13" s="23"/>
      <c r="M13" s="24"/>
      <c r="N13" s="25"/>
      <c r="O13" s="26"/>
      <c r="P13" s="154"/>
      <c r="Q13" s="27"/>
      <c r="R13" s="28">
        <v>2513</v>
      </c>
      <c r="S13" s="29" t="s">
        <v>343</v>
      </c>
      <c r="T13" s="30">
        <f t="shared" si="0"/>
        <v>0</v>
      </c>
      <c r="U13" s="31"/>
      <c r="V13" s="32">
        <f t="shared" si="1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200"/>
      <c r="C14" s="200"/>
      <c r="D14" s="200"/>
      <c r="E14" s="205"/>
      <c r="F14" s="210"/>
      <c r="G14" s="161"/>
      <c r="H14" s="23"/>
      <c r="I14" s="23"/>
      <c r="J14" s="23"/>
      <c r="K14" s="23"/>
      <c r="L14" s="23"/>
      <c r="M14" s="24"/>
      <c r="N14" s="25"/>
      <c r="O14" s="26"/>
      <c r="P14" s="154"/>
      <c r="Q14" s="27"/>
      <c r="R14" s="28">
        <v>1843</v>
      </c>
      <c r="S14" s="29" t="s">
        <v>27</v>
      </c>
      <c r="T14" s="30">
        <f t="shared" si="0"/>
        <v>0</v>
      </c>
      <c r="U14" s="31"/>
      <c r="V14" s="32">
        <f t="shared" si="1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59" t="s">
        <v>172</v>
      </c>
      <c r="B15" s="200"/>
      <c r="C15" s="200"/>
      <c r="D15" s="200"/>
      <c r="E15" s="207"/>
      <c r="F15" s="210"/>
      <c r="G15" s="161"/>
      <c r="H15" s="23"/>
      <c r="I15" s="23"/>
      <c r="J15" s="23"/>
      <c r="K15" s="23"/>
      <c r="L15" s="23"/>
      <c r="M15" s="24"/>
      <c r="N15" s="25"/>
      <c r="O15" s="26"/>
      <c r="P15" s="154"/>
      <c r="Q15" s="27"/>
      <c r="R15" s="28">
        <v>1317</v>
      </c>
      <c r="S15" s="29" t="s">
        <v>28</v>
      </c>
      <c r="T15" s="30">
        <f t="shared" si="0"/>
        <v>0</v>
      </c>
      <c r="U15" s="31"/>
      <c r="V15" s="32">
        <f t="shared" si="1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00"/>
      <c r="C16" s="200"/>
      <c r="D16" s="200"/>
      <c r="E16" s="206"/>
      <c r="F16" s="210"/>
      <c r="G16" s="161"/>
      <c r="H16" s="23"/>
      <c r="I16" s="23"/>
      <c r="J16" s="23"/>
      <c r="K16" s="23"/>
      <c r="L16" s="23"/>
      <c r="M16" s="24"/>
      <c r="N16" s="25"/>
      <c r="O16" s="26"/>
      <c r="P16" s="154"/>
      <c r="Q16" s="27"/>
      <c r="R16" s="28"/>
      <c r="S16" s="29"/>
      <c r="T16" s="30">
        <f t="shared" si="0"/>
        <v>0</v>
      </c>
      <c r="U16" s="31"/>
      <c r="V16" s="32">
        <f t="shared" si="1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00"/>
      <c r="C17" s="200"/>
      <c r="D17" s="200"/>
      <c r="E17" s="206"/>
      <c r="F17" s="207"/>
      <c r="G17" s="161"/>
      <c r="H17" s="23"/>
      <c r="I17" s="23"/>
      <c r="J17" s="23"/>
      <c r="K17" s="23"/>
      <c r="L17" s="23"/>
      <c r="M17" s="24"/>
      <c r="N17" s="25"/>
      <c r="O17" s="26"/>
      <c r="P17" s="154"/>
      <c r="Q17" s="27"/>
      <c r="R17" s="28">
        <v>2521</v>
      </c>
      <c r="S17" s="29" t="s">
        <v>357</v>
      </c>
      <c r="T17" s="30">
        <f t="shared" si="0"/>
        <v>0</v>
      </c>
      <c r="U17" s="31"/>
      <c r="V17" s="32">
        <f t="shared" si="1"/>
        <v>0</v>
      </c>
      <c r="W17" s="19"/>
      <c r="X17" s="6"/>
      <c r="Y17" s="6"/>
      <c r="Z17" s="6"/>
      <c r="AA17" s="6"/>
    </row>
    <row r="18" spans="1:27" ht="29.1" customHeight="1" thickBot="1" x14ac:dyDescent="0.4">
      <c r="A18" s="159" t="s">
        <v>172</v>
      </c>
      <c r="B18" s="198"/>
      <c r="C18" s="198"/>
      <c r="D18" s="198"/>
      <c r="E18" s="207"/>
      <c r="F18" s="207"/>
      <c r="G18" s="161"/>
      <c r="H18" s="23"/>
      <c r="I18" s="23"/>
      <c r="J18" s="23"/>
      <c r="K18" s="23"/>
      <c r="L18" s="23"/>
      <c r="M18" s="24"/>
      <c r="N18" s="25"/>
      <c r="O18" s="26"/>
      <c r="P18" s="154"/>
      <c r="Q18" s="27"/>
      <c r="R18" s="28">
        <v>2144</v>
      </c>
      <c r="S18" s="151" t="s">
        <v>107</v>
      </c>
      <c r="T18" s="30">
        <f t="shared" si="0"/>
        <v>0</v>
      </c>
      <c r="U18" s="31"/>
      <c r="V18" s="32">
        <f t="shared" si="1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59" t="s">
        <v>172</v>
      </c>
      <c r="B19" s="200"/>
      <c r="C19" s="200"/>
      <c r="D19" s="200"/>
      <c r="E19" s="207"/>
      <c r="F19" s="210"/>
      <c r="G19" s="161"/>
      <c r="H19" s="23"/>
      <c r="I19" s="23"/>
      <c r="J19" s="23"/>
      <c r="K19" s="23"/>
      <c r="L19" s="23"/>
      <c r="M19" s="24"/>
      <c r="N19" s="25"/>
      <c r="O19" s="26"/>
      <c r="P19" s="154"/>
      <c r="Q19" s="27"/>
      <c r="R19" s="28"/>
      <c r="S19" s="29"/>
      <c r="T19" s="30">
        <f t="shared" si="0"/>
        <v>0</v>
      </c>
      <c r="U19" s="31"/>
      <c r="V19" s="32">
        <f t="shared" si="1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00"/>
      <c r="C20" s="200"/>
      <c r="D20" s="200"/>
      <c r="E20" s="205"/>
      <c r="F20" s="210"/>
      <c r="G20" s="161"/>
      <c r="H20" s="23"/>
      <c r="I20" s="23"/>
      <c r="J20" s="23"/>
      <c r="K20" s="23"/>
      <c r="L20" s="23"/>
      <c r="M20" s="24"/>
      <c r="N20" s="25"/>
      <c r="O20" s="26"/>
      <c r="P20" s="154"/>
      <c r="Q20" s="27"/>
      <c r="R20" s="28">
        <v>1298</v>
      </c>
      <c r="S20" s="29" t="s">
        <v>35</v>
      </c>
      <c r="T20" s="30">
        <f t="shared" si="0"/>
        <v>0</v>
      </c>
      <c r="U20" s="31"/>
      <c r="V20" s="32">
        <f t="shared" si="1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59" t="s">
        <v>172</v>
      </c>
      <c r="B21" s="200"/>
      <c r="C21" s="200"/>
      <c r="D21" s="200"/>
      <c r="E21" s="206"/>
      <c r="F21" s="210"/>
      <c r="G21" s="161"/>
      <c r="H21" s="23"/>
      <c r="I21" s="23"/>
      <c r="J21" s="23"/>
      <c r="K21" s="23"/>
      <c r="L21" s="23"/>
      <c r="M21" s="24"/>
      <c r="N21" s="25"/>
      <c r="O21" s="26"/>
      <c r="P21" s="154"/>
      <c r="Q21" s="27"/>
      <c r="R21" s="28">
        <v>2271</v>
      </c>
      <c r="S21" s="29" t="s">
        <v>120</v>
      </c>
      <c r="T21" s="30">
        <f t="shared" si="0"/>
        <v>0</v>
      </c>
      <c r="U21" s="31"/>
      <c r="V21" s="32">
        <f t="shared" si="1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">
        <v>172</v>
      </c>
      <c r="B22" s="200"/>
      <c r="C22" s="200"/>
      <c r="D22" s="200"/>
      <c r="E22" s="206"/>
      <c r="F22" s="210"/>
      <c r="G22" s="161"/>
      <c r="H22" s="23"/>
      <c r="I22" s="23"/>
      <c r="J22" s="23"/>
      <c r="K22" s="23"/>
      <c r="L22" s="23"/>
      <c r="M22" s="24"/>
      <c r="N22" s="25"/>
      <c r="O22" s="26"/>
      <c r="P22" s="154"/>
      <c r="Q22" s="27"/>
      <c r="R22" s="28">
        <v>2186</v>
      </c>
      <c r="S22" s="29" t="s">
        <v>122</v>
      </c>
      <c r="T22" s="30">
        <f t="shared" si="0"/>
        <v>0</v>
      </c>
      <c r="U22" s="31"/>
      <c r="V22" s="32">
        <f t="shared" si="1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">
        <v>172</v>
      </c>
      <c r="B23" s="200"/>
      <c r="C23" s="200"/>
      <c r="D23" s="200"/>
      <c r="E23" s="206"/>
      <c r="F23" s="210"/>
      <c r="G23" s="161"/>
      <c r="H23" s="23"/>
      <c r="I23" s="23"/>
      <c r="J23" s="23"/>
      <c r="K23" s="23"/>
      <c r="L23" s="23"/>
      <c r="M23" s="24"/>
      <c r="N23" s="25"/>
      <c r="O23" s="26"/>
      <c r="P23" s="154"/>
      <c r="Q23" s="27"/>
      <c r="R23" s="28">
        <v>1756</v>
      </c>
      <c r="S23" s="29" t="s">
        <v>37</v>
      </c>
      <c r="T23" s="30">
        <f t="shared" si="0"/>
        <v>0</v>
      </c>
      <c r="U23" s="31"/>
      <c r="V23" s="32">
        <f t="shared" si="1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">
        <v>172</v>
      </c>
      <c r="B24" s="200"/>
      <c r="C24" s="200"/>
      <c r="D24" s="200"/>
      <c r="E24" s="206"/>
      <c r="F24" s="210"/>
      <c r="G24" s="161"/>
      <c r="H24" s="23"/>
      <c r="I24" s="23"/>
      <c r="J24" s="23"/>
      <c r="K24" s="23"/>
      <c r="L24" s="23"/>
      <c r="M24" s="24"/>
      <c r="N24" s="25"/>
      <c r="O24" s="26"/>
      <c r="P24" s="154"/>
      <c r="Q24" s="27"/>
      <c r="R24" s="28">
        <v>1177</v>
      </c>
      <c r="S24" s="29" t="s">
        <v>38</v>
      </c>
      <c r="T24" s="30">
        <f t="shared" si="0"/>
        <v>0</v>
      </c>
      <c r="U24" s="31"/>
      <c r="V24" s="32">
        <f t="shared" si="1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59" t="s">
        <v>172</v>
      </c>
      <c r="B25" s="200"/>
      <c r="C25" s="200"/>
      <c r="D25" s="200"/>
      <c r="E25" s="205"/>
      <c r="F25" s="210"/>
      <c r="G25" s="161"/>
      <c r="H25" s="23"/>
      <c r="I25" s="23"/>
      <c r="J25" s="23"/>
      <c r="K25" s="23"/>
      <c r="L25" s="23"/>
      <c r="M25" s="24"/>
      <c r="N25" s="25"/>
      <c r="O25" s="26"/>
      <c r="P25" s="154"/>
      <c r="Q25" s="27"/>
      <c r="R25" s="28">
        <v>1266</v>
      </c>
      <c r="S25" s="29" t="s">
        <v>39</v>
      </c>
      <c r="T25" s="30">
        <f t="shared" si="0"/>
        <v>0</v>
      </c>
      <c r="U25" s="31"/>
      <c r="V25" s="32">
        <f t="shared" si="1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200"/>
      <c r="C26" s="200"/>
      <c r="D26" s="200"/>
      <c r="E26" s="206"/>
      <c r="F26" s="210"/>
      <c r="G26" s="161"/>
      <c r="H26" s="23"/>
      <c r="I26" s="23"/>
      <c r="J26" s="23"/>
      <c r="K26" s="23"/>
      <c r="L26" s="23"/>
      <c r="M26" s="24"/>
      <c r="N26" s="25"/>
      <c r="O26" s="26"/>
      <c r="P26" s="154"/>
      <c r="Q26" s="27"/>
      <c r="R26" s="28">
        <v>1757</v>
      </c>
      <c r="S26" s="29" t="s">
        <v>40</v>
      </c>
      <c r="T26" s="30">
        <f t="shared" si="0"/>
        <v>0</v>
      </c>
      <c r="U26" s="31"/>
      <c r="V26" s="32">
        <f t="shared" si="1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">
        <v>172</v>
      </c>
      <c r="B27" s="200"/>
      <c r="C27" s="200"/>
      <c r="D27" s="200"/>
      <c r="E27" s="205"/>
      <c r="F27" s="210"/>
      <c r="G27" s="161"/>
      <c r="H27" s="23"/>
      <c r="I27" s="23"/>
      <c r="J27" s="23"/>
      <c r="K27" s="23"/>
      <c r="L27" s="23"/>
      <c r="M27" s="24"/>
      <c r="N27" s="25"/>
      <c r="O27" s="26"/>
      <c r="P27" s="154"/>
      <c r="Q27" s="27"/>
      <c r="R27" s="28">
        <v>1760</v>
      </c>
      <c r="S27" s="29" t="s">
        <v>41</v>
      </c>
      <c r="T27" s="30">
        <f t="shared" si="0"/>
        <v>0</v>
      </c>
      <c r="U27" s="31"/>
      <c r="V27" s="32">
        <f t="shared" si="1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00"/>
      <c r="C28" s="200"/>
      <c r="D28" s="200"/>
      <c r="E28" s="205"/>
      <c r="F28" s="210"/>
      <c r="G28" s="161"/>
      <c r="H28" s="23"/>
      <c r="I28" s="23"/>
      <c r="J28" s="23"/>
      <c r="K28" s="23"/>
      <c r="L28" s="23"/>
      <c r="M28" s="24"/>
      <c r="N28" s="25"/>
      <c r="O28" s="26"/>
      <c r="P28" s="154"/>
      <c r="Q28" s="27"/>
      <c r="R28" s="28">
        <v>1174</v>
      </c>
      <c r="S28" s="29" t="s">
        <v>121</v>
      </c>
      <c r="T28" s="30">
        <f t="shared" si="0"/>
        <v>0</v>
      </c>
      <c r="U28" s="31"/>
      <c r="V28" s="32">
        <f t="shared" si="1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/>
      <c r="C29" s="200"/>
      <c r="D29" s="200"/>
      <c r="E29" s="205"/>
      <c r="F29" s="210"/>
      <c r="G29" s="161"/>
      <c r="H29" s="23"/>
      <c r="I29" s="23"/>
      <c r="J29" s="23"/>
      <c r="K29" s="23"/>
      <c r="L29" s="23"/>
      <c r="M29" s="24"/>
      <c r="N29" s="25"/>
      <c r="O29" s="26"/>
      <c r="P29" s="154"/>
      <c r="Q29" s="27"/>
      <c r="R29" s="28">
        <v>1731</v>
      </c>
      <c r="S29" s="29" t="s">
        <v>43</v>
      </c>
      <c r="T29" s="30">
        <f t="shared" si="0"/>
        <v>0</v>
      </c>
      <c r="U29" s="31"/>
      <c r="V29" s="32">
        <f t="shared" si="1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/>
      <c r="C30" s="200"/>
      <c r="D30" s="200"/>
      <c r="E30" s="205"/>
      <c r="F30" s="210"/>
      <c r="G30" s="161"/>
      <c r="H30" s="23"/>
      <c r="I30" s="23"/>
      <c r="J30" s="23"/>
      <c r="K30" s="23"/>
      <c r="L30" s="23"/>
      <c r="M30" s="24"/>
      <c r="N30" s="25"/>
      <c r="O30" s="26"/>
      <c r="P30" s="154"/>
      <c r="Q30" s="27"/>
      <c r="R30" s="28">
        <v>1773</v>
      </c>
      <c r="S30" s="29" t="s">
        <v>71</v>
      </c>
      <c r="T30" s="30">
        <f t="shared" si="0"/>
        <v>0</v>
      </c>
      <c r="U30" s="31"/>
      <c r="V30" s="32">
        <f t="shared" si="1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00"/>
      <c r="C31" s="200"/>
      <c r="D31" s="200"/>
      <c r="E31" s="225"/>
      <c r="F31" s="210"/>
      <c r="G31" s="161"/>
      <c r="H31" s="23"/>
      <c r="I31" s="23"/>
      <c r="J31" s="23"/>
      <c r="K31" s="23"/>
      <c r="L31" s="23"/>
      <c r="M31" s="24"/>
      <c r="N31" s="25"/>
      <c r="O31" s="26"/>
      <c r="P31" s="154"/>
      <c r="Q31" s="27"/>
      <c r="R31" s="28">
        <v>1347</v>
      </c>
      <c r="S31" s="29" t="s">
        <v>45</v>
      </c>
      <c r="T31" s="30">
        <f t="shared" si="0"/>
        <v>0</v>
      </c>
      <c r="U31" s="31"/>
      <c r="V31" s="32">
        <f t="shared" si="1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/>
      <c r="C32" s="200"/>
      <c r="D32" s="200"/>
      <c r="E32" s="221"/>
      <c r="F32" s="210"/>
      <c r="G32" s="161"/>
      <c r="H32" s="23"/>
      <c r="I32" s="23"/>
      <c r="J32" s="23"/>
      <c r="K32" s="23"/>
      <c r="L32" s="23"/>
      <c r="M32" s="24"/>
      <c r="N32" s="25"/>
      <c r="O32" s="26"/>
      <c r="P32" s="154"/>
      <c r="Q32" s="27"/>
      <c r="R32" s="28">
        <v>1889</v>
      </c>
      <c r="S32" s="29" t="s">
        <v>115</v>
      </c>
      <c r="T32" s="30">
        <f t="shared" si="0"/>
        <v>0</v>
      </c>
      <c r="U32" s="31"/>
      <c r="V32" s="32">
        <f t="shared" si="1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/>
      <c r="C33" s="200"/>
      <c r="D33" s="200"/>
      <c r="E33" s="217"/>
      <c r="F33" s="210"/>
      <c r="G33" s="161"/>
      <c r="H33" s="23"/>
      <c r="I33" s="23"/>
      <c r="J33" s="23"/>
      <c r="K33" s="23"/>
      <c r="L33" s="23"/>
      <c r="M33" s="24"/>
      <c r="N33" s="25"/>
      <c r="O33" s="26"/>
      <c r="P33" s="154"/>
      <c r="Q33" s="27"/>
      <c r="R33" s="28">
        <v>1883</v>
      </c>
      <c r="S33" s="29" t="s">
        <v>47</v>
      </c>
      <c r="T33" s="30">
        <f t="shared" si="0"/>
        <v>0</v>
      </c>
      <c r="U33" s="31"/>
      <c r="V33" s="32">
        <f t="shared" si="1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00"/>
      <c r="C34" s="200"/>
      <c r="D34" s="200"/>
      <c r="E34" s="221"/>
      <c r="F34" s="207"/>
      <c r="G34" s="161"/>
      <c r="H34" s="23"/>
      <c r="I34" s="23"/>
      <c r="J34" s="23"/>
      <c r="K34" s="23"/>
      <c r="L34" s="23"/>
      <c r="M34" s="24"/>
      <c r="N34" s="25"/>
      <c r="O34" s="26"/>
      <c r="P34" s="154"/>
      <c r="Q34" s="27"/>
      <c r="R34" s="28">
        <v>2072</v>
      </c>
      <c r="S34" s="29" t="s">
        <v>109</v>
      </c>
      <c r="T34" s="30">
        <f t="shared" si="0"/>
        <v>0</v>
      </c>
      <c r="U34" s="31"/>
      <c r="V34" s="32">
        <f t="shared" si="1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/>
      <c r="C35" s="200"/>
      <c r="D35" s="200"/>
      <c r="E35" s="221"/>
      <c r="F35" s="210"/>
      <c r="G35" s="161"/>
      <c r="H35" s="23"/>
      <c r="I35" s="23"/>
      <c r="J35" s="23"/>
      <c r="K35" s="23"/>
      <c r="L35" s="23"/>
      <c r="M35" s="24"/>
      <c r="N35" s="25"/>
      <c r="O35" s="26"/>
      <c r="P35" s="154"/>
      <c r="Q35" s="27"/>
      <c r="R35" s="28">
        <v>1615</v>
      </c>
      <c r="S35" s="29" t="s">
        <v>110</v>
      </c>
      <c r="T35" s="30">
        <f t="shared" si="0"/>
        <v>0</v>
      </c>
      <c r="U35" s="31"/>
      <c r="V35" s="32">
        <f t="shared" si="1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/>
      <c r="C36" s="200"/>
      <c r="D36" s="200"/>
      <c r="E36" s="161"/>
      <c r="F36" s="223"/>
      <c r="G36" s="23"/>
      <c r="H36" s="23"/>
      <c r="I36" s="23"/>
      <c r="J36" s="23"/>
      <c r="K36" s="23"/>
      <c r="L36" s="23"/>
      <c r="M36" s="24"/>
      <c r="N36" s="25"/>
      <c r="O36" s="26"/>
      <c r="P36" s="154"/>
      <c r="Q36" s="27"/>
      <c r="R36" s="28">
        <v>48</v>
      </c>
      <c r="S36" s="29" t="s">
        <v>111</v>
      </c>
      <c r="T36" s="30">
        <f t="shared" si="0"/>
        <v>0</v>
      </c>
      <c r="U36" s="31"/>
      <c r="V36" s="32">
        <f t="shared" si="1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/>
      <c r="C37" s="200"/>
      <c r="D37" s="200"/>
      <c r="E37" s="23"/>
      <c r="F37" s="218"/>
      <c r="G37" s="23"/>
      <c r="H37" s="23"/>
      <c r="I37" s="23"/>
      <c r="J37" s="23"/>
      <c r="K37" s="23"/>
      <c r="L37" s="23"/>
      <c r="M37" s="24"/>
      <c r="N37" s="25"/>
      <c r="O37" s="26"/>
      <c r="P37" s="154"/>
      <c r="Q37" s="27"/>
      <c r="R37" s="28">
        <v>1353</v>
      </c>
      <c r="S37" s="29" t="s">
        <v>112</v>
      </c>
      <c r="T37" s="30">
        <f t="shared" si="0"/>
        <v>0</v>
      </c>
      <c r="U37" s="31"/>
      <c r="V37" s="32">
        <f t="shared" si="1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/>
      <c r="C38" s="200"/>
      <c r="D38" s="200"/>
      <c r="E38" s="23"/>
      <c r="F38" s="23"/>
      <c r="G38" s="23"/>
      <c r="H38" s="23"/>
      <c r="I38" s="23"/>
      <c r="J38" s="23"/>
      <c r="K38" s="23"/>
      <c r="L38" s="23"/>
      <c r="M38" s="24"/>
      <c r="N38" s="25"/>
      <c r="O38" s="26"/>
      <c r="P38" s="154"/>
      <c r="Q38" s="27"/>
      <c r="R38" s="28">
        <v>1665</v>
      </c>
      <c r="S38" s="29" t="s">
        <v>113</v>
      </c>
      <c r="T38" s="30">
        <f t="shared" si="0"/>
        <v>0</v>
      </c>
      <c r="U38" s="31"/>
      <c r="V38" s="32">
        <f t="shared" si="1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/>
      <c r="C39" s="200"/>
      <c r="D39" s="200"/>
      <c r="E39" s="222"/>
      <c r="F39" s="218"/>
      <c r="G39" s="23"/>
      <c r="H39" s="23"/>
      <c r="I39" s="23"/>
      <c r="J39" s="23"/>
      <c r="K39" s="23"/>
      <c r="L39" s="23"/>
      <c r="M39" s="24"/>
      <c r="N39" s="25"/>
      <c r="O39" s="26"/>
      <c r="P39" s="154"/>
      <c r="Q39" s="27"/>
      <c r="R39" s="28">
        <v>2438</v>
      </c>
      <c r="S39" s="29" t="s">
        <v>579</v>
      </c>
      <c r="T39" s="30">
        <f t="shared" si="0"/>
        <v>0</v>
      </c>
      <c r="U39" s="31"/>
      <c r="V39" s="32">
        <f t="shared" si="1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00"/>
      <c r="C40" s="200"/>
      <c r="D40" s="200"/>
      <c r="E40" s="222"/>
      <c r="F40" s="218"/>
      <c r="G40" s="23"/>
      <c r="H40" s="23"/>
      <c r="I40" s="23"/>
      <c r="J40" s="23"/>
      <c r="K40" s="23"/>
      <c r="L40" s="23"/>
      <c r="M40" s="24"/>
      <c r="N40" s="25"/>
      <c r="O40" s="26"/>
      <c r="P40" s="154"/>
      <c r="Q40" s="27"/>
      <c r="R40" s="28">
        <v>2334</v>
      </c>
      <c r="S40" s="29" t="s">
        <v>578</v>
      </c>
      <c r="T40" s="30">
        <f t="shared" si="0"/>
        <v>0</v>
      </c>
      <c r="U40" s="31"/>
      <c r="V40" s="32">
        <f t="shared" si="1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00"/>
      <c r="C41" s="200"/>
      <c r="D41" s="200"/>
      <c r="E41" s="23"/>
      <c r="F41" s="218"/>
      <c r="G41" s="23"/>
      <c r="H41" s="23"/>
      <c r="I41" s="23"/>
      <c r="J41" s="23"/>
      <c r="K41" s="23"/>
      <c r="L41" s="23"/>
      <c r="M41" s="24"/>
      <c r="N41" s="25"/>
      <c r="O41" s="26"/>
      <c r="P41" s="154"/>
      <c r="Q41" s="27"/>
      <c r="R41" s="28"/>
      <c r="S41" s="29"/>
      <c r="T41" s="30">
        <f t="shared" si="0"/>
        <v>0</v>
      </c>
      <c r="U41" s="31"/>
      <c r="V41" s="32">
        <f t="shared" si="1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tr">
        <f t="shared" ref="A42:A62" si="2">IF(O42&lt;2,"NO","SI")</f>
        <v>NO</v>
      </c>
      <c r="B42" s="20"/>
      <c r="C42" s="21"/>
      <c r="D42" s="20"/>
      <c r="E42" s="23"/>
      <c r="F42" s="23"/>
      <c r="G42" s="23"/>
      <c r="H42" s="23"/>
      <c r="I42" s="23"/>
      <c r="J42" s="23"/>
      <c r="K42" s="23"/>
      <c r="L42" s="23"/>
      <c r="M42" s="24"/>
      <c r="N42" s="25">
        <f t="shared" ref="N42:N62" si="3">IF(O42=9,SUM(E42:M42)-SMALL(E42:M42,1)-SMALL(E42:M42,2),IF(O42=8,SUM(E42:M42)-SMALL(E42:M42,1),SUM(E42:M42)))</f>
        <v>0</v>
      </c>
      <c r="O42" s="26">
        <f t="shared" ref="O42:O62" si="4">COUNTA(E42:M42)</f>
        <v>0</v>
      </c>
      <c r="P42" s="154">
        <f t="shared" ref="P42:P62" si="5">SUM(E42:M42)</f>
        <v>0</v>
      </c>
      <c r="Q42" s="27"/>
      <c r="R42" s="28"/>
      <c r="S42" s="29"/>
      <c r="T42" s="30">
        <f t="shared" si="0"/>
        <v>0</v>
      </c>
      <c r="U42" s="31"/>
      <c r="V42" s="32">
        <f t="shared" si="1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tr">
        <f t="shared" si="2"/>
        <v>NO</v>
      </c>
      <c r="B43" s="20"/>
      <c r="C43" s="21"/>
      <c r="D43" s="20"/>
      <c r="E43" s="23"/>
      <c r="F43" s="23"/>
      <c r="G43" s="23"/>
      <c r="H43" s="23"/>
      <c r="I43" s="23"/>
      <c r="J43" s="23"/>
      <c r="K43" s="23"/>
      <c r="L43" s="23"/>
      <c r="M43" s="24"/>
      <c r="N43" s="25">
        <f t="shared" si="3"/>
        <v>0</v>
      </c>
      <c r="O43" s="26">
        <f t="shared" si="4"/>
        <v>0</v>
      </c>
      <c r="P43" s="154">
        <f t="shared" si="5"/>
        <v>0</v>
      </c>
      <c r="Q43" s="27"/>
      <c r="R43" s="28"/>
      <c r="S43" s="29"/>
      <c r="T43" s="30">
        <f t="shared" si="0"/>
        <v>0</v>
      </c>
      <c r="U43" s="31"/>
      <c r="V43" s="32">
        <f t="shared" si="1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tr">
        <f t="shared" si="2"/>
        <v>NO</v>
      </c>
      <c r="B44" s="20"/>
      <c r="C44" s="21"/>
      <c r="D44" s="20"/>
      <c r="E44" s="23"/>
      <c r="F44" s="23"/>
      <c r="G44" s="23"/>
      <c r="H44" s="23"/>
      <c r="I44" s="23"/>
      <c r="J44" s="23"/>
      <c r="K44" s="23"/>
      <c r="L44" s="23"/>
      <c r="M44" s="24"/>
      <c r="N44" s="25">
        <f t="shared" si="3"/>
        <v>0</v>
      </c>
      <c r="O44" s="26">
        <f t="shared" si="4"/>
        <v>0</v>
      </c>
      <c r="P44" s="154">
        <f t="shared" si="5"/>
        <v>0</v>
      </c>
      <c r="Q44" s="27"/>
      <c r="R44" s="28">
        <v>2199</v>
      </c>
      <c r="S44" s="151" t="s">
        <v>106</v>
      </c>
      <c r="T44" s="30">
        <f t="shared" si="0"/>
        <v>0</v>
      </c>
      <c r="U44" s="31"/>
      <c r="V44" s="32">
        <f t="shared" si="1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tr">
        <f t="shared" si="2"/>
        <v>NO</v>
      </c>
      <c r="B45" s="20"/>
      <c r="C45" s="21"/>
      <c r="D45" s="20"/>
      <c r="E45" s="23"/>
      <c r="F45" s="23"/>
      <c r="G45" s="23"/>
      <c r="H45" s="23"/>
      <c r="I45" s="23"/>
      <c r="J45" s="23"/>
      <c r="K45" s="23"/>
      <c r="L45" s="23"/>
      <c r="M45" s="24"/>
      <c r="N45" s="25">
        <f t="shared" si="3"/>
        <v>0</v>
      </c>
      <c r="O45" s="26">
        <f t="shared" si="4"/>
        <v>0</v>
      </c>
      <c r="P45" s="154">
        <f t="shared" si="5"/>
        <v>0</v>
      </c>
      <c r="Q45" s="27"/>
      <c r="R45" s="28">
        <v>1908</v>
      </c>
      <c r="S45" s="29" t="s">
        <v>55</v>
      </c>
      <c r="T45" s="30">
        <f t="shared" si="0"/>
        <v>0</v>
      </c>
      <c r="U45" s="31"/>
      <c r="V45" s="32">
        <f t="shared" si="1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tr">
        <f t="shared" si="2"/>
        <v>NO</v>
      </c>
      <c r="B46" s="20"/>
      <c r="C46" s="21"/>
      <c r="D46" s="20"/>
      <c r="E46" s="23"/>
      <c r="F46" s="23"/>
      <c r="G46" s="23"/>
      <c r="H46" s="23"/>
      <c r="I46" s="23"/>
      <c r="J46" s="23"/>
      <c r="K46" s="23"/>
      <c r="L46" s="23"/>
      <c r="M46" s="24"/>
      <c r="N46" s="25">
        <f t="shared" si="3"/>
        <v>0</v>
      </c>
      <c r="O46" s="26">
        <f t="shared" si="4"/>
        <v>0</v>
      </c>
      <c r="P46" s="154">
        <f t="shared" si="5"/>
        <v>0</v>
      </c>
      <c r="Q46" s="35"/>
      <c r="R46" s="28">
        <v>2057</v>
      </c>
      <c r="S46" s="29" t="s">
        <v>56</v>
      </c>
      <c r="T46" s="30">
        <f t="shared" si="0"/>
        <v>0</v>
      </c>
      <c r="U46" s="31"/>
      <c r="V46" s="32">
        <f t="shared" si="1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tr">
        <f t="shared" si="2"/>
        <v>NO</v>
      </c>
      <c r="B47" s="20"/>
      <c r="C47" s="21"/>
      <c r="D47" s="20"/>
      <c r="E47" s="23"/>
      <c r="F47" s="23"/>
      <c r="G47" s="23"/>
      <c r="H47" s="23"/>
      <c r="I47" s="23"/>
      <c r="J47" s="23"/>
      <c r="K47" s="23"/>
      <c r="L47" s="23"/>
      <c r="M47" s="24"/>
      <c r="N47" s="25">
        <f t="shared" si="3"/>
        <v>0</v>
      </c>
      <c r="O47" s="26">
        <f t="shared" si="4"/>
        <v>0</v>
      </c>
      <c r="P47" s="154">
        <f t="shared" si="5"/>
        <v>0</v>
      </c>
      <c r="Q47" s="35"/>
      <c r="R47" s="28">
        <v>2069</v>
      </c>
      <c r="S47" s="29" t="s">
        <v>57</v>
      </c>
      <c r="T47" s="30">
        <f t="shared" si="0"/>
        <v>0</v>
      </c>
      <c r="U47" s="31"/>
      <c r="V47" s="32">
        <f t="shared" si="1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tr">
        <f t="shared" si="2"/>
        <v>NO</v>
      </c>
      <c r="B48" s="20"/>
      <c r="C48" s="21"/>
      <c r="D48" s="20"/>
      <c r="E48" s="23"/>
      <c r="F48" s="23"/>
      <c r="G48" s="23"/>
      <c r="H48" s="23"/>
      <c r="I48" s="23"/>
      <c r="J48" s="23"/>
      <c r="K48" s="23"/>
      <c r="L48" s="23"/>
      <c r="M48" s="24"/>
      <c r="N48" s="25">
        <f t="shared" si="3"/>
        <v>0</v>
      </c>
      <c r="O48" s="26">
        <f t="shared" si="4"/>
        <v>0</v>
      </c>
      <c r="P48" s="154">
        <f t="shared" si="5"/>
        <v>0</v>
      </c>
      <c r="Q48" s="19"/>
      <c r="R48" s="28">
        <v>1887</v>
      </c>
      <c r="S48" s="29" t="s">
        <v>123</v>
      </c>
      <c r="T48" s="30">
        <f t="shared" si="0"/>
        <v>0</v>
      </c>
      <c r="U48" s="31"/>
      <c r="V48" s="32">
        <f t="shared" si="1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tr">
        <f t="shared" si="2"/>
        <v>NO</v>
      </c>
      <c r="B49" s="20"/>
      <c r="C49" s="21"/>
      <c r="D49" s="20"/>
      <c r="E49" s="23"/>
      <c r="F49" s="23"/>
      <c r="G49" s="23"/>
      <c r="H49" s="23"/>
      <c r="I49" s="23"/>
      <c r="J49" s="23"/>
      <c r="K49" s="23"/>
      <c r="L49" s="23"/>
      <c r="M49" s="24"/>
      <c r="N49" s="25">
        <f t="shared" si="3"/>
        <v>0</v>
      </c>
      <c r="O49" s="26">
        <f t="shared" si="4"/>
        <v>0</v>
      </c>
      <c r="P49" s="154">
        <f t="shared" si="5"/>
        <v>0</v>
      </c>
      <c r="Q49" s="35"/>
      <c r="R49" s="28">
        <v>2029</v>
      </c>
      <c r="S49" s="29" t="s">
        <v>59</v>
      </c>
      <c r="T49" s="30">
        <f t="shared" si="0"/>
        <v>0</v>
      </c>
      <c r="U49" s="31"/>
      <c r="V49" s="32">
        <f t="shared" si="1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59" t="str">
        <f t="shared" si="2"/>
        <v>NO</v>
      </c>
      <c r="B50" s="20"/>
      <c r="C50" s="21"/>
      <c r="D50" s="20"/>
      <c r="E50" s="23"/>
      <c r="F50" s="23"/>
      <c r="G50" s="23"/>
      <c r="H50" s="23"/>
      <c r="I50" s="23"/>
      <c r="J50" s="23"/>
      <c r="K50" s="23"/>
      <c r="L50" s="23"/>
      <c r="M50" s="24"/>
      <c r="N50" s="25">
        <f t="shared" si="3"/>
        <v>0</v>
      </c>
      <c r="O50" s="26">
        <f t="shared" si="4"/>
        <v>0</v>
      </c>
      <c r="P50" s="154">
        <f t="shared" si="5"/>
        <v>0</v>
      </c>
      <c r="Q50" s="35"/>
      <c r="R50" s="28">
        <v>2027</v>
      </c>
      <c r="S50" s="29" t="s">
        <v>20</v>
      </c>
      <c r="T50" s="30">
        <f t="shared" si="0"/>
        <v>0</v>
      </c>
      <c r="U50" s="31"/>
      <c r="V50" s="32">
        <f t="shared" si="1"/>
        <v>0</v>
      </c>
      <c r="W50" s="6"/>
      <c r="X50" s="6"/>
      <c r="Y50" s="6"/>
      <c r="Z50" s="6"/>
      <c r="AA50" s="6"/>
    </row>
    <row r="51" spans="1:27" ht="29.1" customHeight="1" thickBot="1" x14ac:dyDescent="0.4">
      <c r="A51" s="159" t="str">
        <f t="shared" si="2"/>
        <v>NO</v>
      </c>
      <c r="B51" s="20"/>
      <c r="C51" s="21"/>
      <c r="D51" s="20"/>
      <c r="E51" s="23"/>
      <c r="F51" s="23"/>
      <c r="G51" s="23"/>
      <c r="H51" s="23"/>
      <c r="I51" s="23"/>
      <c r="J51" s="23"/>
      <c r="K51" s="23"/>
      <c r="L51" s="23"/>
      <c r="M51" s="24"/>
      <c r="N51" s="25">
        <f t="shared" si="3"/>
        <v>0</v>
      </c>
      <c r="O51" s="26">
        <f t="shared" si="4"/>
        <v>0</v>
      </c>
      <c r="P51" s="154">
        <f t="shared" si="5"/>
        <v>0</v>
      </c>
      <c r="Q51" s="35"/>
      <c r="R51" s="28">
        <v>1862</v>
      </c>
      <c r="S51" s="29" t="s">
        <v>60</v>
      </c>
      <c r="T51" s="30">
        <f t="shared" si="0"/>
        <v>0</v>
      </c>
      <c r="U51" s="31"/>
      <c r="V51" s="32">
        <f t="shared" si="1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59" t="str">
        <f t="shared" si="2"/>
        <v>NO</v>
      </c>
      <c r="B52" s="141"/>
      <c r="C52" s="21"/>
      <c r="D52" s="21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si="3"/>
        <v>0</v>
      </c>
      <c r="O52" s="26">
        <f t="shared" si="4"/>
        <v>0</v>
      </c>
      <c r="P52" s="154">
        <f t="shared" si="5"/>
        <v>0</v>
      </c>
      <c r="Q52" s="35"/>
      <c r="R52" s="28">
        <v>1132</v>
      </c>
      <c r="S52" s="29" t="s">
        <v>61</v>
      </c>
      <c r="T52" s="30">
        <f t="shared" si="0"/>
        <v>0</v>
      </c>
      <c r="U52" s="31"/>
      <c r="V52" s="32">
        <f t="shared" si="1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59" t="str">
        <f t="shared" si="2"/>
        <v>NO</v>
      </c>
      <c r="B53" s="141"/>
      <c r="C53" s="21"/>
      <c r="D53" s="21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3"/>
        <v>0</v>
      </c>
      <c r="O53" s="26">
        <f t="shared" si="4"/>
        <v>0</v>
      </c>
      <c r="P53" s="154">
        <f t="shared" si="5"/>
        <v>0</v>
      </c>
      <c r="Q53" s="19"/>
      <c r="R53" s="28">
        <v>1988</v>
      </c>
      <c r="S53" s="29" t="s">
        <v>62</v>
      </c>
      <c r="T53" s="30">
        <f t="shared" si="0"/>
        <v>0</v>
      </c>
      <c r="U53" s="31"/>
      <c r="V53" s="32">
        <f t="shared" si="1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59" t="str">
        <f t="shared" si="2"/>
        <v>NO</v>
      </c>
      <c r="B54" s="141"/>
      <c r="C54" s="21"/>
      <c r="D54" s="21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si="3"/>
        <v>0</v>
      </c>
      <c r="O54" s="26">
        <f t="shared" si="4"/>
        <v>0</v>
      </c>
      <c r="P54" s="154">
        <f t="shared" si="5"/>
        <v>0</v>
      </c>
      <c r="Q54" s="19"/>
      <c r="R54" s="28">
        <v>2142</v>
      </c>
      <c r="S54" s="29" t="s">
        <v>555</v>
      </c>
      <c r="T54" s="30">
        <f t="shared" si="0"/>
        <v>0</v>
      </c>
      <c r="U54" s="31"/>
      <c r="V54" s="32">
        <f t="shared" si="1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59" t="str">
        <f t="shared" si="2"/>
        <v>NO</v>
      </c>
      <c r="B55" s="20"/>
      <c r="C55" s="21"/>
      <c r="D55" s="20"/>
      <c r="E55" s="23"/>
      <c r="F55" s="23"/>
      <c r="G55" s="23"/>
      <c r="H55" s="23"/>
      <c r="I55" s="23"/>
      <c r="J55" s="23"/>
      <c r="K55" s="23"/>
      <c r="L55" s="23"/>
      <c r="M55" s="24"/>
      <c r="N55" s="25">
        <f t="shared" si="3"/>
        <v>0</v>
      </c>
      <c r="O55" s="26">
        <f t="shared" si="4"/>
        <v>0</v>
      </c>
      <c r="P55" s="154">
        <f t="shared" si="5"/>
        <v>0</v>
      </c>
      <c r="Q55" s="19"/>
      <c r="R55" s="28">
        <v>1665</v>
      </c>
      <c r="S55" s="29" t="s">
        <v>574</v>
      </c>
      <c r="T55" s="30">
        <f t="shared" si="0"/>
        <v>0</v>
      </c>
      <c r="U55" s="31"/>
      <c r="V55" s="32">
        <f t="shared" si="1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59" t="str">
        <f t="shared" si="2"/>
        <v>NO</v>
      </c>
      <c r="B56" s="21"/>
      <c r="C56" s="21"/>
      <c r="D56" s="21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3"/>
        <v>0</v>
      </c>
      <c r="O56" s="26">
        <f t="shared" si="4"/>
        <v>0</v>
      </c>
      <c r="P56" s="154">
        <f t="shared" si="5"/>
        <v>0</v>
      </c>
      <c r="Q56" s="19"/>
      <c r="R56" s="28"/>
      <c r="S56" s="29"/>
      <c r="T56" s="30">
        <f t="shared" si="0"/>
        <v>0</v>
      </c>
      <c r="U56" s="31"/>
      <c r="V56" s="32">
        <f t="shared" si="1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59" t="str">
        <f t="shared" si="2"/>
        <v>NO</v>
      </c>
      <c r="B57" s="21"/>
      <c r="C57" s="21"/>
      <c r="D57" s="21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3"/>
        <v>0</v>
      </c>
      <c r="O57" s="26">
        <f t="shared" si="4"/>
        <v>0</v>
      </c>
      <c r="P57" s="154">
        <f t="shared" si="5"/>
        <v>0</v>
      </c>
      <c r="Q57" s="19"/>
      <c r="R57" s="28">
        <v>1990</v>
      </c>
      <c r="S57" s="29" t="s">
        <v>26</v>
      </c>
      <c r="T57" s="30">
        <f t="shared" si="0"/>
        <v>0</v>
      </c>
      <c r="U57" s="31"/>
      <c r="V57" s="32">
        <f t="shared" si="1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59" t="str">
        <f t="shared" si="2"/>
        <v>NO</v>
      </c>
      <c r="B58" s="21"/>
      <c r="C58" s="21"/>
      <c r="D58" s="21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3"/>
        <v>0</v>
      </c>
      <c r="O58" s="26">
        <f t="shared" si="4"/>
        <v>0</v>
      </c>
      <c r="P58" s="154">
        <f t="shared" si="5"/>
        <v>0</v>
      </c>
      <c r="Q58" s="19"/>
      <c r="R58" s="28">
        <v>2068</v>
      </c>
      <c r="S58" s="29" t="s">
        <v>64</v>
      </c>
      <c r="T58" s="30">
        <f t="shared" si="0"/>
        <v>0</v>
      </c>
      <c r="U58" s="31"/>
      <c r="V58" s="32">
        <f t="shared" si="1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59" t="str">
        <f t="shared" si="2"/>
        <v>NO</v>
      </c>
      <c r="B59" s="21"/>
      <c r="C59" s="21"/>
      <c r="D59" s="21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3"/>
        <v>0</v>
      </c>
      <c r="O59" s="26">
        <f t="shared" si="4"/>
        <v>0</v>
      </c>
      <c r="P59" s="154">
        <f t="shared" si="5"/>
        <v>0</v>
      </c>
      <c r="Q59" s="19"/>
      <c r="R59" s="28">
        <v>2075</v>
      </c>
      <c r="S59" s="151" t="s">
        <v>118</v>
      </c>
      <c r="T59" s="30">
        <f t="shared" si="0"/>
        <v>0</v>
      </c>
      <c r="U59" s="31"/>
      <c r="V59" s="32">
        <f t="shared" si="1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59" t="str">
        <f t="shared" si="2"/>
        <v>NO</v>
      </c>
      <c r="B60" s="21"/>
      <c r="C60" s="21"/>
      <c r="D60" s="21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si="3"/>
        <v>0</v>
      </c>
      <c r="O60" s="26">
        <f t="shared" si="4"/>
        <v>0</v>
      </c>
      <c r="P60" s="154">
        <f t="shared" si="5"/>
        <v>0</v>
      </c>
      <c r="Q60" s="19"/>
      <c r="R60" s="28">
        <v>2076</v>
      </c>
      <c r="S60" s="29" t="s">
        <v>117</v>
      </c>
      <c r="T60" s="30">
        <f t="shared" si="0"/>
        <v>0</v>
      </c>
      <c r="U60" s="31"/>
      <c r="V60" s="32">
        <f t="shared" si="1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59" t="str">
        <f t="shared" si="2"/>
        <v>NO</v>
      </c>
      <c r="B61" s="21"/>
      <c r="C61" s="21"/>
      <c r="D61" s="21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si="3"/>
        <v>0</v>
      </c>
      <c r="O61" s="26">
        <f t="shared" si="4"/>
        <v>0</v>
      </c>
      <c r="P61" s="154">
        <f t="shared" si="5"/>
        <v>0</v>
      </c>
      <c r="Q61" s="19"/>
      <c r="R61" s="28">
        <v>2161</v>
      </c>
      <c r="S61" s="29" t="s">
        <v>66</v>
      </c>
      <c r="T61" s="30">
        <f t="shared" si="0"/>
        <v>0</v>
      </c>
      <c r="U61" s="31"/>
      <c r="V61" s="32">
        <f t="shared" si="1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59" t="str">
        <f t="shared" si="2"/>
        <v>NO</v>
      </c>
      <c r="B62" s="21"/>
      <c r="C62" s="21"/>
      <c r="D62" s="21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3"/>
        <v>0</v>
      </c>
      <c r="O62" s="26">
        <f t="shared" si="4"/>
        <v>0</v>
      </c>
      <c r="P62" s="154">
        <f t="shared" si="5"/>
        <v>0</v>
      </c>
      <c r="Q62" s="19"/>
      <c r="R62" s="28">
        <v>1216</v>
      </c>
      <c r="S62" s="151" t="s">
        <v>108</v>
      </c>
      <c r="T62" s="30">
        <f t="shared" si="0"/>
        <v>0</v>
      </c>
      <c r="U62" s="31"/>
      <c r="V62" s="32">
        <f t="shared" si="1"/>
        <v>0</v>
      </c>
      <c r="W62" s="6"/>
      <c r="X62" s="6"/>
      <c r="Y62" s="6"/>
      <c r="Z62" s="6"/>
      <c r="AA62" s="6"/>
    </row>
    <row r="63" spans="1:27" ht="28.5" customHeight="1" thickBot="1" x14ac:dyDescent="0.4">
      <c r="A63" s="81">
        <f>COUNTIF(A3:A62,"SI")</f>
        <v>39</v>
      </c>
      <c r="B63" s="81">
        <f>COUNTA(B3:B62)</f>
        <v>0</v>
      </c>
      <c r="C63" s="82"/>
      <c r="D63" s="82"/>
      <c r="E63" s="82"/>
      <c r="F63" s="211"/>
      <c r="G63" s="82"/>
      <c r="H63" s="82"/>
      <c r="I63" s="82"/>
      <c r="J63" s="82"/>
      <c r="K63" s="82"/>
      <c r="L63" s="82"/>
      <c r="M63" s="83"/>
      <c r="N63" s="65">
        <f>SUM(N3:N62)</f>
        <v>0</v>
      </c>
      <c r="O63" s="47"/>
      <c r="P63" s="66">
        <f>SUM(P3:P62)</f>
        <v>0</v>
      </c>
      <c r="Q63" s="19"/>
      <c r="R63" s="28">
        <v>2113</v>
      </c>
      <c r="S63" s="29" t="s">
        <v>67</v>
      </c>
      <c r="T63" s="30">
        <f t="shared" si="0"/>
        <v>0</v>
      </c>
      <c r="U63" s="31"/>
      <c r="V63" s="32">
        <f t="shared" si="1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6"/>
      <c r="D64" s="6"/>
      <c r="E64" s="6"/>
      <c r="F64" s="212"/>
      <c r="G64" s="6"/>
      <c r="H64" s="6"/>
      <c r="I64" s="6"/>
      <c r="J64" s="6"/>
      <c r="K64" s="6"/>
      <c r="L64" s="6"/>
      <c r="M64" s="6"/>
      <c r="N64" s="70"/>
      <c r="O64" s="6"/>
      <c r="P64" s="70"/>
      <c r="Q64" s="6"/>
      <c r="R64" s="28">
        <v>1896</v>
      </c>
      <c r="S64" s="29" t="s">
        <v>116</v>
      </c>
      <c r="T64" s="30">
        <f t="shared" si="0"/>
        <v>0</v>
      </c>
      <c r="U64" s="31"/>
      <c r="V64" s="32">
        <f t="shared" si="1"/>
        <v>0</v>
      </c>
      <c r="W64" s="6"/>
      <c r="X64" s="6"/>
      <c r="Y64" s="6"/>
      <c r="Z64" s="6"/>
      <c r="AA64" s="6"/>
    </row>
    <row r="65" spans="1:27" ht="25.5" x14ac:dyDescent="0.35">
      <c r="A65" s="6"/>
      <c r="B65" s="49"/>
      <c r="C65" s="50"/>
      <c r="D65" s="50"/>
      <c r="E65" s="50"/>
      <c r="F65" s="213"/>
      <c r="G65" s="50"/>
      <c r="H65" s="50"/>
      <c r="I65" s="50"/>
      <c r="J65" s="50"/>
      <c r="K65" s="50"/>
      <c r="L65" s="50"/>
      <c r="M65" s="51"/>
      <c r="N65" s="6"/>
      <c r="O65" s="6"/>
      <c r="P65" s="6"/>
      <c r="Q65" s="6"/>
      <c r="R65" s="6"/>
      <c r="S65" s="6"/>
      <c r="T65" s="39">
        <f>SUM(T3:T64)</f>
        <v>0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15.6" customHeight="1" x14ac:dyDescent="0.2">
      <c r="A66" s="6"/>
      <c r="B66" s="52"/>
      <c r="C66" s="53"/>
      <c r="D66" s="53"/>
      <c r="E66" s="53"/>
      <c r="F66" s="214"/>
      <c r="G66" s="53"/>
      <c r="H66" s="53"/>
      <c r="I66" s="53"/>
      <c r="J66" s="53"/>
      <c r="K66" s="53"/>
      <c r="L66" s="53"/>
      <c r="M66" s="53"/>
      <c r="N66" s="5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2"/>
      <c r="C67" s="53"/>
      <c r="D67" s="53"/>
      <c r="E67" s="53"/>
      <c r="F67" s="214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5"/>
      <c r="C68" s="56"/>
      <c r="D68" s="56"/>
      <c r="E68" s="56"/>
      <c r="F68" s="215"/>
      <c r="G68" s="56"/>
      <c r="H68" s="56"/>
      <c r="I68" s="56"/>
      <c r="J68" s="56"/>
      <c r="K68" s="56"/>
      <c r="L68" s="56"/>
      <c r="M68" s="56"/>
      <c r="N68" s="57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8.600000000000001" customHeight="1" x14ac:dyDescent="0.2">
      <c r="R69" s="6"/>
      <c r="S69" s="6"/>
      <c r="T69" s="6"/>
      <c r="U69" s="6"/>
      <c r="V69" s="6"/>
    </row>
    <row r="70" spans="1:27" ht="18.600000000000001" customHeight="1" x14ac:dyDescent="0.2">
      <c r="R70" s="6"/>
      <c r="S70" s="6"/>
    </row>
    <row r="71" spans="1:27" ht="18.600000000000001" customHeight="1" x14ac:dyDescent="0.2"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41">
    <sortCondition descending="1" ref="N3:N41"/>
  </sortState>
  <mergeCells count="1">
    <mergeCell ref="A1:F1"/>
  </mergeCells>
  <conditionalFormatting sqref="A3:A62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S36" sqref="S36"/>
    </sheetView>
  </sheetViews>
  <sheetFormatPr defaultColWidth="11.42578125" defaultRowHeight="18.600000000000001" customHeight="1" x14ac:dyDescent="0.2"/>
  <cols>
    <col min="1" max="1" width="11.42578125" style="1" customWidth="1"/>
    <col min="2" max="2" width="66.5703125" style="1" bestFit="1" customWidth="1"/>
    <col min="3" max="3" width="13.7109375" style="1" customWidth="1"/>
    <col min="4" max="4" width="70.140625" style="1" customWidth="1"/>
    <col min="5" max="6" width="23.42578125" style="1" customWidth="1"/>
    <col min="7" max="7" width="22.42578125" style="1" customWidth="1"/>
    <col min="8" max="13" width="23" style="1" customWidth="1"/>
    <col min="14" max="14" width="24.2851562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6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56.28515625" style="1" customWidth="1"/>
    <col min="28" max="259" width="11.42578125" style="1" customWidth="1"/>
  </cols>
  <sheetData>
    <row r="1" spans="1:27" ht="28.5" customHeight="1" x14ac:dyDescent="0.4">
      <c r="A1" s="314" t="s">
        <v>82</v>
      </c>
      <c r="B1" s="315"/>
      <c r="C1" s="315"/>
      <c r="D1" s="315"/>
      <c r="E1" s="315"/>
      <c r="F1" s="316"/>
      <c r="G1" s="85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355</v>
      </c>
      <c r="F2" s="9" t="s">
        <v>356</v>
      </c>
      <c r="G2" s="9" t="s">
        <v>560</v>
      </c>
      <c r="H2" s="9" t="s">
        <v>587</v>
      </c>
      <c r="I2" s="9" t="s">
        <v>602</v>
      </c>
      <c r="J2" s="9" t="s">
        <v>606</v>
      </c>
      <c r="K2" s="9" t="s">
        <v>615</v>
      </c>
      <c r="L2" s="9" t="s">
        <v>171</v>
      </c>
      <c r="M2" s="10" t="s">
        <v>173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235" t="s">
        <v>272</v>
      </c>
      <c r="C3" s="235" t="s">
        <v>137</v>
      </c>
      <c r="D3" s="235" t="s">
        <v>166</v>
      </c>
      <c r="E3" s="261"/>
      <c r="F3" s="294" t="s">
        <v>624</v>
      </c>
      <c r="G3" s="294" t="s">
        <v>624</v>
      </c>
      <c r="H3" s="294" t="s">
        <v>624</v>
      </c>
      <c r="I3" s="294" t="s">
        <v>624</v>
      </c>
      <c r="J3" s="294" t="s">
        <v>624</v>
      </c>
      <c r="K3" s="294" t="s">
        <v>624</v>
      </c>
      <c r="L3" s="262"/>
      <c r="M3" s="264"/>
      <c r="N3" s="25"/>
      <c r="O3" s="26">
        <f t="shared" ref="O3:O34" si="0">COUNTA(E3:M3)</f>
        <v>6</v>
      </c>
      <c r="P3" s="154">
        <v>86</v>
      </c>
      <c r="Q3" s="27"/>
      <c r="R3" s="28">
        <v>1213</v>
      </c>
      <c r="S3" s="29" t="s">
        <v>114</v>
      </c>
      <c r="T3" s="30">
        <f>SUMIF($C$3:$C$101,R3,$P$3:$P$101)</f>
        <v>82</v>
      </c>
      <c r="U3" s="31"/>
      <c r="V3" s="32">
        <f>SUMIF($C$3:$C$101,R3,$N$3:$N$101)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246" t="s">
        <v>290</v>
      </c>
      <c r="C4" s="246" t="s">
        <v>145</v>
      </c>
      <c r="D4" s="246" t="s">
        <v>170</v>
      </c>
      <c r="E4" s="295"/>
      <c r="F4" s="296" t="s">
        <v>624</v>
      </c>
      <c r="G4" s="296" t="s">
        <v>624</v>
      </c>
      <c r="H4" s="296" t="s">
        <v>624</v>
      </c>
      <c r="I4" s="296" t="s">
        <v>624</v>
      </c>
      <c r="J4" s="296" t="s">
        <v>624</v>
      </c>
      <c r="K4" s="296" t="s">
        <v>624</v>
      </c>
      <c r="L4" s="248"/>
      <c r="M4" s="250"/>
      <c r="N4" s="25"/>
      <c r="O4" s="26">
        <f t="shared" si="0"/>
        <v>6</v>
      </c>
      <c r="P4" s="154">
        <v>86</v>
      </c>
      <c r="Q4" s="27"/>
      <c r="R4" s="28">
        <v>2310</v>
      </c>
      <c r="S4" s="29" t="s">
        <v>166</v>
      </c>
      <c r="T4" s="30">
        <f t="shared" ref="T4:T64" si="1">SUMIF($C$3:$C$101,R4,$P$3:$P$101)</f>
        <v>86</v>
      </c>
      <c r="U4" s="31"/>
      <c r="V4" s="32">
        <f t="shared" ref="V4:V64" si="2">SUMIF($C$3:$C$101,R4,$N$3:$N$101)</f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230" t="s">
        <v>244</v>
      </c>
      <c r="C5" s="230" t="s">
        <v>151</v>
      </c>
      <c r="D5" s="230" t="s">
        <v>20</v>
      </c>
      <c r="E5" s="231"/>
      <c r="F5" s="265" t="s">
        <v>624</v>
      </c>
      <c r="G5" s="223" t="s">
        <v>624</v>
      </c>
      <c r="H5" s="223"/>
      <c r="I5" s="223" t="s">
        <v>624</v>
      </c>
      <c r="J5" s="223" t="s">
        <v>624</v>
      </c>
      <c r="K5" s="223" t="s">
        <v>624</v>
      </c>
      <c r="L5" s="223"/>
      <c r="M5" s="233"/>
      <c r="N5" s="25"/>
      <c r="O5" s="26">
        <f t="shared" si="0"/>
        <v>5</v>
      </c>
      <c r="P5" s="154">
        <v>57</v>
      </c>
      <c r="Q5" s="27"/>
      <c r="R5" s="28">
        <v>2232</v>
      </c>
      <c r="S5" s="29" t="s">
        <v>119</v>
      </c>
      <c r="T5" s="30">
        <f t="shared" si="1"/>
        <v>0</v>
      </c>
      <c r="U5" s="31"/>
      <c r="V5" s="32">
        <f t="shared" si="2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00" t="s">
        <v>250</v>
      </c>
      <c r="C6" s="200" t="s">
        <v>151</v>
      </c>
      <c r="D6" s="200" t="s">
        <v>20</v>
      </c>
      <c r="E6" s="161"/>
      <c r="F6" s="179" t="s">
        <v>624</v>
      </c>
      <c r="G6" s="23"/>
      <c r="H6" s="23"/>
      <c r="I6" s="23" t="s">
        <v>624</v>
      </c>
      <c r="J6" s="23" t="s">
        <v>624</v>
      </c>
      <c r="K6" s="23" t="s">
        <v>624</v>
      </c>
      <c r="L6" s="23"/>
      <c r="M6" s="24"/>
      <c r="N6" s="25"/>
      <c r="O6" s="26">
        <f t="shared" si="0"/>
        <v>4</v>
      </c>
      <c r="P6" s="154"/>
      <c r="Q6" s="27"/>
      <c r="R6" s="28">
        <v>1180</v>
      </c>
      <c r="S6" s="29" t="s">
        <v>14</v>
      </c>
      <c r="T6" s="30">
        <f t="shared" si="1"/>
        <v>36</v>
      </c>
      <c r="U6" s="31"/>
      <c r="V6" s="32">
        <f t="shared" si="2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00" t="s">
        <v>255</v>
      </c>
      <c r="C7" s="200" t="s">
        <v>151</v>
      </c>
      <c r="D7" s="200" t="s">
        <v>20</v>
      </c>
      <c r="E7" s="161"/>
      <c r="F7" s="179" t="s">
        <v>624</v>
      </c>
      <c r="G7" s="23"/>
      <c r="H7" s="23"/>
      <c r="I7" s="23" t="s">
        <v>624</v>
      </c>
      <c r="J7" s="23" t="s">
        <v>624</v>
      </c>
      <c r="K7" s="23" t="s">
        <v>624</v>
      </c>
      <c r="L7" s="23"/>
      <c r="M7" s="24"/>
      <c r="N7" s="25"/>
      <c r="O7" s="26">
        <f t="shared" si="0"/>
        <v>4</v>
      </c>
      <c r="P7" s="154"/>
      <c r="Q7" s="27"/>
      <c r="R7" s="28">
        <v>1115</v>
      </c>
      <c r="S7" s="29" t="s">
        <v>15</v>
      </c>
      <c r="T7" s="30">
        <f t="shared" si="1"/>
        <v>0</v>
      </c>
      <c r="U7" s="31"/>
      <c r="V7" s="32">
        <f t="shared" si="2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 t="s">
        <v>224</v>
      </c>
      <c r="C8" s="200" t="s">
        <v>151</v>
      </c>
      <c r="D8" s="200" t="s">
        <v>20</v>
      </c>
      <c r="E8" s="161" t="s">
        <v>624</v>
      </c>
      <c r="F8" s="291" t="s">
        <v>624</v>
      </c>
      <c r="G8" s="23"/>
      <c r="H8" s="23"/>
      <c r="I8" s="23" t="s">
        <v>624</v>
      </c>
      <c r="J8" s="23" t="s">
        <v>624</v>
      </c>
      <c r="K8" s="23" t="s">
        <v>624</v>
      </c>
      <c r="L8" s="23"/>
      <c r="M8" s="24"/>
      <c r="N8" s="25"/>
      <c r="O8" s="26">
        <f t="shared" si="0"/>
        <v>5</v>
      </c>
      <c r="P8" s="154"/>
      <c r="Q8" s="27"/>
      <c r="R8" s="28">
        <v>10</v>
      </c>
      <c r="S8" s="29" t="s">
        <v>16</v>
      </c>
      <c r="T8" s="30">
        <f t="shared" si="1"/>
        <v>0</v>
      </c>
      <c r="U8" s="31"/>
      <c r="V8" s="32">
        <f t="shared" si="2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200" t="s">
        <v>226</v>
      </c>
      <c r="C9" s="200" t="s">
        <v>151</v>
      </c>
      <c r="D9" s="200" t="s">
        <v>20</v>
      </c>
      <c r="E9" s="288"/>
      <c r="F9" s="291" t="s">
        <v>624</v>
      </c>
      <c r="G9" s="23" t="s">
        <v>624</v>
      </c>
      <c r="H9" s="23"/>
      <c r="I9" s="23" t="s">
        <v>624</v>
      </c>
      <c r="J9" s="23" t="s">
        <v>624</v>
      </c>
      <c r="K9" s="23" t="s">
        <v>624</v>
      </c>
      <c r="L9" s="23"/>
      <c r="M9" s="24"/>
      <c r="N9" s="25"/>
      <c r="O9" s="26">
        <f t="shared" si="0"/>
        <v>5</v>
      </c>
      <c r="P9" s="154"/>
      <c r="Q9" s="27"/>
      <c r="R9" s="28">
        <v>1589</v>
      </c>
      <c r="S9" s="29" t="s">
        <v>18</v>
      </c>
      <c r="T9" s="30">
        <f t="shared" si="1"/>
        <v>0</v>
      </c>
      <c r="U9" s="31"/>
      <c r="V9" s="32">
        <f t="shared" si="2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00" t="s">
        <v>216</v>
      </c>
      <c r="C10" s="200" t="s">
        <v>151</v>
      </c>
      <c r="D10" s="200" t="s">
        <v>20</v>
      </c>
      <c r="E10" s="288"/>
      <c r="F10" s="291" t="s">
        <v>624</v>
      </c>
      <c r="G10" s="23" t="s">
        <v>624</v>
      </c>
      <c r="H10" s="23"/>
      <c r="I10" s="23"/>
      <c r="J10" s="23"/>
      <c r="K10" s="23" t="s">
        <v>624</v>
      </c>
      <c r="L10" s="23"/>
      <c r="M10" s="24"/>
      <c r="N10" s="25"/>
      <c r="O10" s="26">
        <f t="shared" si="0"/>
        <v>3</v>
      </c>
      <c r="P10" s="154"/>
      <c r="Q10" s="27"/>
      <c r="R10" s="28">
        <v>2074</v>
      </c>
      <c r="S10" s="29" t="s">
        <v>299</v>
      </c>
      <c r="T10" s="30">
        <f t="shared" si="1"/>
        <v>100</v>
      </c>
      <c r="U10" s="31"/>
      <c r="V10" s="32">
        <f t="shared" si="2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35" t="s">
        <v>568</v>
      </c>
      <c r="C11" s="235" t="s">
        <v>151</v>
      </c>
      <c r="D11" s="235" t="s">
        <v>20</v>
      </c>
      <c r="E11" s="261"/>
      <c r="F11" s="261"/>
      <c r="G11" s="262" t="s">
        <v>624</v>
      </c>
      <c r="H11" s="262"/>
      <c r="I11" s="262"/>
      <c r="J11" s="262"/>
      <c r="K11" s="262" t="s">
        <v>624</v>
      </c>
      <c r="L11" s="262"/>
      <c r="M11" s="264"/>
      <c r="N11" s="25"/>
      <c r="O11" s="26">
        <f t="shared" si="0"/>
        <v>2</v>
      </c>
      <c r="P11" s="154"/>
      <c r="Q11" s="27"/>
      <c r="R11" s="28">
        <v>1590</v>
      </c>
      <c r="S11" s="29" t="s">
        <v>21</v>
      </c>
      <c r="T11" s="30">
        <f t="shared" si="1"/>
        <v>0</v>
      </c>
      <c r="U11" s="31"/>
      <c r="V11" s="32">
        <f t="shared" si="2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46" t="s">
        <v>564</v>
      </c>
      <c r="C12" s="270">
        <v>1665</v>
      </c>
      <c r="D12" s="246" t="s">
        <v>565</v>
      </c>
      <c r="E12" s="247"/>
      <c r="F12" s="273"/>
      <c r="G12" s="248" t="s">
        <v>624</v>
      </c>
      <c r="H12" s="248" t="s">
        <v>624</v>
      </c>
      <c r="I12" s="248" t="s">
        <v>624</v>
      </c>
      <c r="J12" s="248" t="s">
        <v>624</v>
      </c>
      <c r="K12" s="248" t="s">
        <v>624</v>
      </c>
      <c r="L12" s="248"/>
      <c r="M12" s="250"/>
      <c r="N12" s="25"/>
      <c r="O12" s="26">
        <f t="shared" si="0"/>
        <v>5</v>
      </c>
      <c r="P12" s="321">
        <v>71</v>
      </c>
      <c r="Q12" s="27"/>
      <c r="R12" s="28">
        <v>1172</v>
      </c>
      <c r="S12" s="29" t="s">
        <v>304</v>
      </c>
      <c r="T12" s="30">
        <f t="shared" si="1"/>
        <v>0</v>
      </c>
      <c r="U12" s="31"/>
      <c r="V12" s="32">
        <f t="shared" si="2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97" t="s">
        <v>237</v>
      </c>
      <c r="C13" s="297" t="s">
        <v>238</v>
      </c>
      <c r="D13" s="297" t="s">
        <v>239</v>
      </c>
      <c r="E13" s="231" t="s">
        <v>624</v>
      </c>
      <c r="F13" s="265" t="s">
        <v>624</v>
      </c>
      <c r="G13" s="223"/>
      <c r="H13" s="223"/>
      <c r="I13" s="223"/>
      <c r="J13" s="223"/>
      <c r="K13" s="223"/>
      <c r="L13" s="223"/>
      <c r="M13" s="233"/>
      <c r="N13" s="25"/>
      <c r="O13" s="26">
        <f t="shared" si="0"/>
        <v>2</v>
      </c>
      <c r="P13" s="154">
        <v>25</v>
      </c>
      <c r="Q13" s="27"/>
      <c r="R13" s="28">
        <v>2513</v>
      </c>
      <c r="S13" s="29" t="s">
        <v>343</v>
      </c>
      <c r="T13" s="30">
        <f t="shared" si="1"/>
        <v>0</v>
      </c>
      <c r="U13" s="31"/>
      <c r="V13" s="32">
        <f t="shared" si="2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198" t="s">
        <v>561</v>
      </c>
      <c r="C14" s="198" t="s">
        <v>238</v>
      </c>
      <c r="D14" s="198" t="s">
        <v>239</v>
      </c>
      <c r="E14" s="161"/>
      <c r="F14" s="179"/>
      <c r="G14" s="23" t="s">
        <v>624</v>
      </c>
      <c r="H14" s="23"/>
      <c r="I14" s="23" t="s">
        <v>624</v>
      </c>
      <c r="J14" s="23"/>
      <c r="K14" s="23"/>
      <c r="L14" s="23"/>
      <c r="M14" s="24"/>
      <c r="N14" s="25"/>
      <c r="O14" s="26">
        <f t="shared" si="0"/>
        <v>2</v>
      </c>
      <c r="P14" s="154"/>
      <c r="Q14" s="27"/>
      <c r="R14" s="28">
        <v>1843</v>
      </c>
      <c r="S14" s="29" t="s">
        <v>27</v>
      </c>
      <c r="T14" s="30">
        <f t="shared" si="1"/>
        <v>0</v>
      </c>
      <c r="U14" s="31"/>
      <c r="V14" s="32">
        <f t="shared" si="2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59" t="s">
        <v>172</v>
      </c>
      <c r="B15" s="200" t="s">
        <v>279</v>
      </c>
      <c r="C15" s="200" t="s">
        <v>238</v>
      </c>
      <c r="D15" s="200" t="s">
        <v>239</v>
      </c>
      <c r="E15" s="161"/>
      <c r="F15" s="179" t="s">
        <v>624</v>
      </c>
      <c r="G15" s="23"/>
      <c r="H15" s="23"/>
      <c r="I15" s="23"/>
      <c r="J15" s="23"/>
      <c r="K15" s="23"/>
      <c r="L15" s="23"/>
      <c r="M15" s="24"/>
      <c r="N15" s="25"/>
      <c r="O15" s="26">
        <f t="shared" si="0"/>
        <v>1</v>
      </c>
      <c r="P15" s="154"/>
      <c r="Q15" s="27"/>
      <c r="R15" s="28">
        <v>1317</v>
      </c>
      <c r="S15" s="29" t="s">
        <v>28</v>
      </c>
      <c r="T15" s="30">
        <f t="shared" si="1"/>
        <v>25</v>
      </c>
      <c r="U15" s="31"/>
      <c r="V15" s="32">
        <f t="shared" si="2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35" t="s">
        <v>498</v>
      </c>
      <c r="C16" s="235" t="s">
        <v>238</v>
      </c>
      <c r="D16" s="235" t="s">
        <v>239</v>
      </c>
      <c r="E16" s="261" t="s">
        <v>624</v>
      </c>
      <c r="F16" s="294" t="s">
        <v>624</v>
      </c>
      <c r="G16" s="262"/>
      <c r="H16" s="262"/>
      <c r="I16" s="262"/>
      <c r="J16" s="262"/>
      <c r="K16" s="262"/>
      <c r="L16" s="262"/>
      <c r="M16" s="264"/>
      <c r="N16" s="25"/>
      <c r="O16" s="26">
        <f t="shared" si="0"/>
        <v>2</v>
      </c>
      <c r="P16" s="154"/>
      <c r="Q16" s="27"/>
      <c r="R16" s="28"/>
      <c r="S16" s="29"/>
      <c r="T16" s="30">
        <f t="shared" si="1"/>
        <v>0</v>
      </c>
      <c r="U16" s="31"/>
      <c r="V16" s="32">
        <f t="shared" si="2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46" t="s">
        <v>271</v>
      </c>
      <c r="C17" s="246" t="s">
        <v>182</v>
      </c>
      <c r="D17" s="246" t="s">
        <v>183</v>
      </c>
      <c r="E17" s="247" t="s">
        <v>624</v>
      </c>
      <c r="F17" s="296" t="s">
        <v>624</v>
      </c>
      <c r="G17" s="248" t="s">
        <v>624</v>
      </c>
      <c r="H17" s="248" t="s">
        <v>624</v>
      </c>
      <c r="I17" s="248" t="s">
        <v>624</v>
      </c>
      <c r="J17" s="248" t="s">
        <v>624</v>
      </c>
      <c r="K17" s="248" t="s">
        <v>624</v>
      </c>
      <c r="L17" s="248"/>
      <c r="M17" s="250"/>
      <c r="N17" s="25"/>
      <c r="O17" s="26">
        <f t="shared" si="0"/>
        <v>7</v>
      </c>
      <c r="P17" s="154">
        <v>100</v>
      </c>
      <c r="Q17" s="27"/>
      <c r="R17" s="28">
        <v>2521</v>
      </c>
      <c r="S17" s="29" t="s">
        <v>357</v>
      </c>
      <c r="T17" s="30">
        <f t="shared" si="1"/>
        <v>54</v>
      </c>
      <c r="U17" s="31"/>
      <c r="V17" s="32">
        <f t="shared" si="2"/>
        <v>0</v>
      </c>
      <c r="W17" s="19"/>
      <c r="X17" s="33"/>
      <c r="Y17" s="33"/>
      <c r="Z17" s="33"/>
      <c r="AA17" s="33"/>
    </row>
    <row r="18" spans="1:27" ht="29.1" customHeight="1" thickBot="1" x14ac:dyDescent="0.45">
      <c r="A18" s="159" t="s">
        <v>172</v>
      </c>
      <c r="B18" s="298" t="s">
        <v>562</v>
      </c>
      <c r="C18" s="299">
        <v>1773</v>
      </c>
      <c r="D18" s="298" t="s">
        <v>71</v>
      </c>
      <c r="E18" s="273"/>
      <c r="F18" s="273"/>
      <c r="G18" s="271" t="s">
        <v>624</v>
      </c>
      <c r="H18" s="271"/>
      <c r="I18" s="271"/>
      <c r="J18" s="271" t="s">
        <v>624</v>
      </c>
      <c r="K18" s="271" t="s">
        <v>624</v>
      </c>
      <c r="L18" s="274"/>
      <c r="M18" s="275"/>
      <c r="N18" s="176"/>
      <c r="O18" s="26">
        <f t="shared" si="0"/>
        <v>3</v>
      </c>
      <c r="P18" s="154">
        <v>43</v>
      </c>
      <c r="Q18" s="27"/>
      <c r="R18" s="28">
        <v>2144</v>
      </c>
      <c r="S18" s="151" t="s">
        <v>107</v>
      </c>
      <c r="T18" s="30">
        <f t="shared" si="1"/>
        <v>86</v>
      </c>
      <c r="U18" s="31"/>
      <c r="V18" s="32">
        <f t="shared" si="2"/>
        <v>0</v>
      </c>
      <c r="W18" s="19"/>
      <c r="X18" s="6"/>
      <c r="Y18" s="6"/>
      <c r="Z18" s="6"/>
      <c r="AA18" s="6"/>
    </row>
    <row r="19" spans="1:27" ht="29.1" customHeight="1" thickBot="1" x14ac:dyDescent="0.45">
      <c r="A19" s="159" t="s">
        <v>172</v>
      </c>
      <c r="B19" s="230" t="s">
        <v>312</v>
      </c>
      <c r="C19" s="230" t="s">
        <v>126</v>
      </c>
      <c r="D19" s="230" t="s">
        <v>163</v>
      </c>
      <c r="E19" s="231" t="s">
        <v>624</v>
      </c>
      <c r="F19" s="293" t="s">
        <v>624</v>
      </c>
      <c r="G19" s="260" t="s">
        <v>624</v>
      </c>
      <c r="H19" s="260" t="s">
        <v>624</v>
      </c>
      <c r="I19" s="260" t="s">
        <v>624</v>
      </c>
      <c r="J19" s="260" t="s">
        <v>624</v>
      </c>
      <c r="K19" s="260" t="s">
        <v>624</v>
      </c>
      <c r="L19" s="272"/>
      <c r="M19" s="268"/>
      <c r="N19" s="25"/>
      <c r="O19" s="26">
        <f t="shared" si="0"/>
        <v>7</v>
      </c>
      <c r="P19" s="154">
        <v>83</v>
      </c>
      <c r="Q19" s="27"/>
      <c r="R19" s="28"/>
      <c r="S19" s="29"/>
      <c r="T19" s="30">
        <f t="shared" si="1"/>
        <v>0</v>
      </c>
      <c r="U19" s="31"/>
      <c r="V19" s="32">
        <f t="shared" si="2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00" t="s">
        <v>267</v>
      </c>
      <c r="C20" s="200" t="s">
        <v>126</v>
      </c>
      <c r="D20" s="200" t="s">
        <v>163</v>
      </c>
      <c r="E20" s="161" t="s">
        <v>624</v>
      </c>
      <c r="F20" s="291" t="s">
        <v>624</v>
      </c>
      <c r="G20" s="23" t="s">
        <v>624</v>
      </c>
      <c r="H20" s="23"/>
      <c r="I20" s="23" t="s">
        <v>624</v>
      </c>
      <c r="J20" s="23" t="s">
        <v>624</v>
      </c>
      <c r="K20" s="23" t="s">
        <v>624</v>
      </c>
      <c r="L20" s="23"/>
      <c r="M20" s="24"/>
      <c r="N20" s="25"/>
      <c r="O20" s="26">
        <f t="shared" si="0"/>
        <v>6</v>
      </c>
      <c r="P20" s="154"/>
      <c r="Q20" s="27"/>
      <c r="R20" s="28">
        <v>1298</v>
      </c>
      <c r="S20" s="29" t="s">
        <v>35</v>
      </c>
      <c r="T20" s="30">
        <f t="shared" si="1"/>
        <v>69</v>
      </c>
      <c r="U20" s="31"/>
      <c r="V20" s="32">
        <f t="shared" si="2"/>
        <v>0</v>
      </c>
      <c r="W20" s="19"/>
      <c r="X20" s="6"/>
      <c r="Y20" s="6"/>
      <c r="Z20" s="6"/>
      <c r="AA20" s="6"/>
    </row>
    <row r="21" spans="1:27" ht="29.1" customHeight="1" thickBot="1" x14ac:dyDescent="0.4">
      <c r="A21" s="159" t="s">
        <v>172</v>
      </c>
      <c r="B21" s="200" t="s">
        <v>211</v>
      </c>
      <c r="C21" s="200" t="s">
        <v>126</v>
      </c>
      <c r="D21" s="200" t="s">
        <v>163</v>
      </c>
      <c r="E21" s="290"/>
      <c r="F21" s="210" t="s">
        <v>624</v>
      </c>
      <c r="G21" s="161" t="s">
        <v>624</v>
      </c>
      <c r="H21" s="23" t="s">
        <v>624</v>
      </c>
      <c r="I21" s="23" t="s">
        <v>624</v>
      </c>
      <c r="J21" s="23" t="s">
        <v>624</v>
      </c>
      <c r="K21" s="23" t="s">
        <v>624</v>
      </c>
      <c r="L21" s="23"/>
      <c r="M21" s="24"/>
      <c r="N21" s="25"/>
      <c r="O21" s="26">
        <f t="shared" si="0"/>
        <v>6</v>
      </c>
      <c r="P21" s="154"/>
      <c r="Q21" s="27"/>
      <c r="R21" s="28">
        <v>2271</v>
      </c>
      <c r="S21" s="29" t="s">
        <v>120</v>
      </c>
      <c r="T21" s="30">
        <f t="shared" si="1"/>
        <v>83</v>
      </c>
      <c r="U21" s="31"/>
      <c r="V21" s="32">
        <f t="shared" si="2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">
        <v>172</v>
      </c>
      <c r="B22" s="200" t="s">
        <v>215</v>
      </c>
      <c r="C22" s="200" t="s">
        <v>126</v>
      </c>
      <c r="D22" s="200" t="s">
        <v>163</v>
      </c>
      <c r="E22" s="206"/>
      <c r="F22" s="210" t="s">
        <v>624</v>
      </c>
      <c r="G22" s="161" t="s">
        <v>624</v>
      </c>
      <c r="H22" s="23" t="s">
        <v>624</v>
      </c>
      <c r="I22" s="23" t="s">
        <v>624</v>
      </c>
      <c r="J22" s="23" t="s">
        <v>624</v>
      </c>
      <c r="K22" s="23" t="s">
        <v>624</v>
      </c>
      <c r="L22" s="23"/>
      <c r="M22" s="24"/>
      <c r="N22" s="25"/>
      <c r="O22" s="26">
        <f t="shared" si="0"/>
        <v>6</v>
      </c>
      <c r="P22" s="154"/>
      <c r="Q22" s="27"/>
      <c r="R22" s="28">
        <v>2186</v>
      </c>
      <c r="S22" s="29" t="s">
        <v>122</v>
      </c>
      <c r="T22" s="30">
        <f t="shared" si="1"/>
        <v>0</v>
      </c>
      <c r="U22" s="31"/>
      <c r="V22" s="32">
        <f t="shared" si="2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">
        <v>172</v>
      </c>
      <c r="B23" s="235" t="s">
        <v>309</v>
      </c>
      <c r="C23" s="235" t="s">
        <v>126</v>
      </c>
      <c r="D23" s="235" t="s">
        <v>163</v>
      </c>
      <c r="E23" s="302"/>
      <c r="F23" s="303" t="s">
        <v>624</v>
      </c>
      <c r="G23" s="261" t="s">
        <v>624</v>
      </c>
      <c r="H23" s="262"/>
      <c r="I23" s="262"/>
      <c r="J23" s="262" t="s">
        <v>624</v>
      </c>
      <c r="K23" s="262" t="s">
        <v>624</v>
      </c>
      <c r="L23" s="262"/>
      <c r="M23" s="264"/>
      <c r="N23" s="25"/>
      <c r="O23" s="26">
        <f t="shared" si="0"/>
        <v>4</v>
      </c>
      <c r="P23" s="154"/>
      <c r="Q23" s="27"/>
      <c r="R23" s="28">
        <v>1756</v>
      </c>
      <c r="S23" s="29" t="s">
        <v>37</v>
      </c>
      <c r="T23" s="30">
        <f t="shared" si="1"/>
        <v>0</v>
      </c>
      <c r="U23" s="31"/>
      <c r="V23" s="32">
        <f t="shared" si="2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">
        <v>172</v>
      </c>
      <c r="B24" s="246" t="s">
        <v>567</v>
      </c>
      <c r="C24" s="246" t="s">
        <v>140</v>
      </c>
      <c r="D24" s="246" t="s">
        <v>168</v>
      </c>
      <c r="E24" s="304"/>
      <c r="F24" s="305"/>
      <c r="G24" s="247" t="s">
        <v>624</v>
      </c>
      <c r="H24" s="248"/>
      <c r="I24" s="248" t="s">
        <v>624</v>
      </c>
      <c r="J24" s="248"/>
      <c r="K24" s="248" t="s">
        <v>624</v>
      </c>
      <c r="L24" s="248"/>
      <c r="M24" s="250"/>
      <c r="N24" s="25"/>
      <c r="O24" s="26">
        <f t="shared" si="0"/>
        <v>3</v>
      </c>
      <c r="P24" s="154">
        <v>43</v>
      </c>
      <c r="Q24" s="27"/>
      <c r="R24" s="28">
        <v>1177</v>
      </c>
      <c r="S24" s="29" t="s">
        <v>38</v>
      </c>
      <c r="T24" s="30">
        <f t="shared" si="1"/>
        <v>0</v>
      </c>
      <c r="U24" s="31"/>
      <c r="V24" s="32">
        <f t="shared" si="2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">
        <v>172</v>
      </c>
      <c r="B25" s="230" t="s">
        <v>501</v>
      </c>
      <c r="C25" s="230" t="s">
        <v>142</v>
      </c>
      <c r="D25" s="230" t="s">
        <v>169</v>
      </c>
      <c r="E25" s="300"/>
      <c r="F25" s="301" t="s">
        <v>624</v>
      </c>
      <c r="G25" s="231" t="s">
        <v>624</v>
      </c>
      <c r="H25" s="223"/>
      <c r="I25" s="223" t="s">
        <v>624</v>
      </c>
      <c r="J25" s="223" t="s">
        <v>624</v>
      </c>
      <c r="K25" s="223" t="s">
        <v>624</v>
      </c>
      <c r="L25" s="223"/>
      <c r="M25" s="233"/>
      <c r="N25" s="25"/>
      <c r="O25" s="26">
        <f t="shared" si="0"/>
        <v>5</v>
      </c>
      <c r="P25" s="154"/>
      <c r="Q25" s="27"/>
      <c r="R25" s="28">
        <v>1266</v>
      </c>
      <c r="S25" s="29" t="s">
        <v>39</v>
      </c>
      <c r="T25" s="30">
        <f t="shared" si="1"/>
        <v>0</v>
      </c>
      <c r="U25" s="31"/>
      <c r="V25" s="32">
        <f t="shared" si="2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200" t="s">
        <v>257</v>
      </c>
      <c r="C26" s="200" t="s">
        <v>142</v>
      </c>
      <c r="D26" s="200" t="s">
        <v>169</v>
      </c>
      <c r="E26" s="206"/>
      <c r="F26" s="207" t="s">
        <v>624</v>
      </c>
      <c r="G26" s="161"/>
      <c r="H26" s="23"/>
      <c r="I26" s="23"/>
      <c r="J26" s="23"/>
      <c r="K26" s="23" t="s">
        <v>624</v>
      </c>
      <c r="L26" s="23"/>
      <c r="M26" s="24"/>
      <c r="N26" s="25"/>
      <c r="O26" s="26">
        <f t="shared" si="0"/>
        <v>2</v>
      </c>
      <c r="P26" s="154"/>
      <c r="Q26" s="27"/>
      <c r="R26" s="28">
        <v>1757</v>
      </c>
      <c r="S26" s="29" t="s">
        <v>40</v>
      </c>
      <c r="T26" s="30">
        <f t="shared" si="1"/>
        <v>0</v>
      </c>
      <c r="U26" s="31"/>
      <c r="V26" s="32">
        <f t="shared" si="2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">
        <v>172</v>
      </c>
      <c r="B27" s="200" t="s">
        <v>203</v>
      </c>
      <c r="C27" s="200" t="s">
        <v>142</v>
      </c>
      <c r="D27" s="200" t="s">
        <v>169</v>
      </c>
      <c r="E27" s="205"/>
      <c r="F27" s="210" t="s">
        <v>624</v>
      </c>
      <c r="G27" s="161" t="s">
        <v>624</v>
      </c>
      <c r="H27" s="23"/>
      <c r="I27" s="23" t="s">
        <v>624</v>
      </c>
      <c r="J27" s="23" t="s">
        <v>624</v>
      </c>
      <c r="K27" s="23" t="s">
        <v>624</v>
      </c>
      <c r="L27" s="23"/>
      <c r="M27" s="24"/>
      <c r="N27" s="25"/>
      <c r="O27" s="26">
        <f t="shared" si="0"/>
        <v>5</v>
      </c>
      <c r="P27" s="154"/>
      <c r="Q27" s="27"/>
      <c r="R27" s="28">
        <v>1760</v>
      </c>
      <c r="S27" s="29" t="s">
        <v>41</v>
      </c>
      <c r="T27" s="30">
        <f t="shared" si="1"/>
        <v>0</v>
      </c>
      <c r="U27" s="31"/>
      <c r="V27" s="32">
        <f t="shared" si="2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35" t="s">
        <v>229</v>
      </c>
      <c r="C28" s="235" t="s">
        <v>142</v>
      </c>
      <c r="D28" s="235" t="s">
        <v>169</v>
      </c>
      <c r="E28" s="302"/>
      <c r="F28" s="303" t="s">
        <v>624</v>
      </c>
      <c r="G28" s="261" t="s">
        <v>624</v>
      </c>
      <c r="H28" s="262"/>
      <c r="I28" s="262"/>
      <c r="J28" s="262" t="s">
        <v>624</v>
      </c>
      <c r="K28" s="262"/>
      <c r="L28" s="262"/>
      <c r="M28" s="264"/>
      <c r="N28" s="25"/>
      <c r="O28" s="26">
        <f t="shared" si="0"/>
        <v>3</v>
      </c>
      <c r="P28" s="154"/>
      <c r="Q28" s="27"/>
      <c r="R28" s="28">
        <v>1174</v>
      </c>
      <c r="S28" s="29" t="s">
        <v>121</v>
      </c>
      <c r="T28" s="30">
        <f t="shared" si="1"/>
        <v>0</v>
      </c>
      <c r="U28" s="31"/>
      <c r="V28" s="32">
        <f t="shared" si="2"/>
        <v>0</v>
      </c>
      <c r="W28" s="19"/>
      <c r="X28" s="6"/>
      <c r="Y28" s="6"/>
      <c r="Z28" s="6"/>
      <c r="AA28" s="6"/>
    </row>
    <row r="29" spans="1:27" ht="29.1" customHeight="1" thickBot="1" x14ac:dyDescent="0.45">
      <c r="A29" s="159" t="s">
        <v>172</v>
      </c>
      <c r="B29" s="297" t="s">
        <v>236</v>
      </c>
      <c r="C29" s="297" t="s">
        <v>350</v>
      </c>
      <c r="D29" s="297" t="s">
        <v>351</v>
      </c>
      <c r="E29" s="301" t="s">
        <v>624</v>
      </c>
      <c r="F29" s="301" t="s">
        <v>624</v>
      </c>
      <c r="G29" s="301" t="s">
        <v>624</v>
      </c>
      <c r="H29" s="301" t="s">
        <v>624</v>
      </c>
      <c r="I29" s="301" t="s">
        <v>624</v>
      </c>
      <c r="J29" s="301" t="s">
        <v>624</v>
      </c>
      <c r="K29" s="301" t="s">
        <v>624</v>
      </c>
      <c r="L29" s="272"/>
      <c r="M29" s="268"/>
      <c r="N29" s="176"/>
      <c r="O29" s="26">
        <f t="shared" si="0"/>
        <v>7</v>
      </c>
      <c r="P29" s="154">
        <v>54</v>
      </c>
      <c r="Q29" s="27"/>
      <c r="R29" s="28">
        <v>1731</v>
      </c>
      <c r="S29" s="29" t="s">
        <v>43</v>
      </c>
      <c r="T29" s="30">
        <f t="shared" si="1"/>
        <v>0</v>
      </c>
      <c r="U29" s="31"/>
      <c r="V29" s="32">
        <f t="shared" si="2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198" t="s">
        <v>274</v>
      </c>
      <c r="C30" s="198" t="s">
        <v>350</v>
      </c>
      <c r="D30" s="198" t="s">
        <v>351</v>
      </c>
      <c r="E30" s="206" t="s">
        <v>624</v>
      </c>
      <c r="F30" s="206" t="s">
        <v>624</v>
      </c>
      <c r="G30" s="206" t="s">
        <v>624</v>
      </c>
      <c r="H30" s="206" t="s">
        <v>624</v>
      </c>
      <c r="I30" s="206" t="s">
        <v>624</v>
      </c>
      <c r="J30" s="206" t="s">
        <v>624</v>
      </c>
      <c r="K30" s="206" t="s">
        <v>624</v>
      </c>
      <c r="L30" s="23"/>
      <c r="M30" s="24"/>
      <c r="N30" s="25"/>
      <c r="O30" s="26">
        <f t="shared" si="0"/>
        <v>7</v>
      </c>
      <c r="P30" s="154"/>
      <c r="Q30" s="27"/>
      <c r="R30" s="28">
        <v>1773</v>
      </c>
      <c r="S30" s="29" t="s">
        <v>71</v>
      </c>
      <c r="T30" s="30">
        <f t="shared" si="1"/>
        <v>43</v>
      </c>
      <c r="U30" s="31"/>
      <c r="V30" s="32">
        <f t="shared" si="2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00" t="s">
        <v>278</v>
      </c>
      <c r="C31" s="200" t="s">
        <v>350</v>
      </c>
      <c r="D31" s="200" t="s">
        <v>351</v>
      </c>
      <c r="E31" s="206"/>
      <c r="F31" s="207" t="s">
        <v>624</v>
      </c>
      <c r="G31" s="161"/>
      <c r="H31" s="23"/>
      <c r="I31" s="23"/>
      <c r="J31" s="23"/>
      <c r="K31" s="23"/>
      <c r="L31" s="23"/>
      <c r="M31" s="24"/>
      <c r="N31" s="25"/>
      <c r="O31" s="26">
        <f t="shared" si="0"/>
        <v>1</v>
      </c>
      <c r="P31" s="154"/>
      <c r="Q31" s="27"/>
      <c r="R31" s="28">
        <v>1347</v>
      </c>
      <c r="S31" s="29" t="s">
        <v>45</v>
      </c>
      <c r="T31" s="30">
        <f t="shared" si="1"/>
        <v>0</v>
      </c>
      <c r="U31" s="31"/>
      <c r="V31" s="32">
        <f t="shared" si="2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 t="s">
        <v>314</v>
      </c>
      <c r="C32" s="200" t="s">
        <v>350</v>
      </c>
      <c r="D32" s="200" t="s">
        <v>351</v>
      </c>
      <c r="E32" s="205"/>
      <c r="F32" s="210" t="s">
        <v>624</v>
      </c>
      <c r="G32" s="161"/>
      <c r="H32" s="23"/>
      <c r="I32" s="23" t="s">
        <v>624</v>
      </c>
      <c r="J32" s="23"/>
      <c r="K32" s="23"/>
      <c r="L32" s="23"/>
      <c r="M32" s="24"/>
      <c r="N32" s="25"/>
      <c r="O32" s="26">
        <f t="shared" si="0"/>
        <v>2</v>
      </c>
      <c r="P32" s="154"/>
      <c r="Q32" s="27"/>
      <c r="R32" s="28">
        <v>1889</v>
      </c>
      <c r="S32" s="29" t="s">
        <v>115</v>
      </c>
      <c r="T32" s="30">
        <f t="shared" si="1"/>
        <v>0</v>
      </c>
      <c r="U32" s="31"/>
      <c r="V32" s="32">
        <f t="shared" si="2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35" t="s">
        <v>500</v>
      </c>
      <c r="C33" s="235" t="s">
        <v>350</v>
      </c>
      <c r="D33" s="235" t="s">
        <v>351</v>
      </c>
      <c r="E33" s="306"/>
      <c r="F33" s="303" t="s">
        <v>624</v>
      </c>
      <c r="G33" s="261"/>
      <c r="H33" s="262"/>
      <c r="I33" s="262" t="s">
        <v>624</v>
      </c>
      <c r="J33" s="262"/>
      <c r="K33" s="262"/>
      <c r="L33" s="262"/>
      <c r="M33" s="264"/>
      <c r="N33" s="25"/>
      <c r="O33" s="26">
        <f t="shared" si="0"/>
        <v>2</v>
      </c>
      <c r="P33" s="154"/>
      <c r="Q33" s="27"/>
      <c r="R33" s="28">
        <v>1883</v>
      </c>
      <c r="S33" s="29" t="s">
        <v>47</v>
      </c>
      <c r="T33" s="30">
        <f t="shared" si="1"/>
        <v>0</v>
      </c>
      <c r="U33" s="31"/>
      <c r="V33" s="32">
        <f t="shared" si="2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30" t="s">
        <v>291</v>
      </c>
      <c r="C34" s="230" t="s">
        <v>132</v>
      </c>
      <c r="D34" s="230" t="s">
        <v>114</v>
      </c>
      <c r="E34" s="301" t="s">
        <v>624</v>
      </c>
      <c r="F34" s="301" t="s">
        <v>624</v>
      </c>
      <c r="G34" s="301" t="s">
        <v>624</v>
      </c>
      <c r="H34" s="301" t="s">
        <v>624</v>
      </c>
      <c r="I34" s="301" t="s">
        <v>624</v>
      </c>
      <c r="J34" s="301" t="s">
        <v>624</v>
      </c>
      <c r="K34" s="223"/>
      <c r="L34" s="223"/>
      <c r="M34" s="233"/>
      <c r="N34" s="25"/>
      <c r="O34" s="26">
        <f t="shared" si="0"/>
        <v>6</v>
      </c>
      <c r="P34" s="154">
        <v>82</v>
      </c>
      <c r="Q34" s="27"/>
      <c r="R34" s="28">
        <v>2072</v>
      </c>
      <c r="S34" s="29" t="s">
        <v>109</v>
      </c>
      <c r="T34" s="30">
        <f t="shared" si="1"/>
        <v>28</v>
      </c>
      <c r="U34" s="31"/>
      <c r="V34" s="32">
        <f t="shared" si="2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 t="s">
        <v>210</v>
      </c>
      <c r="C35" s="200" t="s">
        <v>132</v>
      </c>
      <c r="D35" s="200" t="s">
        <v>114</v>
      </c>
      <c r="E35" s="206" t="s">
        <v>624</v>
      </c>
      <c r="F35" s="206" t="s">
        <v>624</v>
      </c>
      <c r="G35" s="206" t="s">
        <v>624</v>
      </c>
      <c r="H35" s="206" t="s">
        <v>624</v>
      </c>
      <c r="I35" s="206" t="s">
        <v>624</v>
      </c>
      <c r="J35" s="206" t="s">
        <v>624</v>
      </c>
      <c r="K35" s="23" t="s">
        <v>624</v>
      </c>
      <c r="L35" s="23"/>
      <c r="M35" s="24"/>
      <c r="N35" s="25"/>
      <c r="O35" s="26">
        <f t="shared" ref="O35:O56" si="3">COUNTA(E35:M35)</f>
        <v>7</v>
      </c>
      <c r="P35" s="154"/>
      <c r="Q35" s="27"/>
      <c r="R35" s="28">
        <v>1615</v>
      </c>
      <c r="S35" s="29" t="s">
        <v>110</v>
      </c>
      <c r="T35" s="30">
        <f t="shared" si="1"/>
        <v>0</v>
      </c>
      <c r="U35" s="31"/>
      <c r="V35" s="32">
        <f t="shared" si="2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 t="s">
        <v>292</v>
      </c>
      <c r="C36" s="200" t="s">
        <v>132</v>
      </c>
      <c r="D36" s="200" t="s">
        <v>114</v>
      </c>
      <c r="E36" s="206" t="s">
        <v>624</v>
      </c>
      <c r="F36" s="206" t="s">
        <v>624</v>
      </c>
      <c r="G36" s="206" t="s">
        <v>624</v>
      </c>
      <c r="H36" s="206" t="s">
        <v>624</v>
      </c>
      <c r="I36" s="23"/>
      <c r="J36" s="23" t="s">
        <v>624</v>
      </c>
      <c r="K36" s="23"/>
      <c r="L36" s="23"/>
      <c r="M36" s="24"/>
      <c r="N36" s="25"/>
      <c r="O36" s="26">
        <f t="shared" si="3"/>
        <v>5</v>
      </c>
      <c r="P36" s="154"/>
      <c r="Q36" s="27"/>
      <c r="R36" s="28">
        <v>48</v>
      </c>
      <c r="S36" s="29" t="s">
        <v>111</v>
      </c>
      <c r="T36" s="30">
        <f t="shared" si="1"/>
        <v>0</v>
      </c>
      <c r="U36" s="31"/>
      <c r="V36" s="32">
        <f t="shared" si="2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35" t="s">
        <v>220</v>
      </c>
      <c r="C37" s="235" t="s">
        <v>132</v>
      </c>
      <c r="D37" s="235" t="s">
        <v>114</v>
      </c>
      <c r="E37" s="302"/>
      <c r="F37" s="303" t="s">
        <v>624</v>
      </c>
      <c r="G37" s="261" t="s">
        <v>624</v>
      </c>
      <c r="H37" s="262"/>
      <c r="I37" s="262" t="s">
        <v>624</v>
      </c>
      <c r="J37" s="262" t="s">
        <v>624</v>
      </c>
      <c r="K37" s="262" t="s">
        <v>624</v>
      </c>
      <c r="L37" s="262"/>
      <c r="M37" s="264"/>
      <c r="N37" s="25"/>
      <c r="O37" s="26">
        <f t="shared" si="3"/>
        <v>5</v>
      </c>
      <c r="P37" s="154"/>
      <c r="Q37" s="27"/>
      <c r="R37" s="28">
        <v>1353</v>
      </c>
      <c r="S37" s="29" t="s">
        <v>112</v>
      </c>
      <c r="T37" s="30">
        <f t="shared" si="1"/>
        <v>0</v>
      </c>
      <c r="U37" s="31"/>
      <c r="V37" s="32">
        <f t="shared" si="2"/>
        <v>0</v>
      </c>
      <c r="W37" s="19"/>
      <c r="X37" s="6"/>
      <c r="Y37" s="6"/>
      <c r="Z37" s="6"/>
      <c r="AA37" s="6"/>
    </row>
    <row r="38" spans="1:27" ht="29.1" customHeight="1" thickBot="1" x14ac:dyDescent="0.45">
      <c r="A38" s="159" t="s">
        <v>172</v>
      </c>
      <c r="B38" s="297" t="s">
        <v>275</v>
      </c>
      <c r="C38" s="297" t="s">
        <v>133</v>
      </c>
      <c r="D38" s="297" t="s">
        <v>165</v>
      </c>
      <c r="E38" s="300" t="s">
        <v>624</v>
      </c>
      <c r="F38" s="300" t="s">
        <v>624</v>
      </c>
      <c r="G38" s="300" t="s">
        <v>624</v>
      </c>
      <c r="H38" s="300" t="s">
        <v>624</v>
      </c>
      <c r="I38" s="300" t="s">
        <v>624</v>
      </c>
      <c r="J38" s="260"/>
      <c r="K38" s="260"/>
      <c r="L38" s="272"/>
      <c r="M38" s="268"/>
      <c r="N38" s="176"/>
      <c r="O38" s="26">
        <f t="shared" si="3"/>
        <v>5</v>
      </c>
      <c r="P38" s="154">
        <v>69</v>
      </c>
      <c r="Q38" s="27"/>
      <c r="R38" s="28">
        <v>1665</v>
      </c>
      <c r="S38" s="29" t="s">
        <v>113</v>
      </c>
      <c r="T38" s="30">
        <v>0</v>
      </c>
      <c r="U38" s="31"/>
      <c r="V38" s="32">
        <f t="shared" si="2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 t="s">
        <v>273</v>
      </c>
      <c r="C39" s="200" t="s">
        <v>133</v>
      </c>
      <c r="D39" s="200" t="s">
        <v>165</v>
      </c>
      <c r="E39" s="206"/>
      <c r="F39" s="207" t="s">
        <v>624</v>
      </c>
      <c r="G39" s="161"/>
      <c r="H39" s="23"/>
      <c r="I39" s="23" t="s">
        <v>624</v>
      </c>
      <c r="J39" s="23"/>
      <c r="K39" s="23" t="s">
        <v>624</v>
      </c>
      <c r="L39" s="23"/>
      <c r="M39" s="24"/>
      <c r="N39" s="25"/>
      <c r="O39" s="26">
        <f t="shared" si="3"/>
        <v>3</v>
      </c>
      <c r="P39" s="154"/>
      <c r="Q39" s="27"/>
      <c r="R39" s="28">
        <v>2438</v>
      </c>
      <c r="S39" s="29" t="s">
        <v>579</v>
      </c>
      <c r="T39" s="30">
        <f t="shared" si="1"/>
        <v>0</v>
      </c>
      <c r="U39" s="31"/>
      <c r="V39" s="32">
        <f t="shared" si="2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198" t="s">
        <v>276</v>
      </c>
      <c r="C40" s="198" t="s">
        <v>133</v>
      </c>
      <c r="D40" s="198" t="s">
        <v>165</v>
      </c>
      <c r="E40" s="206" t="s">
        <v>624</v>
      </c>
      <c r="F40" s="206" t="s">
        <v>624</v>
      </c>
      <c r="G40" s="206" t="s">
        <v>624</v>
      </c>
      <c r="H40" s="206" t="s">
        <v>624</v>
      </c>
      <c r="I40" s="23" t="s">
        <v>624</v>
      </c>
      <c r="J40" s="23"/>
      <c r="K40" s="23" t="s">
        <v>624</v>
      </c>
      <c r="L40" s="23"/>
      <c r="M40" s="24"/>
      <c r="N40" s="25"/>
      <c r="O40" s="26">
        <f t="shared" si="3"/>
        <v>6</v>
      </c>
      <c r="P40" s="154"/>
      <c r="Q40" s="27"/>
      <c r="R40" s="28">
        <v>2334</v>
      </c>
      <c r="S40" s="29" t="s">
        <v>578</v>
      </c>
      <c r="T40" s="30">
        <f t="shared" si="1"/>
        <v>0</v>
      </c>
      <c r="U40" s="31"/>
      <c r="V40" s="32">
        <f t="shared" si="2"/>
        <v>0</v>
      </c>
      <c r="W40" s="19"/>
      <c r="X40" s="6"/>
      <c r="Y40" s="6"/>
      <c r="Z40" s="6"/>
      <c r="AA40" s="6"/>
    </row>
    <row r="41" spans="1:27" ht="29.1" customHeight="1" thickBot="1" x14ac:dyDescent="0.45">
      <c r="A41" s="159" t="s">
        <v>172</v>
      </c>
      <c r="B41" s="200" t="s">
        <v>262</v>
      </c>
      <c r="C41" s="200" t="s">
        <v>133</v>
      </c>
      <c r="D41" s="200" t="s">
        <v>165</v>
      </c>
      <c r="E41" s="206" t="s">
        <v>624</v>
      </c>
      <c r="F41" s="206" t="s">
        <v>624</v>
      </c>
      <c r="G41" s="206" t="s">
        <v>624</v>
      </c>
      <c r="H41" s="206" t="s">
        <v>624</v>
      </c>
      <c r="I41" s="23" t="s">
        <v>624</v>
      </c>
      <c r="J41" s="183" t="s">
        <v>624</v>
      </c>
      <c r="K41" s="183" t="s">
        <v>624</v>
      </c>
      <c r="L41" s="174"/>
      <c r="M41" s="175"/>
      <c r="N41" s="25"/>
      <c r="O41" s="26">
        <f t="shared" si="3"/>
        <v>7</v>
      </c>
      <c r="P41" s="154"/>
      <c r="Q41" s="27"/>
      <c r="R41" s="28"/>
      <c r="S41" s="29"/>
      <c r="T41" s="30">
        <f t="shared" si="1"/>
        <v>0</v>
      </c>
      <c r="U41" s="31"/>
      <c r="V41" s="32">
        <f t="shared" si="2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00" t="s">
        <v>261</v>
      </c>
      <c r="C42" s="200" t="s">
        <v>133</v>
      </c>
      <c r="D42" s="200" t="s">
        <v>165</v>
      </c>
      <c r="E42" s="206" t="s">
        <v>624</v>
      </c>
      <c r="F42" s="206" t="s">
        <v>624</v>
      </c>
      <c r="G42" s="206" t="s">
        <v>624</v>
      </c>
      <c r="H42" s="206" t="s">
        <v>624</v>
      </c>
      <c r="I42" s="23"/>
      <c r="J42" s="23"/>
      <c r="K42" s="23"/>
      <c r="L42" s="23"/>
      <c r="M42" s="24"/>
      <c r="N42" s="25"/>
      <c r="O42" s="26">
        <f t="shared" si="3"/>
        <v>4</v>
      </c>
      <c r="P42" s="154"/>
      <c r="Q42" s="27"/>
      <c r="R42" s="28"/>
      <c r="S42" s="29"/>
      <c r="T42" s="30">
        <f t="shared" si="1"/>
        <v>0</v>
      </c>
      <c r="U42" s="31"/>
      <c r="V42" s="32">
        <f t="shared" si="2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200" t="s">
        <v>358</v>
      </c>
      <c r="C43" s="200" t="s">
        <v>133</v>
      </c>
      <c r="D43" s="200" t="s">
        <v>165</v>
      </c>
      <c r="E43" s="207" t="s">
        <v>624</v>
      </c>
      <c r="F43" s="207" t="s">
        <v>624</v>
      </c>
      <c r="G43" s="207" t="s">
        <v>624</v>
      </c>
      <c r="H43" s="207" t="s">
        <v>624</v>
      </c>
      <c r="I43" s="23" t="s">
        <v>624</v>
      </c>
      <c r="J43" s="23" t="s">
        <v>624</v>
      </c>
      <c r="K43" s="23"/>
      <c r="L43" s="23"/>
      <c r="M43" s="24"/>
      <c r="N43" s="25"/>
      <c r="O43" s="26">
        <f t="shared" si="3"/>
        <v>6</v>
      </c>
      <c r="P43" s="154"/>
      <c r="Q43" s="89"/>
      <c r="R43" s="28"/>
      <c r="S43" s="29"/>
      <c r="T43" s="30">
        <f t="shared" si="1"/>
        <v>0</v>
      </c>
      <c r="U43" s="31"/>
      <c r="V43" s="32">
        <f t="shared" si="2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35" t="s">
        <v>270</v>
      </c>
      <c r="C44" s="235" t="s">
        <v>133</v>
      </c>
      <c r="D44" s="235" t="s">
        <v>165</v>
      </c>
      <c r="E44" s="306"/>
      <c r="F44" s="303" t="s">
        <v>624</v>
      </c>
      <c r="G44" s="261"/>
      <c r="H44" s="262" t="s">
        <v>624</v>
      </c>
      <c r="I44" s="262" t="s">
        <v>624</v>
      </c>
      <c r="J44" s="262"/>
      <c r="K44" s="262"/>
      <c r="L44" s="262"/>
      <c r="M44" s="264"/>
      <c r="N44" s="25"/>
      <c r="O44" s="26">
        <f t="shared" si="3"/>
        <v>3</v>
      </c>
      <c r="P44" s="154"/>
      <c r="Q44" s="89"/>
      <c r="R44" s="28">
        <v>2199</v>
      </c>
      <c r="S44" s="151" t="s">
        <v>106</v>
      </c>
      <c r="T44" s="30">
        <f t="shared" si="1"/>
        <v>0</v>
      </c>
      <c r="U44" s="31"/>
      <c r="V44" s="32">
        <f t="shared" si="2"/>
        <v>0</v>
      </c>
      <c r="W44" s="19"/>
      <c r="X44" s="6"/>
      <c r="Y44" s="6"/>
      <c r="Z44" s="6"/>
      <c r="AA44" s="6"/>
    </row>
    <row r="45" spans="1:27" ht="29.1" customHeight="1" thickBot="1" x14ac:dyDescent="0.45">
      <c r="A45" s="159" t="s">
        <v>172</v>
      </c>
      <c r="B45" s="297" t="s">
        <v>307</v>
      </c>
      <c r="C45" s="297" t="s">
        <v>139</v>
      </c>
      <c r="D45" s="297" t="s">
        <v>167</v>
      </c>
      <c r="E45" s="301" t="s">
        <v>624</v>
      </c>
      <c r="F45" s="301"/>
      <c r="G45" s="265" t="s">
        <v>624</v>
      </c>
      <c r="H45" s="260"/>
      <c r="I45" s="260"/>
      <c r="J45" s="260"/>
      <c r="K45" s="260"/>
      <c r="L45" s="272"/>
      <c r="M45" s="268"/>
      <c r="N45" s="176"/>
      <c r="O45" s="26">
        <f t="shared" si="3"/>
        <v>2</v>
      </c>
      <c r="P45" s="154">
        <v>36</v>
      </c>
      <c r="Q45" s="89"/>
      <c r="R45" s="28">
        <v>1908</v>
      </c>
      <c r="S45" s="29" t="s">
        <v>55</v>
      </c>
      <c r="T45" s="30">
        <f t="shared" si="1"/>
        <v>0</v>
      </c>
      <c r="U45" s="31"/>
      <c r="V45" s="32">
        <f t="shared" si="2"/>
        <v>0</v>
      </c>
      <c r="W45" s="19"/>
      <c r="X45" s="6"/>
      <c r="Y45" s="6"/>
      <c r="Z45" s="6"/>
      <c r="AA45" s="6"/>
    </row>
    <row r="46" spans="1:27" ht="28.5" customHeight="1" thickBot="1" x14ac:dyDescent="0.4">
      <c r="A46" s="159" t="s">
        <v>172</v>
      </c>
      <c r="B46" s="200" t="s">
        <v>253</v>
      </c>
      <c r="C46" s="200" t="s">
        <v>139</v>
      </c>
      <c r="D46" s="200" t="s">
        <v>167</v>
      </c>
      <c r="E46" s="206"/>
      <c r="F46" s="207" t="s">
        <v>624</v>
      </c>
      <c r="G46" s="207" t="s">
        <v>624</v>
      </c>
      <c r="H46" s="23"/>
      <c r="I46" s="23"/>
      <c r="J46" s="23"/>
      <c r="K46" s="23"/>
      <c r="L46" s="23"/>
      <c r="M46" s="24"/>
      <c r="N46" s="25"/>
      <c r="O46" s="26">
        <f t="shared" si="3"/>
        <v>2</v>
      </c>
      <c r="P46" s="154"/>
      <c r="Q46" s="40"/>
      <c r="R46" s="28">
        <v>2057</v>
      </c>
      <c r="S46" s="29" t="s">
        <v>56</v>
      </c>
      <c r="T46" s="30">
        <f t="shared" si="1"/>
        <v>43</v>
      </c>
      <c r="U46" s="31"/>
      <c r="V46" s="32">
        <f t="shared" si="2"/>
        <v>0</v>
      </c>
      <c r="W46" s="19"/>
      <c r="X46" s="6"/>
      <c r="Y46" s="6"/>
      <c r="Z46" s="6"/>
      <c r="AA46" s="6"/>
    </row>
    <row r="47" spans="1:27" ht="27.95" customHeight="1" thickBot="1" x14ac:dyDescent="0.45">
      <c r="A47" s="159" t="s">
        <v>172</v>
      </c>
      <c r="B47" s="200" t="s">
        <v>201</v>
      </c>
      <c r="C47" s="200" t="s">
        <v>139</v>
      </c>
      <c r="D47" s="200" t="s">
        <v>167</v>
      </c>
      <c r="E47" s="205"/>
      <c r="F47" s="210" t="s">
        <v>624</v>
      </c>
      <c r="G47" s="210" t="s">
        <v>624</v>
      </c>
      <c r="H47" s="183"/>
      <c r="I47" s="183" t="s">
        <v>624</v>
      </c>
      <c r="J47" s="183"/>
      <c r="K47" s="183" t="s">
        <v>624</v>
      </c>
      <c r="L47" s="174"/>
      <c r="M47" s="175"/>
      <c r="N47" s="25"/>
      <c r="O47" s="26">
        <f t="shared" si="3"/>
        <v>4</v>
      </c>
      <c r="P47" s="154"/>
      <c r="Q47" s="40"/>
      <c r="R47" s="28">
        <v>2069</v>
      </c>
      <c r="S47" s="29" t="s">
        <v>57</v>
      </c>
      <c r="T47" s="30">
        <f t="shared" si="1"/>
        <v>0</v>
      </c>
      <c r="U47" s="31"/>
      <c r="V47" s="32">
        <f t="shared" si="2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159" t="s">
        <v>172</v>
      </c>
      <c r="B48" s="200" t="s">
        <v>289</v>
      </c>
      <c r="C48" s="200" t="s">
        <v>139</v>
      </c>
      <c r="D48" s="200" t="s">
        <v>167</v>
      </c>
      <c r="E48" s="205"/>
      <c r="F48" s="210" t="s">
        <v>624</v>
      </c>
      <c r="G48" s="210" t="s">
        <v>624</v>
      </c>
      <c r="H48" s="23"/>
      <c r="I48" s="23" t="s">
        <v>624</v>
      </c>
      <c r="J48" s="23"/>
      <c r="K48" s="23"/>
      <c r="L48" s="23"/>
      <c r="M48" s="24"/>
      <c r="N48" s="25"/>
      <c r="O48" s="26">
        <f t="shared" si="3"/>
        <v>3</v>
      </c>
      <c r="P48" s="154"/>
      <c r="Q48" s="6"/>
      <c r="R48" s="28">
        <v>1887</v>
      </c>
      <c r="S48" s="29" t="s">
        <v>123</v>
      </c>
      <c r="T48" s="30">
        <f t="shared" si="1"/>
        <v>0</v>
      </c>
      <c r="U48" s="31"/>
      <c r="V48" s="32">
        <f t="shared" si="2"/>
        <v>0</v>
      </c>
      <c r="W48" s="38"/>
      <c r="X48" s="6"/>
      <c r="Y48" s="6"/>
      <c r="Z48" s="6"/>
      <c r="AA48" s="6"/>
    </row>
    <row r="49" spans="1:27" ht="27.95" customHeight="1" thickBot="1" x14ac:dyDescent="0.4">
      <c r="A49" s="159" t="s">
        <v>172</v>
      </c>
      <c r="B49" s="200" t="s">
        <v>202</v>
      </c>
      <c r="C49" s="200" t="s">
        <v>139</v>
      </c>
      <c r="D49" s="200" t="s">
        <v>167</v>
      </c>
      <c r="E49" s="225"/>
      <c r="F49" s="210" t="s">
        <v>624</v>
      </c>
      <c r="G49" s="210" t="s">
        <v>624</v>
      </c>
      <c r="H49" s="23"/>
      <c r="I49" s="23" t="s">
        <v>624</v>
      </c>
      <c r="J49" s="23"/>
      <c r="K49" s="23" t="s">
        <v>624</v>
      </c>
      <c r="L49" s="23"/>
      <c r="M49" s="24"/>
      <c r="N49" s="25"/>
      <c r="O49" s="26">
        <f t="shared" si="3"/>
        <v>4</v>
      </c>
      <c r="P49" s="154"/>
      <c r="Q49" s="40"/>
      <c r="R49" s="28">
        <v>2029</v>
      </c>
      <c r="S49" s="29" t="s">
        <v>59</v>
      </c>
      <c r="T49" s="30">
        <f t="shared" si="1"/>
        <v>0</v>
      </c>
      <c r="U49" s="31"/>
      <c r="V49" s="32">
        <f t="shared" si="2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159" t="s">
        <v>172</v>
      </c>
      <c r="B50" s="200" t="s">
        <v>563</v>
      </c>
      <c r="C50" s="200" t="s">
        <v>139</v>
      </c>
      <c r="D50" s="200" t="s">
        <v>167</v>
      </c>
      <c r="E50" s="221"/>
      <c r="F50" s="207"/>
      <c r="G50" s="161" t="s">
        <v>624</v>
      </c>
      <c r="H50" s="23"/>
      <c r="I50" s="23"/>
      <c r="J50" s="23"/>
      <c r="K50" s="23"/>
      <c r="L50" s="23"/>
      <c r="M50" s="24"/>
      <c r="N50" s="25"/>
      <c r="O50" s="26">
        <f t="shared" si="3"/>
        <v>1</v>
      </c>
      <c r="P50" s="154"/>
      <c r="Q50" s="40"/>
      <c r="R50" s="28">
        <v>2027</v>
      </c>
      <c r="S50" s="29" t="s">
        <v>20</v>
      </c>
      <c r="T50" s="30">
        <f t="shared" si="1"/>
        <v>57</v>
      </c>
      <c r="U50" s="31"/>
      <c r="V50" s="32">
        <f t="shared" si="2"/>
        <v>0</v>
      </c>
      <c r="W50" s="6"/>
      <c r="X50" s="6"/>
      <c r="Y50" s="6"/>
      <c r="Z50" s="6"/>
      <c r="AA50" s="6"/>
    </row>
    <row r="51" spans="1:27" ht="27.95" customHeight="1" thickBot="1" x14ac:dyDescent="0.4">
      <c r="A51" s="159" t="s">
        <v>172</v>
      </c>
      <c r="B51" s="198" t="s">
        <v>259</v>
      </c>
      <c r="C51" s="198" t="s">
        <v>139</v>
      </c>
      <c r="D51" s="198" t="s">
        <v>167</v>
      </c>
      <c r="E51" s="289" t="s">
        <v>624</v>
      </c>
      <c r="F51" s="207"/>
      <c r="G51" s="161"/>
      <c r="H51" s="23"/>
      <c r="I51" s="23"/>
      <c r="J51" s="23"/>
      <c r="K51" s="23"/>
      <c r="L51" s="23"/>
      <c r="M51" s="24"/>
      <c r="N51" s="25"/>
      <c r="O51" s="26">
        <f t="shared" si="3"/>
        <v>1</v>
      </c>
      <c r="P51" s="154"/>
      <c r="Q51" s="40"/>
      <c r="R51" s="28">
        <v>1862</v>
      </c>
      <c r="S51" s="29" t="s">
        <v>60</v>
      </c>
      <c r="T51" s="30">
        <f t="shared" si="1"/>
        <v>0</v>
      </c>
      <c r="U51" s="31"/>
      <c r="V51" s="32">
        <f t="shared" si="2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159" t="s">
        <v>172</v>
      </c>
      <c r="B52" s="200" t="s">
        <v>214</v>
      </c>
      <c r="C52" s="200" t="s">
        <v>139</v>
      </c>
      <c r="D52" s="200" t="s">
        <v>167</v>
      </c>
      <c r="E52" s="217"/>
      <c r="F52" s="210" t="s">
        <v>624</v>
      </c>
      <c r="G52" s="161" t="s">
        <v>624</v>
      </c>
      <c r="H52" s="23" t="s">
        <v>624</v>
      </c>
      <c r="I52" s="23" t="s">
        <v>624</v>
      </c>
      <c r="J52" s="23"/>
      <c r="K52" s="23"/>
      <c r="L52" s="23"/>
      <c r="M52" s="24"/>
      <c r="N52" s="25"/>
      <c r="O52" s="26">
        <f t="shared" si="3"/>
        <v>4</v>
      </c>
      <c r="P52" s="154"/>
      <c r="Q52" s="40"/>
      <c r="R52" s="28">
        <v>1132</v>
      </c>
      <c r="S52" s="29" t="s">
        <v>61</v>
      </c>
      <c r="T52" s="30">
        <f t="shared" si="1"/>
        <v>0</v>
      </c>
      <c r="U52" s="31"/>
      <c r="V52" s="32">
        <f t="shared" si="2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159" t="s">
        <v>172</v>
      </c>
      <c r="B53" s="200" t="s">
        <v>269</v>
      </c>
      <c r="C53" s="200" t="s">
        <v>139</v>
      </c>
      <c r="D53" s="200" t="s">
        <v>167</v>
      </c>
      <c r="E53" s="217"/>
      <c r="F53" s="210" t="s">
        <v>624</v>
      </c>
      <c r="G53" s="161" t="s">
        <v>624</v>
      </c>
      <c r="H53" s="23"/>
      <c r="I53" s="23" t="s">
        <v>624</v>
      </c>
      <c r="J53" s="23"/>
      <c r="K53" s="23"/>
      <c r="L53" s="23"/>
      <c r="M53" s="24"/>
      <c r="N53" s="25"/>
      <c r="O53" s="26">
        <f t="shared" si="3"/>
        <v>3</v>
      </c>
      <c r="P53" s="154"/>
      <c r="Q53" s="6"/>
      <c r="R53" s="28">
        <v>1988</v>
      </c>
      <c r="S53" s="29" t="s">
        <v>62</v>
      </c>
      <c r="T53" s="30">
        <f t="shared" si="1"/>
        <v>0</v>
      </c>
      <c r="U53" s="31"/>
      <c r="V53" s="32">
        <f t="shared" si="2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159" t="s">
        <v>172</v>
      </c>
      <c r="B54" s="200" t="s">
        <v>499</v>
      </c>
      <c r="C54" s="200" t="s">
        <v>139</v>
      </c>
      <c r="D54" s="200" t="s">
        <v>167</v>
      </c>
      <c r="E54" s="161"/>
      <c r="F54" s="292" t="s">
        <v>624</v>
      </c>
      <c r="G54" s="23" t="s">
        <v>624</v>
      </c>
      <c r="H54" s="23"/>
      <c r="I54" s="23"/>
      <c r="J54" s="23"/>
      <c r="K54" s="23"/>
      <c r="L54" s="23"/>
      <c r="M54" s="24"/>
      <c r="N54" s="25"/>
      <c r="O54" s="26">
        <f t="shared" si="3"/>
        <v>2</v>
      </c>
      <c r="P54" s="154"/>
      <c r="Q54" s="6"/>
      <c r="R54" s="28">
        <v>2142</v>
      </c>
      <c r="S54" s="29" t="s">
        <v>555</v>
      </c>
      <c r="T54" s="30">
        <f t="shared" si="1"/>
        <v>0</v>
      </c>
      <c r="U54" s="31"/>
      <c r="V54" s="32">
        <f t="shared" si="2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159" t="s">
        <v>172</v>
      </c>
      <c r="B55" s="235" t="s">
        <v>566</v>
      </c>
      <c r="C55" s="235" t="s">
        <v>139</v>
      </c>
      <c r="D55" s="235" t="s">
        <v>167</v>
      </c>
      <c r="E55" s="262"/>
      <c r="F55" s="262"/>
      <c r="G55" s="262" t="s">
        <v>624</v>
      </c>
      <c r="H55" s="262"/>
      <c r="I55" s="262" t="s">
        <v>624</v>
      </c>
      <c r="J55" s="262"/>
      <c r="K55" s="262"/>
      <c r="L55" s="262"/>
      <c r="M55" s="264"/>
      <c r="N55" s="25"/>
      <c r="O55" s="26">
        <f t="shared" si="3"/>
        <v>2</v>
      </c>
      <c r="P55" s="154"/>
      <c r="Q55" s="6"/>
      <c r="R55" s="28">
        <v>1665</v>
      </c>
      <c r="S55" s="29" t="s">
        <v>574</v>
      </c>
      <c r="T55" s="30">
        <f t="shared" si="1"/>
        <v>71</v>
      </c>
      <c r="U55" s="31"/>
      <c r="V55" s="32">
        <f t="shared" si="2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159" t="s">
        <v>172</v>
      </c>
      <c r="B56" s="230" t="s">
        <v>335</v>
      </c>
      <c r="C56" s="230" t="s">
        <v>386</v>
      </c>
      <c r="D56" s="230" t="s">
        <v>302</v>
      </c>
      <c r="E56" s="223"/>
      <c r="F56" s="260" t="s">
        <v>624</v>
      </c>
      <c r="G56" s="223" t="s">
        <v>624</v>
      </c>
      <c r="H56" s="223"/>
      <c r="I56" s="223"/>
      <c r="J56" s="223"/>
      <c r="K56" s="223"/>
      <c r="L56" s="223"/>
      <c r="M56" s="233"/>
      <c r="N56" s="25"/>
      <c r="O56" s="26">
        <f t="shared" si="3"/>
        <v>2</v>
      </c>
      <c r="P56" s="154">
        <v>28</v>
      </c>
      <c r="Q56" s="6"/>
      <c r="R56" s="28"/>
      <c r="S56" s="29"/>
      <c r="T56" s="30">
        <f t="shared" si="1"/>
        <v>0</v>
      </c>
      <c r="U56" s="31"/>
      <c r="V56" s="32">
        <f t="shared" si="2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8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54">
        <f>SUM(P3:P56)</f>
        <v>863</v>
      </c>
      <c r="Q57" s="6"/>
      <c r="R57" s="28">
        <v>1990</v>
      </c>
      <c r="S57" s="29" t="s">
        <v>26</v>
      </c>
      <c r="T57" s="30">
        <f t="shared" si="1"/>
        <v>0</v>
      </c>
      <c r="U57" s="31"/>
      <c r="V57" s="32">
        <f t="shared" si="2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8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30">
        <f t="shared" si="1"/>
        <v>0</v>
      </c>
      <c r="U58" s="31"/>
      <c r="V58" s="32">
        <f t="shared" si="2"/>
        <v>0</v>
      </c>
      <c r="W58" s="6"/>
      <c r="X58" s="6"/>
      <c r="Y58" s="6"/>
      <c r="Z58" s="6"/>
      <c r="AA58" s="6"/>
    </row>
    <row r="59" spans="1:27" ht="29.25" customHeight="1" thickBot="1" x14ac:dyDescent="0.4">
      <c r="A59" s="6"/>
      <c r="B59" s="6"/>
      <c r="C59" s="8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1" t="s">
        <v>118</v>
      </c>
      <c r="T59" s="30">
        <f t="shared" si="1"/>
        <v>0</v>
      </c>
      <c r="U59" s="31"/>
      <c r="V59" s="32">
        <f t="shared" si="2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8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30">
        <f t="shared" si="1"/>
        <v>0</v>
      </c>
      <c r="U60" s="31"/>
      <c r="V60" s="32">
        <f t="shared" si="2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8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30">
        <f t="shared" si="1"/>
        <v>0</v>
      </c>
      <c r="U61" s="31"/>
      <c r="V61" s="32">
        <f t="shared" si="2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8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1" t="s">
        <v>108</v>
      </c>
      <c r="T62" s="30">
        <f t="shared" si="1"/>
        <v>0</v>
      </c>
      <c r="U62" s="31"/>
      <c r="V62" s="32">
        <f t="shared" si="2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8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2113</v>
      </c>
      <c r="S63" s="29" t="s">
        <v>67</v>
      </c>
      <c r="T63" s="30">
        <f t="shared" si="1"/>
        <v>0</v>
      </c>
      <c r="U63" s="31"/>
      <c r="V63" s="32">
        <f t="shared" si="2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8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1896</v>
      </c>
      <c r="S64" s="29" t="s">
        <v>116</v>
      </c>
      <c r="T64" s="30">
        <f t="shared" si="1"/>
        <v>0</v>
      </c>
      <c r="U64" s="31"/>
      <c r="V64" s="32">
        <f t="shared" si="2"/>
        <v>0</v>
      </c>
      <c r="W64" s="6"/>
      <c r="X64" s="6"/>
      <c r="Y64" s="6"/>
      <c r="Z64" s="6"/>
      <c r="AA64" s="6"/>
    </row>
    <row r="65" spans="1:27" ht="25.5" x14ac:dyDescent="0.35">
      <c r="A65" s="6"/>
      <c r="B65" s="6"/>
      <c r="C65" s="8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39">
        <f>SUM(T3:T64)</f>
        <v>863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15.6" customHeight="1" x14ac:dyDescent="0.2">
      <c r="A66" s="6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8.600000000000001" customHeight="1" x14ac:dyDescent="0.2">
      <c r="R68" s="6"/>
      <c r="S68" s="6"/>
      <c r="T68" s="6"/>
      <c r="U68" s="6"/>
      <c r="V68" s="6"/>
    </row>
    <row r="69" spans="1:27" ht="18.600000000000001" customHeight="1" x14ac:dyDescent="0.2">
      <c r="R69" s="6"/>
      <c r="S69" s="6"/>
    </row>
    <row r="70" spans="1:27" ht="18.600000000000001" customHeight="1" x14ac:dyDescent="0.2">
      <c r="R70" s="6"/>
      <c r="S70" s="6"/>
    </row>
    <row r="71" spans="1:27" ht="18.600000000000001" customHeight="1" x14ac:dyDescent="0.2"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56">
    <sortCondition descending="1" ref="D3:D56"/>
  </sortState>
  <mergeCells count="1">
    <mergeCell ref="A1:F1"/>
  </mergeCells>
  <conditionalFormatting sqref="A3:A20">
    <cfRule type="containsText" dxfId="9" priority="3" stopIfTrue="1" operator="containsText" text="SI">
      <formula>NOT(ISERROR(SEARCH("SI",A3)))</formula>
    </cfRule>
    <cfRule type="containsText" dxfId="8" priority="4" stopIfTrue="1" operator="containsText" text="NO">
      <formula>NOT(ISERROR(SEARCH("NO",A3)))</formula>
    </cfRule>
  </conditionalFormatting>
  <conditionalFormatting sqref="A21:A56">
    <cfRule type="containsText" dxfId="7" priority="1" stopIfTrue="1" operator="containsText" text="SI">
      <formula>NOT(ISERROR(SEARCH("SI",A21)))</formula>
    </cfRule>
    <cfRule type="containsText" dxfId="6" priority="2" stopIfTrue="1" operator="containsText" text="NO">
      <formula>NOT(ISERROR(SEARCH("NO",A21)))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35" sqref="K35"/>
    </sheetView>
  </sheetViews>
  <sheetFormatPr defaultColWidth="11.42578125" defaultRowHeight="18.600000000000001" customHeight="1" x14ac:dyDescent="0.2"/>
  <cols>
    <col min="1" max="1" width="11.42578125" style="1" customWidth="1"/>
    <col min="2" max="2" width="56.85546875" style="1" customWidth="1"/>
    <col min="3" max="3" width="13.7109375" style="1" customWidth="1"/>
    <col min="4" max="4" width="70.140625" style="1" customWidth="1"/>
    <col min="5" max="6" width="23.42578125" style="1" customWidth="1"/>
    <col min="7" max="7" width="22.42578125" style="1" customWidth="1"/>
    <col min="8" max="13" width="23" style="1" customWidth="1"/>
    <col min="14" max="14" width="24.2851562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6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56.28515625" style="1" customWidth="1"/>
    <col min="28" max="259" width="11.42578125" style="1" customWidth="1"/>
  </cols>
  <sheetData>
    <row r="1" spans="1:27" ht="28.5" customHeight="1" x14ac:dyDescent="0.4">
      <c r="A1" s="314" t="s">
        <v>83</v>
      </c>
      <c r="B1" s="315"/>
      <c r="C1" s="315"/>
      <c r="D1" s="315"/>
      <c r="E1" s="315"/>
      <c r="F1" s="316"/>
      <c r="G1" s="85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355</v>
      </c>
      <c r="F2" s="9" t="s">
        <v>356</v>
      </c>
      <c r="G2" s="9" t="s">
        <v>560</v>
      </c>
      <c r="H2" s="9" t="s">
        <v>588</v>
      </c>
      <c r="I2" s="9" t="s">
        <v>601</v>
      </c>
      <c r="J2" s="9" t="s">
        <v>606</v>
      </c>
      <c r="K2" s="9" t="s">
        <v>615</v>
      </c>
      <c r="L2" s="9" t="s">
        <v>171</v>
      </c>
      <c r="M2" s="10" t="s">
        <v>173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198"/>
      <c r="C3" s="198"/>
      <c r="D3" s="198"/>
      <c r="E3" s="161"/>
      <c r="F3" s="179"/>
      <c r="G3" s="23"/>
      <c r="H3" s="23"/>
      <c r="I3" s="23"/>
      <c r="J3" s="23"/>
      <c r="K3" s="23"/>
      <c r="L3" s="23"/>
      <c r="M3" s="24"/>
      <c r="N3" s="25"/>
      <c r="O3" s="26"/>
      <c r="P3" s="154"/>
      <c r="Q3" s="27"/>
      <c r="R3" s="28">
        <v>1213</v>
      </c>
      <c r="S3" s="29" t="s">
        <v>114</v>
      </c>
      <c r="T3" s="30">
        <f t="shared" ref="T3:T34" si="0">SUMIF($C$3:$C$99,R3,$P$3:$P$99)</f>
        <v>0</v>
      </c>
      <c r="U3" s="31"/>
      <c r="V3" s="32">
        <f t="shared" ref="V3:V34" si="1">SUMIF($C$3:$C$99,R3,$N$3:$N$99)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198"/>
      <c r="C4" s="198"/>
      <c r="D4" s="198"/>
      <c r="E4" s="161"/>
      <c r="F4" s="179"/>
      <c r="G4" s="23"/>
      <c r="H4" s="23"/>
      <c r="I4" s="23"/>
      <c r="J4" s="23"/>
      <c r="K4" s="23"/>
      <c r="L4" s="23"/>
      <c r="M4" s="24"/>
      <c r="N4" s="25"/>
      <c r="O4" s="26"/>
      <c r="P4" s="154"/>
      <c r="Q4" s="27"/>
      <c r="R4" s="28">
        <v>2310</v>
      </c>
      <c r="S4" s="29" t="s">
        <v>166</v>
      </c>
      <c r="T4" s="30">
        <f t="shared" si="0"/>
        <v>0</v>
      </c>
      <c r="U4" s="31"/>
      <c r="V4" s="32">
        <f t="shared" si="1"/>
        <v>0</v>
      </c>
      <c r="W4" s="19"/>
      <c r="X4" s="33"/>
      <c r="Y4" s="33"/>
      <c r="Z4" s="33"/>
      <c r="AA4" s="33"/>
    </row>
    <row r="5" spans="1:27" ht="29.1" customHeight="1" thickBot="1" x14ac:dyDescent="0.45">
      <c r="A5" s="159" t="s">
        <v>172</v>
      </c>
      <c r="B5" s="198"/>
      <c r="C5" s="198"/>
      <c r="D5" s="198"/>
      <c r="E5" s="161"/>
      <c r="F5" s="179"/>
      <c r="G5" s="183"/>
      <c r="H5" s="183"/>
      <c r="I5" s="183"/>
      <c r="J5" s="183"/>
      <c r="K5" s="183"/>
      <c r="L5" s="174"/>
      <c r="M5" s="175"/>
      <c r="N5" s="176"/>
      <c r="O5" s="26"/>
      <c r="P5" s="154"/>
      <c r="Q5" s="27"/>
      <c r="R5" s="28">
        <v>2232</v>
      </c>
      <c r="S5" s="29" t="s">
        <v>119</v>
      </c>
      <c r="T5" s="30">
        <f t="shared" si="0"/>
        <v>0</v>
      </c>
      <c r="U5" s="31"/>
      <c r="V5" s="32">
        <f t="shared" si="1"/>
        <v>0</v>
      </c>
      <c r="W5" s="19"/>
      <c r="X5" s="33"/>
      <c r="Y5" s="33"/>
      <c r="Z5" s="33"/>
      <c r="AA5" s="33"/>
    </row>
    <row r="6" spans="1:27" ht="29.1" customHeight="1" thickBot="1" x14ac:dyDescent="0.45">
      <c r="A6" s="159" t="s">
        <v>172</v>
      </c>
      <c r="B6" s="198"/>
      <c r="C6" s="198"/>
      <c r="D6" s="198"/>
      <c r="E6" s="161"/>
      <c r="F6" s="179"/>
      <c r="G6" s="183"/>
      <c r="H6" s="183"/>
      <c r="I6" s="183"/>
      <c r="J6" s="183"/>
      <c r="K6" s="183"/>
      <c r="L6" s="174"/>
      <c r="M6" s="175"/>
      <c r="N6" s="176"/>
      <c r="O6" s="26"/>
      <c r="P6" s="154"/>
      <c r="Q6" s="27"/>
      <c r="R6" s="28">
        <v>1180</v>
      </c>
      <c r="S6" s="29" t="s">
        <v>14</v>
      </c>
      <c r="T6" s="30">
        <f t="shared" si="0"/>
        <v>0</v>
      </c>
      <c r="U6" s="31"/>
      <c r="V6" s="32">
        <f t="shared" si="1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198"/>
      <c r="C7" s="198"/>
      <c r="D7" s="198"/>
      <c r="E7" s="161"/>
      <c r="F7" s="179"/>
      <c r="G7" s="23"/>
      <c r="H7" s="23"/>
      <c r="I7" s="23"/>
      <c r="J7" s="23"/>
      <c r="K7" s="23"/>
      <c r="L7" s="23"/>
      <c r="M7" s="24"/>
      <c r="N7" s="25"/>
      <c r="O7" s="26"/>
      <c r="P7" s="154"/>
      <c r="Q7" s="27"/>
      <c r="R7" s="28">
        <v>1115</v>
      </c>
      <c r="S7" s="29" t="s">
        <v>15</v>
      </c>
      <c r="T7" s="30">
        <f t="shared" si="0"/>
        <v>0</v>
      </c>
      <c r="U7" s="31"/>
      <c r="V7" s="32">
        <f t="shared" si="1"/>
        <v>0</v>
      </c>
      <c r="W7" s="19"/>
      <c r="X7" s="33"/>
      <c r="Y7" s="33"/>
      <c r="Z7" s="33"/>
      <c r="AA7" s="33"/>
    </row>
    <row r="8" spans="1:27" ht="29.1" customHeight="1" thickBot="1" x14ac:dyDescent="0.45">
      <c r="A8" s="159" t="s">
        <v>172</v>
      </c>
      <c r="B8" s="198"/>
      <c r="C8" s="198"/>
      <c r="D8" s="198"/>
      <c r="E8" s="161"/>
      <c r="F8" s="179"/>
      <c r="G8" s="183"/>
      <c r="H8" s="183"/>
      <c r="I8" s="183"/>
      <c r="J8" s="183"/>
      <c r="K8" s="183"/>
      <c r="L8" s="174"/>
      <c r="M8" s="175"/>
      <c r="N8" s="176"/>
      <c r="O8" s="26"/>
      <c r="P8" s="154"/>
      <c r="Q8" s="27"/>
      <c r="R8" s="28">
        <v>10</v>
      </c>
      <c r="S8" s="29" t="s">
        <v>16</v>
      </c>
      <c r="T8" s="30">
        <f t="shared" si="0"/>
        <v>0</v>
      </c>
      <c r="U8" s="31"/>
      <c r="V8" s="32">
        <f t="shared" si="1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198"/>
      <c r="C9" s="198"/>
      <c r="D9" s="198"/>
      <c r="E9" s="161"/>
      <c r="F9" s="179"/>
      <c r="G9" s="23"/>
      <c r="H9" s="23"/>
      <c r="I9" s="23"/>
      <c r="J9" s="23"/>
      <c r="K9" s="23"/>
      <c r="L9" s="23"/>
      <c r="M9" s="24"/>
      <c r="N9" s="25"/>
      <c r="O9" s="26"/>
      <c r="P9" s="154"/>
      <c r="Q9" s="27"/>
      <c r="R9" s="28">
        <v>1589</v>
      </c>
      <c r="S9" s="29" t="s">
        <v>18</v>
      </c>
      <c r="T9" s="30">
        <f t="shared" si="0"/>
        <v>0</v>
      </c>
      <c r="U9" s="31"/>
      <c r="V9" s="32">
        <f t="shared" si="1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00"/>
      <c r="C10" s="200"/>
      <c r="D10" s="200"/>
      <c r="E10" s="161"/>
      <c r="F10" s="179"/>
      <c r="G10" s="23"/>
      <c r="H10" s="23"/>
      <c r="I10" s="23"/>
      <c r="J10" s="23"/>
      <c r="K10" s="23"/>
      <c r="L10" s="23"/>
      <c r="M10" s="24"/>
      <c r="N10" s="25"/>
      <c r="O10" s="26"/>
      <c r="P10" s="154"/>
      <c r="Q10" s="27"/>
      <c r="R10" s="28">
        <v>2074</v>
      </c>
      <c r="S10" s="29" t="s">
        <v>299</v>
      </c>
      <c r="T10" s="30">
        <f t="shared" si="0"/>
        <v>0</v>
      </c>
      <c r="U10" s="31"/>
      <c r="V10" s="32">
        <f t="shared" si="1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00"/>
      <c r="C11" s="200"/>
      <c r="D11" s="200"/>
      <c r="E11" s="161"/>
      <c r="F11" s="179"/>
      <c r="G11" s="23"/>
      <c r="H11" s="23"/>
      <c r="I11" s="23"/>
      <c r="J11" s="23"/>
      <c r="K11" s="23"/>
      <c r="L11" s="23"/>
      <c r="M11" s="24"/>
      <c r="N11" s="25"/>
      <c r="O11" s="26"/>
      <c r="P11" s="154"/>
      <c r="Q11" s="27"/>
      <c r="R11" s="28">
        <v>1590</v>
      </c>
      <c r="S11" s="29" t="s">
        <v>21</v>
      </c>
      <c r="T11" s="30">
        <f t="shared" si="0"/>
        <v>0</v>
      </c>
      <c r="U11" s="31"/>
      <c r="V11" s="32">
        <f t="shared" si="1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198"/>
      <c r="C12" s="198"/>
      <c r="D12" s="198"/>
      <c r="E12" s="161"/>
      <c r="F12" s="179"/>
      <c r="G12" s="23"/>
      <c r="H12" s="23"/>
      <c r="I12" s="23"/>
      <c r="J12" s="23"/>
      <c r="K12" s="23"/>
      <c r="L12" s="23"/>
      <c r="M12" s="24"/>
      <c r="N12" s="25"/>
      <c r="O12" s="26"/>
      <c r="P12" s="154"/>
      <c r="Q12" s="27"/>
      <c r="R12" s="28">
        <v>1172</v>
      </c>
      <c r="S12" s="29" t="s">
        <v>304</v>
      </c>
      <c r="T12" s="30">
        <f t="shared" si="0"/>
        <v>0</v>
      </c>
      <c r="U12" s="31"/>
      <c r="V12" s="32">
        <f t="shared" si="1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00"/>
      <c r="C13" s="208"/>
      <c r="D13" s="200"/>
      <c r="E13" s="23"/>
      <c r="F13" s="179"/>
      <c r="G13" s="23"/>
      <c r="H13" s="23"/>
      <c r="I13" s="23"/>
      <c r="J13" s="23"/>
      <c r="K13" s="23"/>
      <c r="L13" s="23"/>
      <c r="M13" s="24"/>
      <c r="N13" s="25"/>
      <c r="O13" s="26"/>
      <c r="P13" s="154"/>
      <c r="Q13" s="27"/>
      <c r="R13" s="28">
        <v>2513</v>
      </c>
      <c r="S13" s="29" t="s">
        <v>343</v>
      </c>
      <c r="T13" s="30">
        <f t="shared" si="0"/>
        <v>0</v>
      </c>
      <c r="U13" s="31"/>
      <c r="V13" s="32">
        <f t="shared" si="1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198"/>
      <c r="C14" s="198"/>
      <c r="D14" s="198"/>
      <c r="E14" s="23"/>
      <c r="F14" s="161"/>
      <c r="G14" s="23"/>
      <c r="H14" s="23"/>
      <c r="I14" s="23"/>
      <c r="J14" s="23"/>
      <c r="K14" s="23"/>
      <c r="L14" s="23"/>
      <c r="M14" s="24"/>
      <c r="N14" s="25"/>
      <c r="O14" s="26"/>
      <c r="P14" s="154"/>
      <c r="Q14" s="27"/>
      <c r="R14" s="28">
        <v>1843</v>
      </c>
      <c r="S14" s="29" t="s">
        <v>27</v>
      </c>
      <c r="T14" s="30">
        <f t="shared" si="0"/>
        <v>0</v>
      </c>
      <c r="U14" s="31"/>
      <c r="V14" s="32">
        <f t="shared" si="1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59" t="s">
        <v>172</v>
      </c>
      <c r="B15" s="198"/>
      <c r="C15" s="198"/>
      <c r="D15" s="198"/>
      <c r="E15" s="161"/>
      <c r="F15" s="179"/>
      <c r="G15" s="23"/>
      <c r="H15" s="23"/>
      <c r="I15" s="23"/>
      <c r="J15" s="23"/>
      <c r="K15" s="23"/>
      <c r="L15" s="23"/>
      <c r="M15" s="24"/>
      <c r="N15" s="25"/>
      <c r="O15" s="26"/>
      <c r="P15" s="154"/>
      <c r="Q15" s="27"/>
      <c r="R15" s="28">
        <v>1317</v>
      </c>
      <c r="S15" s="29" t="s">
        <v>28</v>
      </c>
      <c r="T15" s="30">
        <f t="shared" si="0"/>
        <v>0</v>
      </c>
      <c r="U15" s="31"/>
      <c r="V15" s="32">
        <f t="shared" si="1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00"/>
      <c r="C16" s="200"/>
      <c r="D16" s="200"/>
      <c r="E16" s="161"/>
      <c r="F16" s="179"/>
      <c r="G16" s="23"/>
      <c r="H16" s="23"/>
      <c r="I16" s="23"/>
      <c r="J16" s="23"/>
      <c r="K16" s="23"/>
      <c r="L16" s="23"/>
      <c r="M16" s="24"/>
      <c r="N16" s="25"/>
      <c r="O16" s="26"/>
      <c r="P16" s="154"/>
      <c r="Q16" s="27"/>
      <c r="R16" s="28"/>
      <c r="S16" s="29"/>
      <c r="T16" s="30">
        <f t="shared" si="0"/>
        <v>0</v>
      </c>
      <c r="U16" s="31"/>
      <c r="V16" s="32">
        <f t="shared" si="1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198"/>
      <c r="C17" s="198"/>
      <c r="D17" s="198"/>
      <c r="E17" s="161"/>
      <c r="F17" s="161"/>
      <c r="G17" s="23"/>
      <c r="H17" s="23"/>
      <c r="I17" s="23"/>
      <c r="J17" s="23"/>
      <c r="K17" s="23"/>
      <c r="L17" s="23"/>
      <c r="M17" s="24"/>
      <c r="N17" s="25"/>
      <c r="O17" s="26"/>
      <c r="P17" s="154"/>
      <c r="Q17" s="27"/>
      <c r="R17" s="28">
        <v>2521</v>
      </c>
      <c r="S17" s="29" t="s">
        <v>357</v>
      </c>
      <c r="T17" s="30">
        <f t="shared" si="0"/>
        <v>0</v>
      </c>
      <c r="U17" s="31"/>
      <c r="V17" s="32">
        <f t="shared" si="1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198"/>
      <c r="C18" s="198"/>
      <c r="D18" s="198"/>
      <c r="E18" s="161"/>
      <c r="F18" s="179"/>
      <c r="G18" s="23"/>
      <c r="H18" s="23"/>
      <c r="I18" s="23"/>
      <c r="J18" s="23"/>
      <c r="K18" s="23"/>
      <c r="L18" s="23"/>
      <c r="M18" s="24"/>
      <c r="N18" s="25"/>
      <c r="O18" s="26"/>
      <c r="P18" s="154"/>
      <c r="Q18" s="27"/>
      <c r="R18" s="28">
        <v>2144</v>
      </c>
      <c r="S18" s="151" t="s">
        <v>107</v>
      </c>
      <c r="T18" s="30">
        <f t="shared" si="0"/>
        <v>0</v>
      </c>
      <c r="U18" s="31"/>
      <c r="V18" s="32">
        <f t="shared" si="1"/>
        <v>0</v>
      </c>
      <c r="W18" s="19"/>
      <c r="X18" s="6"/>
      <c r="Y18" s="6"/>
      <c r="Z18" s="6"/>
      <c r="AA18" s="6"/>
    </row>
    <row r="19" spans="1:27" ht="29.1" customHeight="1" thickBot="1" x14ac:dyDescent="0.4">
      <c r="A19" s="159" t="s">
        <v>172</v>
      </c>
      <c r="B19" s="198"/>
      <c r="C19" s="198"/>
      <c r="D19" s="198"/>
      <c r="E19" s="161"/>
      <c r="F19" s="179"/>
      <c r="G19" s="23"/>
      <c r="H19" s="23"/>
      <c r="I19" s="23"/>
      <c r="J19" s="23"/>
      <c r="K19" s="23"/>
      <c r="L19" s="23"/>
      <c r="M19" s="24"/>
      <c r="N19" s="25"/>
      <c r="O19" s="26"/>
      <c r="P19" s="154"/>
      <c r="Q19" s="27"/>
      <c r="R19" s="28"/>
      <c r="S19" s="29"/>
      <c r="T19" s="30">
        <f t="shared" si="0"/>
        <v>0</v>
      </c>
      <c r="U19" s="31"/>
      <c r="V19" s="32">
        <f t="shared" si="1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198"/>
      <c r="C20" s="198"/>
      <c r="D20" s="198"/>
      <c r="E20" s="161"/>
      <c r="F20" s="179"/>
      <c r="G20" s="23"/>
      <c r="H20" s="23"/>
      <c r="I20" s="23"/>
      <c r="J20" s="23"/>
      <c r="K20" s="23"/>
      <c r="L20" s="23"/>
      <c r="M20" s="24"/>
      <c r="N20" s="25"/>
      <c r="O20" s="26"/>
      <c r="P20" s="154"/>
      <c r="Q20" s="27"/>
      <c r="R20" s="28">
        <v>1298</v>
      </c>
      <c r="S20" s="29" t="s">
        <v>35</v>
      </c>
      <c r="T20" s="30">
        <f t="shared" si="0"/>
        <v>0</v>
      </c>
      <c r="U20" s="31"/>
      <c r="V20" s="32">
        <f t="shared" si="1"/>
        <v>0</v>
      </c>
      <c r="W20" s="19"/>
      <c r="X20" s="6"/>
      <c r="Y20" s="6"/>
      <c r="Z20" s="6"/>
      <c r="AA20" s="6"/>
    </row>
    <row r="21" spans="1:27" ht="29.1" customHeight="1" thickBot="1" x14ac:dyDescent="0.4">
      <c r="A21" s="159" t="s">
        <v>172</v>
      </c>
      <c r="B21" s="200"/>
      <c r="C21" s="200"/>
      <c r="D21" s="200"/>
      <c r="E21" s="161"/>
      <c r="F21" s="179"/>
      <c r="G21" s="23"/>
      <c r="H21" s="23"/>
      <c r="I21" s="23"/>
      <c r="J21" s="23"/>
      <c r="K21" s="23"/>
      <c r="L21" s="23"/>
      <c r="M21" s="24"/>
      <c r="N21" s="25"/>
      <c r="O21" s="26"/>
      <c r="P21" s="154"/>
      <c r="Q21" s="27"/>
      <c r="R21" s="28">
        <v>2271</v>
      </c>
      <c r="S21" s="29" t="s">
        <v>120</v>
      </c>
      <c r="T21" s="30">
        <f t="shared" si="0"/>
        <v>0</v>
      </c>
      <c r="U21" s="31"/>
      <c r="V21" s="32">
        <f t="shared" si="1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">
        <v>172</v>
      </c>
      <c r="B22" s="198"/>
      <c r="C22" s="198"/>
      <c r="D22" s="198"/>
      <c r="E22" s="161"/>
      <c r="F22" s="161"/>
      <c r="G22" s="23"/>
      <c r="H22" s="23"/>
      <c r="I22" s="23"/>
      <c r="J22" s="23"/>
      <c r="K22" s="23"/>
      <c r="L22" s="23"/>
      <c r="M22" s="24"/>
      <c r="N22" s="25"/>
      <c r="O22" s="26"/>
      <c r="P22" s="154"/>
      <c r="Q22" s="27"/>
      <c r="R22" s="28">
        <v>2186</v>
      </c>
      <c r="S22" s="29" t="s">
        <v>122</v>
      </c>
      <c r="T22" s="30">
        <f t="shared" si="0"/>
        <v>0</v>
      </c>
      <c r="U22" s="31"/>
      <c r="V22" s="32">
        <f t="shared" si="1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">
        <v>172</v>
      </c>
      <c r="B23" s="200"/>
      <c r="C23" s="200"/>
      <c r="D23" s="200"/>
      <c r="E23" s="161"/>
      <c r="F23" s="161"/>
      <c r="G23" s="23"/>
      <c r="H23" s="23"/>
      <c r="I23" s="23"/>
      <c r="J23" s="23"/>
      <c r="K23" s="23"/>
      <c r="L23" s="23"/>
      <c r="M23" s="24"/>
      <c r="N23" s="25"/>
      <c r="O23" s="26"/>
      <c r="P23" s="154"/>
      <c r="Q23" s="27"/>
      <c r="R23" s="28">
        <v>1756</v>
      </c>
      <c r="S23" s="29" t="s">
        <v>37</v>
      </c>
      <c r="T23" s="30">
        <f t="shared" si="0"/>
        <v>0</v>
      </c>
      <c r="U23" s="31"/>
      <c r="V23" s="32">
        <f t="shared" si="1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">
        <v>172</v>
      </c>
      <c r="B24" s="200"/>
      <c r="C24" s="200"/>
      <c r="D24" s="200"/>
      <c r="E24" s="161"/>
      <c r="F24" s="179"/>
      <c r="G24" s="23"/>
      <c r="H24" s="23"/>
      <c r="I24" s="23"/>
      <c r="J24" s="23"/>
      <c r="K24" s="23"/>
      <c r="L24" s="23"/>
      <c r="M24" s="24"/>
      <c r="N24" s="25"/>
      <c r="O24" s="26"/>
      <c r="P24" s="154"/>
      <c r="Q24" s="27"/>
      <c r="R24" s="28">
        <v>1177</v>
      </c>
      <c r="S24" s="29" t="s">
        <v>38</v>
      </c>
      <c r="T24" s="30">
        <f t="shared" si="0"/>
        <v>0</v>
      </c>
      <c r="U24" s="31"/>
      <c r="V24" s="32">
        <f t="shared" si="1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">
        <v>172</v>
      </c>
      <c r="B25" s="198"/>
      <c r="C25" s="209"/>
      <c r="D25" s="198"/>
      <c r="E25" s="161"/>
      <c r="F25" s="179"/>
      <c r="G25" s="23"/>
      <c r="H25" s="23"/>
      <c r="I25" s="23"/>
      <c r="J25" s="23"/>
      <c r="K25" s="23"/>
      <c r="L25" s="23"/>
      <c r="M25" s="24"/>
      <c r="N25" s="25"/>
      <c r="O25" s="26"/>
      <c r="P25" s="154"/>
      <c r="Q25" s="27"/>
      <c r="R25" s="28">
        <v>1266</v>
      </c>
      <c r="S25" s="29" t="s">
        <v>39</v>
      </c>
      <c r="T25" s="30">
        <f t="shared" si="0"/>
        <v>0</v>
      </c>
      <c r="U25" s="31"/>
      <c r="V25" s="32">
        <f t="shared" si="1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200"/>
      <c r="C26" s="208"/>
      <c r="D26" s="200"/>
      <c r="E26" s="161"/>
      <c r="F26" s="179"/>
      <c r="G26" s="23"/>
      <c r="H26" s="23"/>
      <c r="I26" s="23"/>
      <c r="J26" s="23"/>
      <c r="K26" s="23"/>
      <c r="L26" s="23"/>
      <c r="M26" s="24"/>
      <c r="N26" s="25"/>
      <c r="O26" s="26"/>
      <c r="P26" s="154"/>
      <c r="Q26" s="27"/>
      <c r="R26" s="28">
        <v>1757</v>
      </c>
      <c r="S26" s="29" t="s">
        <v>40</v>
      </c>
      <c r="T26" s="30">
        <f t="shared" si="0"/>
        <v>0</v>
      </c>
      <c r="U26" s="31"/>
      <c r="V26" s="32">
        <f t="shared" si="1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">
        <v>172</v>
      </c>
      <c r="B27" s="200"/>
      <c r="C27" s="200"/>
      <c r="D27" s="200"/>
      <c r="E27" s="161"/>
      <c r="F27" s="161"/>
      <c r="G27" s="23"/>
      <c r="H27" s="23"/>
      <c r="I27" s="23"/>
      <c r="J27" s="23"/>
      <c r="K27" s="23"/>
      <c r="L27" s="23"/>
      <c r="M27" s="24"/>
      <c r="N27" s="25"/>
      <c r="O27" s="26"/>
      <c r="P27" s="154"/>
      <c r="Q27" s="27"/>
      <c r="R27" s="28">
        <v>1760</v>
      </c>
      <c r="S27" s="29" t="s">
        <v>41</v>
      </c>
      <c r="T27" s="30">
        <f t="shared" si="0"/>
        <v>0</v>
      </c>
      <c r="U27" s="31"/>
      <c r="V27" s="32">
        <f t="shared" si="1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00"/>
      <c r="C28" s="200"/>
      <c r="D28" s="200"/>
      <c r="E28" s="161"/>
      <c r="F28" s="161"/>
      <c r="G28" s="23"/>
      <c r="H28" s="23"/>
      <c r="I28" s="23"/>
      <c r="J28" s="23"/>
      <c r="K28" s="23"/>
      <c r="L28" s="23"/>
      <c r="M28" s="24"/>
      <c r="N28" s="25"/>
      <c r="O28" s="26"/>
      <c r="P28" s="154"/>
      <c r="Q28" s="27"/>
      <c r="R28" s="28">
        <v>1174</v>
      </c>
      <c r="S28" s="29" t="s">
        <v>121</v>
      </c>
      <c r="T28" s="30">
        <f t="shared" si="0"/>
        <v>0</v>
      </c>
      <c r="U28" s="31"/>
      <c r="V28" s="32">
        <f t="shared" si="1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/>
      <c r="C29" s="208"/>
      <c r="D29" s="200"/>
      <c r="E29" s="161"/>
      <c r="F29" s="183"/>
      <c r="G29" s="23"/>
      <c r="H29" s="23"/>
      <c r="I29" s="23"/>
      <c r="J29" s="23"/>
      <c r="K29" s="23"/>
      <c r="L29" s="23"/>
      <c r="M29" s="24"/>
      <c r="N29" s="25"/>
      <c r="O29" s="26"/>
      <c r="P29" s="154"/>
      <c r="Q29" s="27"/>
      <c r="R29" s="28">
        <v>1731</v>
      </c>
      <c r="S29" s="29" t="s">
        <v>43</v>
      </c>
      <c r="T29" s="30">
        <f t="shared" si="0"/>
        <v>0</v>
      </c>
      <c r="U29" s="31"/>
      <c r="V29" s="32">
        <f t="shared" si="1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/>
      <c r="C30" s="208"/>
      <c r="D30" s="200"/>
      <c r="E30" s="161"/>
      <c r="F30" s="183"/>
      <c r="G30" s="23"/>
      <c r="H30" s="23"/>
      <c r="I30" s="23"/>
      <c r="J30" s="23"/>
      <c r="K30" s="23"/>
      <c r="L30" s="23"/>
      <c r="M30" s="24"/>
      <c r="N30" s="25"/>
      <c r="O30" s="26"/>
      <c r="P30" s="154"/>
      <c r="Q30" s="27"/>
      <c r="R30" s="28">
        <v>1773</v>
      </c>
      <c r="S30" s="29" t="s">
        <v>71</v>
      </c>
      <c r="T30" s="30">
        <f t="shared" si="0"/>
        <v>0</v>
      </c>
      <c r="U30" s="31"/>
      <c r="V30" s="32">
        <f t="shared" si="1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00"/>
      <c r="C31" s="208"/>
      <c r="D31" s="200"/>
      <c r="E31" s="161"/>
      <c r="F31" s="183"/>
      <c r="G31" s="23"/>
      <c r="H31" s="23"/>
      <c r="I31" s="23"/>
      <c r="J31" s="23"/>
      <c r="K31" s="23"/>
      <c r="L31" s="23"/>
      <c r="M31" s="24"/>
      <c r="N31" s="25"/>
      <c r="O31" s="26"/>
      <c r="P31" s="154"/>
      <c r="Q31" s="27"/>
      <c r="R31" s="28">
        <v>1347</v>
      </c>
      <c r="S31" s="29" t="s">
        <v>45</v>
      </c>
      <c r="T31" s="30">
        <f t="shared" si="0"/>
        <v>0</v>
      </c>
      <c r="U31" s="31"/>
      <c r="V31" s="32">
        <f t="shared" si="1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/>
      <c r="C32" s="208"/>
      <c r="D32" s="200"/>
      <c r="E32" s="161"/>
      <c r="F32" s="183"/>
      <c r="G32" s="23"/>
      <c r="H32" s="23"/>
      <c r="I32" s="23"/>
      <c r="J32" s="23"/>
      <c r="K32" s="23"/>
      <c r="L32" s="23"/>
      <c r="M32" s="24"/>
      <c r="N32" s="25"/>
      <c r="O32" s="26"/>
      <c r="P32" s="154"/>
      <c r="Q32" s="27"/>
      <c r="R32" s="28">
        <v>1889</v>
      </c>
      <c r="S32" s="29" t="s">
        <v>115</v>
      </c>
      <c r="T32" s="30">
        <f t="shared" si="0"/>
        <v>0</v>
      </c>
      <c r="U32" s="31"/>
      <c r="V32" s="32">
        <f t="shared" si="1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/>
      <c r="C33" s="208"/>
      <c r="D33" s="200"/>
      <c r="E33" s="161"/>
      <c r="F33" s="183"/>
      <c r="G33" s="23"/>
      <c r="H33" s="23"/>
      <c r="I33" s="23"/>
      <c r="J33" s="23"/>
      <c r="K33" s="23"/>
      <c r="L33" s="23"/>
      <c r="M33" s="24"/>
      <c r="N33" s="25"/>
      <c r="O33" s="26"/>
      <c r="P33" s="154"/>
      <c r="Q33" s="27"/>
      <c r="R33" s="28">
        <v>1883</v>
      </c>
      <c r="S33" s="29" t="s">
        <v>47</v>
      </c>
      <c r="T33" s="30">
        <f t="shared" si="0"/>
        <v>0</v>
      </c>
      <c r="U33" s="31"/>
      <c r="V33" s="32">
        <f t="shared" si="1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tr">
        <f t="shared" ref="A34:A35" si="2">IF(O34&lt;2,"NO","SI")</f>
        <v>NO</v>
      </c>
      <c r="B34" s="200"/>
      <c r="C34" s="200"/>
      <c r="D34" s="200"/>
      <c r="E34" s="161"/>
      <c r="F34" s="23"/>
      <c r="G34" s="23"/>
      <c r="H34" s="23"/>
      <c r="I34" s="23"/>
      <c r="J34" s="23"/>
      <c r="K34" s="23"/>
      <c r="L34" s="23"/>
      <c r="M34" s="24"/>
      <c r="N34" s="25"/>
      <c r="O34" s="26"/>
      <c r="P34" s="154"/>
      <c r="Q34" s="27"/>
      <c r="R34" s="28">
        <v>2072</v>
      </c>
      <c r="S34" s="29" t="s">
        <v>109</v>
      </c>
      <c r="T34" s="30">
        <f t="shared" si="0"/>
        <v>0</v>
      </c>
      <c r="U34" s="31"/>
      <c r="V34" s="32">
        <f t="shared" si="1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tr">
        <f t="shared" si="2"/>
        <v>NO</v>
      </c>
      <c r="B35" s="181"/>
      <c r="C35" s="181"/>
      <c r="D35" s="181"/>
      <c r="E35" s="23"/>
      <c r="F35" s="23"/>
      <c r="G35" s="23"/>
      <c r="H35" s="23"/>
      <c r="I35" s="23"/>
      <c r="J35" s="23"/>
      <c r="K35" s="23"/>
      <c r="L35" s="23"/>
      <c r="M35" s="24"/>
      <c r="N35" s="25"/>
      <c r="O35" s="26"/>
      <c r="P35" s="154"/>
      <c r="Q35" s="27"/>
      <c r="R35" s="28">
        <v>1615</v>
      </c>
      <c r="S35" s="29" t="s">
        <v>110</v>
      </c>
      <c r="T35" s="30">
        <f t="shared" ref="T35:T64" si="3">SUMIF($C$3:$C$99,R35,$P$3:$P$99)</f>
        <v>0</v>
      </c>
      <c r="U35" s="31"/>
      <c r="V35" s="32">
        <f t="shared" ref="V35:V64" si="4">SUMIF($C$3:$C$99,R35,$N$3:$N$99)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tr">
        <f t="shared" ref="A36:A39" si="5">IF(O36&lt;2,"NO","SI")</f>
        <v>NO</v>
      </c>
      <c r="B36" s="21"/>
      <c r="C36" s="86"/>
      <c r="D36" s="21"/>
      <c r="E36" s="23"/>
      <c r="F36" s="23"/>
      <c r="G36" s="23"/>
      <c r="H36" s="23"/>
      <c r="I36" s="23"/>
      <c r="J36" s="23"/>
      <c r="K36" s="23"/>
      <c r="L36" s="23"/>
      <c r="M36" s="24"/>
      <c r="N36" s="25"/>
      <c r="O36" s="26"/>
      <c r="P36" s="154"/>
      <c r="Q36" s="27"/>
      <c r="R36" s="28">
        <v>48</v>
      </c>
      <c r="S36" s="29" t="s">
        <v>111</v>
      </c>
      <c r="T36" s="30">
        <f t="shared" si="3"/>
        <v>0</v>
      </c>
      <c r="U36" s="31"/>
      <c r="V36" s="32">
        <f t="shared" si="4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tr">
        <f t="shared" si="5"/>
        <v>NO</v>
      </c>
      <c r="B37" s="21"/>
      <c r="C37" s="86"/>
      <c r="D37" s="21"/>
      <c r="E37" s="23"/>
      <c r="F37" s="23"/>
      <c r="G37" s="23"/>
      <c r="H37" s="23"/>
      <c r="I37" s="23"/>
      <c r="J37" s="23"/>
      <c r="K37" s="23"/>
      <c r="L37" s="23"/>
      <c r="M37" s="24"/>
      <c r="N37" s="25"/>
      <c r="O37" s="26"/>
      <c r="P37" s="154"/>
      <c r="Q37" s="27"/>
      <c r="R37" s="28">
        <v>1353</v>
      </c>
      <c r="S37" s="29" t="s">
        <v>112</v>
      </c>
      <c r="T37" s="30">
        <f t="shared" si="3"/>
        <v>0</v>
      </c>
      <c r="U37" s="31"/>
      <c r="V37" s="32">
        <f t="shared" si="4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tr">
        <f t="shared" si="5"/>
        <v>NO</v>
      </c>
      <c r="B38" s="21"/>
      <c r="C38" s="86"/>
      <c r="D38" s="21"/>
      <c r="E38" s="23"/>
      <c r="F38" s="23"/>
      <c r="G38" s="23"/>
      <c r="H38" s="23"/>
      <c r="I38" s="23"/>
      <c r="J38" s="23"/>
      <c r="K38" s="23"/>
      <c r="L38" s="23"/>
      <c r="M38" s="24"/>
      <c r="N38" s="25"/>
      <c r="O38" s="26"/>
      <c r="P38" s="154"/>
      <c r="Q38" s="27"/>
      <c r="R38" s="28">
        <v>1665</v>
      </c>
      <c r="S38" s="29" t="s">
        <v>113</v>
      </c>
      <c r="T38" s="30">
        <f t="shared" si="3"/>
        <v>0</v>
      </c>
      <c r="U38" s="31"/>
      <c r="V38" s="32">
        <f t="shared" si="4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tr">
        <f t="shared" si="5"/>
        <v>NO</v>
      </c>
      <c r="B39" s="21"/>
      <c r="C39" s="86"/>
      <c r="D39" s="21"/>
      <c r="E39" s="23"/>
      <c r="F39" s="23"/>
      <c r="G39" s="23"/>
      <c r="H39" s="23"/>
      <c r="I39" s="23"/>
      <c r="J39" s="23"/>
      <c r="K39" s="23"/>
      <c r="L39" s="23"/>
      <c r="M39" s="24"/>
      <c r="N39" s="25"/>
      <c r="O39" s="26"/>
      <c r="P39" s="154"/>
      <c r="Q39" s="27"/>
      <c r="R39" s="28">
        <v>2438</v>
      </c>
      <c r="S39" s="29" t="s">
        <v>579</v>
      </c>
      <c r="T39" s="30">
        <f t="shared" si="3"/>
        <v>0</v>
      </c>
      <c r="U39" s="31"/>
      <c r="V39" s="32">
        <f t="shared" si="4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42">
        <f>COUNTIF(A3:A39,"SI")</f>
        <v>31</v>
      </c>
      <c r="B40" s="81">
        <f>COUNTA(B3:B39)</f>
        <v>0</v>
      </c>
      <c r="C40" s="87"/>
      <c r="D40" s="82"/>
      <c r="E40" s="82"/>
      <c r="F40" s="82"/>
      <c r="G40" s="82"/>
      <c r="H40" s="82"/>
      <c r="I40" s="82"/>
      <c r="J40" s="82"/>
      <c r="K40" s="82"/>
      <c r="L40" s="42"/>
      <c r="M40" s="64"/>
      <c r="N40" s="65">
        <f>SUM(N3:N39)</f>
        <v>0</v>
      </c>
      <c r="O40" s="47"/>
      <c r="P40" s="66">
        <f>SUM(P3:P39)</f>
        <v>0</v>
      </c>
      <c r="Q40" s="27"/>
      <c r="R40" s="28">
        <v>2334</v>
      </c>
      <c r="S40" s="29" t="s">
        <v>578</v>
      </c>
      <c r="T40" s="30">
        <f t="shared" si="3"/>
        <v>0</v>
      </c>
      <c r="U40" s="31"/>
      <c r="V40" s="32">
        <f t="shared" si="4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6"/>
      <c r="B41" s="6"/>
      <c r="C41" s="88"/>
      <c r="D41" s="6"/>
      <c r="E41" s="6"/>
      <c r="F41" s="6"/>
      <c r="G41" s="6"/>
      <c r="H41" s="6"/>
      <c r="I41" s="6"/>
      <c r="J41" s="6"/>
      <c r="K41" s="6"/>
      <c r="L41" s="6"/>
      <c r="M41" s="6"/>
      <c r="N41" s="70"/>
      <c r="O41" s="6"/>
      <c r="P41" s="70"/>
      <c r="Q41" s="27"/>
      <c r="R41" s="28"/>
      <c r="S41" s="29"/>
      <c r="T41" s="30">
        <f t="shared" si="3"/>
        <v>0</v>
      </c>
      <c r="U41" s="31"/>
      <c r="V41" s="32">
        <f t="shared" si="4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6"/>
      <c r="B42" s="6"/>
      <c r="C42" s="8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27"/>
      <c r="R42" s="28"/>
      <c r="S42" s="29"/>
      <c r="T42" s="30">
        <f t="shared" si="3"/>
        <v>0</v>
      </c>
      <c r="U42" s="31"/>
      <c r="V42" s="32">
        <f t="shared" si="4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6"/>
      <c r="B43" s="6"/>
      <c r="C43" s="8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89"/>
      <c r="R43" s="28"/>
      <c r="S43" s="29"/>
      <c r="T43" s="30">
        <f t="shared" si="3"/>
        <v>0</v>
      </c>
      <c r="U43" s="31"/>
      <c r="V43" s="32">
        <f t="shared" si="4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6"/>
      <c r="B44" s="6"/>
      <c r="C44" s="8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89"/>
      <c r="R44" s="28">
        <v>2199</v>
      </c>
      <c r="S44" s="151" t="s">
        <v>106</v>
      </c>
      <c r="T44" s="30">
        <f t="shared" si="3"/>
        <v>0</v>
      </c>
      <c r="U44" s="31"/>
      <c r="V44" s="32">
        <f t="shared" si="4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6"/>
      <c r="B45" s="6"/>
      <c r="C45" s="8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89"/>
      <c r="R45" s="28">
        <v>1908</v>
      </c>
      <c r="S45" s="29" t="s">
        <v>55</v>
      </c>
      <c r="T45" s="28">
        <f t="shared" si="3"/>
        <v>0</v>
      </c>
      <c r="U45" s="31"/>
      <c r="V45" s="32">
        <f t="shared" si="4"/>
        <v>0</v>
      </c>
      <c r="W45" s="19"/>
      <c r="X45" s="6"/>
      <c r="Y45" s="6"/>
      <c r="Z45" s="6"/>
      <c r="AA45" s="6"/>
    </row>
    <row r="46" spans="1:27" ht="28.5" customHeight="1" thickBot="1" x14ac:dyDescent="0.4">
      <c r="A46" s="6"/>
      <c r="B46" s="6"/>
      <c r="C46" s="8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0"/>
      <c r="R46" s="28">
        <v>2057</v>
      </c>
      <c r="S46" s="29" t="s">
        <v>56</v>
      </c>
      <c r="T46" s="28">
        <f t="shared" si="3"/>
        <v>0</v>
      </c>
      <c r="U46" s="31"/>
      <c r="V46" s="32">
        <f t="shared" si="4"/>
        <v>0</v>
      </c>
      <c r="W46" s="19"/>
      <c r="X46" s="6"/>
      <c r="Y46" s="6"/>
      <c r="Z46" s="6"/>
      <c r="AA46" s="6"/>
    </row>
    <row r="47" spans="1:27" ht="27.95" customHeight="1" thickBot="1" x14ac:dyDescent="0.4">
      <c r="A47" s="6"/>
      <c r="B47" s="6"/>
      <c r="C47" s="8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0"/>
      <c r="R47" s="28">
        <v>2069</v>
      </c>
      <c r="S47" s="29" t="s">
        <v>57</v>
      </c>
      <c r="T47" s="28">
        <f t="shared" si="3"/>
        <v>0</v>
      </c>
      <c r="U47" s="31"/>
      <c r="V47" s="32">
        <f t="shared" si="4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6"/>
      <c r="B48" s="6"/>
      <c r="C48" s="8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28">
        <v>1887</v>
      </c>
      <c r="S48" s="29" t="s">
        <v>123</v>
      </c>
      <c r="T48" s="28">
        <f t="shared" si="3"/>
        <v>0</v>
      </c>
      <c r="U48" s="31"/>
      <c r="V48" s="32">
        <f t="shared" si="4"/>
        <v>0</v>
      </c>
      <c r="W48" s="38"/>
      <c r="X48" s="6"/>
      <c r="Y48" s="6"/>
      <c r="Z48" s="6"/>
      <c r="AA48" s="6"/>
    </row>
    <row r="49" spans="1:27" ht="27.95" customHeight="1" thickBot="1" x14ac:dyDescent="0.4">
      <c r="A49" s="6"/>
      <c r="B49" s="6"/>
      <c r="C49" s="8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0"/>
      <c r="R49" s="28">
        <v>2029</v>
      </c>
      <c r="S49" s="29" t="s">
        <v>59</v>
      </c>
      <c r="T49" s="28">
        <f t="shared" si="3"/>
        <v>0</v>
      </c>
      <c r="U49" s="31"/>
      <c r="V49" s="32">
        <f t="shared" si="4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6"/>
      <c r="B50" s="6"/>
      <c r="C50" s="8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0"/>
      <c r="R50" s="28">
        <v>2027</v>
      </c>
      <c r="S50" s="29" t="s">
        <v>20</v>
      </c>
      <c r="T50" s="28">
        <f t="shared" si="3"/>
        <v>0</v>
      </c>
      <c r="U50" s="31"/>
      <c r="V50" s="32">
        <f t="shared" si="4"/>
        <v>0</v>
      </c>
      <c r="W50" s="6"/>
      <c r="X50" s="6"/>
      <c r="Y50" s="6"/>
      <c r="Z50" s="6"/>
      <c r="AA50" s="6"/>
    </row>
    <row r="51" spans="1:27" ht="27.95" customHeight="1" thickBot="1" x14ac:dyDescent="0.4">
      <c r="A51" s="6"/>
      <c r="B51" s="6"/>
      <c r="C51" s="8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0"/>
      <c r="R51" s="28">
        <v>1862</v>
      </c>
      <c r="S51" s="29" t="s">
        <v>60</v>
      </c>
      <c r="T51" s="28">
        <f t="shared" si="3"/>
        <v>0</v>
      </c>
      <c r="U51" s="31"/>
      <c r="V51" s="32">
        <f t="shared" si="4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"/>
      <c r="B52" s="6"/>
      <c r="C52" s="8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0"/>
      <c r="R52" s="28">
        <v>1132</v>
      </c>
      <c r="S52" s="29" t="s">
        <v>61</v>
      </c>
      <c r="T52" s="28">
        <f t="shared" si="3"/>
        <v>0</v>
      </c>
      <c r="U52" s="31"/>
      <c r="V52" s="32">
        <f t="shared" si="4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8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28">
        <f t="shared" si="3"/>
        <v>0</v>
      </c>
      <c r="U53" s="31"/>
      <c r="V53" s="32">
        <f t="shared" si="4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8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555</v>
      </c>
      <c r="T54" s="28">
        <f t="shared" si="3"/>
        <v>0</v>
      </c>
      <c r="U54" s="31"/>
      <c r="V54" s="32">
        <f t="shared" si="4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8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574</v>
      </c>
      <c r="T55" s="28">
        <f t="shared" si="3"/>
        <v>0</v>
      </c>
      <c r="U55" s="31"/>
      <c r="V55" s="32">
        <f t="shared" si="4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8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28">
        <f t="shared" si="3"/>
        <v>0</v>
      </c>
      <c r="U56" s="31"/>
      <c r="V56" s="32">
        <f t="shared" si="4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8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8">
        <v>1990</v>
      </c>
      <c r="S57" s="29" t="s">
        <v>26</v>
      </c>
      <c r="T57" s="28">
        <f t="shared" si="3"/>
        <v>0</v>
      </c>
      <c r="U57" s="31"/>
      <c r="V57" s="32">
        <f t="shared" si="4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8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28">
        <f t="shared" si="3"/>
        <v>0</v>
      </c>
      <c r="U58" s="31"/>
      <c r="V58" s="32">
        <f t="shared" si="4"/>
        <v>0</v>
      </c>
      <c r="W58" s="6"/>
      <c r="X58" s="6"/>
      <c r="Y58" s="6"/>
      <c r="Z58" s="6"/>
      <c r="AA58" s="6"/>
    </row>
    <row r="59" spans="1:27" ht="27.2" customHeight="1" thickBot="1" x14ac:dyDescent="0.4">
      <c r="A59" s="6"/>
      <c r="B59" s="6"/>
      <c r="C59" s="8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1" t="s">
        <v>118</v>
      </c>
      <c r="T59" s="28">
        <f t="shared" si="3"/>
        <v>0</v>
      </c>
      <c r="U59" s="31"/>
      <c r="V59" s="32">
        <f t="shared" si="4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8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28">
        <f t="shared" si="3"/>
        <v>0</v>
      </c>
      <c r="U60" s="31"/>
      <c r="V60" s="32">
        <f t="shared" si="4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8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28">
        <f t="shared" si="3"/>
        <v>0</v>
      </c>
      <c r="U61" s="31"/>
      <c r="V61" s="32">
        <f t="shared" si="4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8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1" t="s">
        <v>108</v>
      </c>
      <c r="T62" s="28">
        <f t="shared" si="3"/>
        <v>0</v>
      </c>
      <c r="U62" s="31"/>
      <c r="V62" s="32">
        <f t="shared" si="4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6"/>
      <c r="C63" s="8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8">
        <v>2415</v>
      </c>
      <c r="S63" s="29" t="s">
        <v>590</v>
      </c>
      <c r="T63" s="28">
        <f t="shared" si="3"/>
        <v>0</v>
      </c>
      <c r="U63" s="31"/>
      <c r="V63" s="32">
        <f t="shared" si="4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6"/>
      <c r="C64" s="8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28">
        <v>1896</v>
      </c>
      <c r="S64" s="29" t="s">
        <v>116</v>
      </c>
      <c r="T64" s="30">
        <f t="shared" si="3"/>
        <v>0</v>
      </c>
      <c r="U64" s="31"/>
      <c r="V64" s="32">
        <f t="shared" si="4"/>
        <v>0</v>
      </c>
      <c r="W64" s="6"/>
      <c r="X64" s="6"/>
      <c r="Y64" s="6"/>
      <c r="Z64" s="6"/>
      <c r="AA64" s="6"/>
    </row>
    <row r="65" spans="1:27" ht="25.5" x14ac:dyDescent="0.35">
      <c r="A65" s="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6"/>
      <c r="P65" s="6"/>
      <c r="Q65" s="6"/>
      <c r="R65" s="6"/>
      <c r="S65" s="6"/>
      <c r="T65" s="39">
        <f>SUM(T3:T64)</f>
        <v>0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15.6" customHeight="1" x14ac:dyDescent="0.2">
      <c r="A66" s="6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A70" s="6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A71" s="6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A72" s="6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A73" s="6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A74" s="6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A75" s="6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A76" s="6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6" customHeight="1" x14ac:dyDescent="0.2">
      <c r="A77" s="6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6" customHeight="1" x14ac:dyDescent="0.2">
      <c r="A78" s="6"/>
      <c r="B78" s="52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6" customHeight="1" x14ac:dyDescent="0.2">
      <c r="A79" s="6"/>
      <c r="B79" s="52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4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5.6" customHeight="1" x14ac:dyDescent="0.2">
      <c r="A80" s="6"/>
      <c r="B80" s="52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4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.6" customHeight="1" x14ac:dyDescent="0.2">
      <c r="A81" s="6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7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5.6" customHeight="1" x14ac:dyDescent="0.2"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5.6" customHeight="1" x14ac:dyDescent="0.2"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8.600000000000001" customHeight="1" x14ac:dyDescent="0.2">
      <c r="R84" s="6"/>
      <c r="S84" s="6"/>
      <c r="T84" s="6"/>
      <c r="U84" s="6"/>
      <c r="V84" s="6"/>
    </row>
    <row r="85" spans="1:27" ht="18.600000000000001" customHeight="1" x14ac:dyDescent="0.2">
      <c r="R85" s="6"/>
      <c r="S85" s="6"/>
    </row>
    <row r="86" spans="1:27" ht="18.600000000000001" customHeight="1" x14ac:dyDescent="0.2">
      <c r="R86" s="6"/>
      <c r="S86" s="6"/>
    </row>
    <row r="87" spans="1:27" ht="18.600000000000001" customHeight="1" x14ac:dyDescent="0.2">
      <c r="R87" s="6"/>
      <c r="S87" s="6"/>
    </row>
    <row r="88" spans="1:27" ht="18.600000000000001" customHeight="1" x14ac:dyDescent="0.2">
      <c r="R88" s="6"/>
      <c r="S88" s="6"/>
    </row>
    <row r="89" spans="1:27" ht="18.600000000000001" customHeight="1" x14ac:dyDescent="0.2">
      <c r="R89" s="6"/>
      <c r="S89" s="6"/>
    </row>
    <row r="90" spans="1:27" ht="18.600000000000001" customHeight="1" x14ac:dyDescent="0.2">
      <c r="R90" s="6"/>
      <c r="S90" s="6"/>
    </row>
    <row r="91" spans="1:27" ht="18.600000000000001" customHeight="1" x14ac:dyDescent="0.2">
      <c r="R91" s="6"/>
      <c r="S91" s="6"/>
    </row>
    <row r="92" spans="1:27" ht="18.600000000000001" customHeight="1" x14ac:dyDescent="0.2">
      <c r="R92" s="6"/>
      <c r="S92" s="6"/>
    </row>
    <row r="93" spans="1:27" ht="18.600000000000001" customHeight="1" x14ac:dyDescent="0.2">
      <c r="R93" s="6"/>
      <c r="S93" s="6"/>
    </row>
  </sheetData>
  <sortState xmlns:xlrd2="http://schemas.microsoft.com/office/spreadsheetml/2017/richdata2" ref="B3:P33">
    <sortCondition descending="1" ref="N3:N33"/>
  </sortState>
  <mergeCells count="1">
    <mergeCell ref="A1:F1"/>
  </mergeCells>
  <conditionalFormatting sqref="A3:A39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46" sqref="I46"/>
    </sheetView>
  </sheetViews>
  <sheetFormatPr defaultColWidth="11.42578125" defaultRowHeight="18.600000000000001" customHeight="1" x14ac:dyDescent="0.2"/>
  <cols>
    <col min="1" max="1" width="11.42578125" style="1" customWidth="1"/>
    <col min="2" max="2" width="56.85546875" style="1" customWidth="1"/>
    <col min="3" max="3" width="13.7109375" style="1" customWidth="1"/>
    <col min="4" max="4" width="79.42578125" style="1" customWidth="1"/>
    <col min="5" max="6" width="23.42578125" style="1" customWidth="1"/>
    <col min="7" max="10" width="22.42578125" style="1" customWidth="1"/>
    <col min="11" max="13" width="23" style="1" customWidth="1"/>
    <col min="14" max="14" width="24.2851562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6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56.28515625" style="1" customWidth="1"/>
    <col min="28" max="259" width="11.42578125" style="1" customWidth="1"/>
  </cols>
  <sheetData>
    <row r="1" spans="1:27" ht="28.5" customHeight="1" x14ac:dyDescent="0.4">
      <c r="A1" s="314" t="s">
        <v>84</v>
      </c>
      <c r="B1" s="315"/>
      <c r="C1" s="315"/>
      <c r="D1" s="315"/>
      <c r="E1" s="315"/>
      <c r="F1" s="316"/>
      <c r="G1" s="85"/>
      <c r="H1" s="156"/>
      <c r="I1" s="156"/>
      <c r="J1" s="156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355</v>
      </c>
      <c r="F2" s="9" t="s">
        <v>356</v>
      </c>
      <c r="G2" s="9" t="s">
        <v>560</v>
      </c>
      <c r="H2" s="9" t="s">
        <v>591</v>
      </c>
      <c r="I2" s="9" t="s">
        <v>602</v>
      </c>
      <c r="J2" s="9" t="s">
        <v>606</v>
      </c>
      <c r="K2" s="9" t="s">
        <v>615</v>
      </c>
      <c r="L2" s="9" t="s">
        <v>171</v>
      </c>
      <c r="M2" s="10" t="s">
        <v>173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235" t="s">
        <v>589</v>
      </c>
      <c r="C3" s="280">
        <v>10</v>
      </c>
      <c r="D3" s="235" t="s">
        <v>164</v>
      </c>
      <c r="E3" s="261"/>
      <c r="F3" s="281"/>
      <c r="G3" s="262"/>
      <c r="H3" s="262" t="s">
        <v>624</v>
      </c>
      <c r="I3" s="262" t="s">
        <v>624</v>
      </c>
      <c r="J3" s="262"/>
      <c r="K3" s="262"/>
      <c r="L3" s="262"/>
      <c r="M3" s="264"/>
      <c r="N3" s="241"/>
      <c r="O3" s="310">
        <f t="shared" ref="O3:O30" si="0">COUNTA(E3:M3)</f>
        <v>2</v>
      </c>
      <c r="P3" s="311">
        <v>29</v>
      </c>
      <c r="Q3" s="27"/>
      <c r="R3" s="28">
        <v>1213</v>
      </c>
      <c r="S3" s="29" t="s">
        <v>114</v>
      </c>
      <c r="T3" s="30">
        <f t="shared" ref="T3:T34" si="1">SUMIF($C$3:$C$94,R3,$P$3:$P$94)</f>
        <v>61</v>
      </c>
      <c r="U3" s="31"/>
      <c r="V3" s="32">
        <f t="shared" ref="V3:V34" si="2">SUMIF($C$3:$C$94,R3,$N$3:$N$94)</f>
        <v>0</v>
      </c>
      <c r="W3" s="19"/>
      <c r="X3" s="33"/>
      <c r="Y3" s="33"/>
      <c r="Z3" s="33"/>
      <c r="AA3" s="33"/>
    </row>
    <row r="4" spans="1:27" ht="29.1" customHeight="1" thickBot="1" x14ac:dyDescent="0.45">
      <c r="A4" s="159" t="s">
        <v>172</v>
      </c>
      <c r="B4" s="297" t="s">
        <v>263</v>
      </c>
      <c r="C4" s="297" t="s">
        <v>126</v>
      </c>
      <c r="D4" s="297" t="s">
        <v>163</v>
      </c>
      <c r="E4" s="231" t="s">
        <v>624</v>
      </c>
      <c r="F4" s="265" t="s">
        <v>624</v>
      </c>
      <c r="G4" s="260"/>
      <c r="H4" s="260"/>
      <c r="I4" s="260"/>
      <c r="J4" s="260" t="s">
        <v>624</v>
      </c>
      <c r="K4" s="260" t="s">
        <v>624</v>
      </c>
      <c r="L4" s="272"/>
      <c r="M4" s="268"/>
      <c r="N4" s="307"/>
      <c r="O4" s="308">
        <f t="shared" si="0"/>
        <v>4</v>
      </c>
      <c r="P4" s="309">
        <v>64</v>
      </c>
      <c r="Q4" s="27"/>
      <c r="R4" s="28">
        <v>2310</v>
      </c>
      <c r="S4" s="29" t="s">
        <v>166</v>
      </c>
      <c r="T4" s="30">
        <f t="shared" si="1"/>
        <v>0</v>
      </c>
      <c r="U4" s="31"/>
      <c r="V4" s="32">
        <f t="shared" si="2"/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198" t="s">
        <v>570</v>
      </c>
      <c r="C5" s="198" t="s">
        <v>126</v>
      </c>
      <c r="D5" s="198" t="s">
        <v>163</v>
      </c>
      <c r="E5" s="161"/>
      <c r="F5" s="179"/>
      <c r="G5" s="23" t="s">
        <v>624</v>
      </c>
      <c r="H5" s="23"/>
      <c r="I5" s="23" t="s">
        <v>624</v>
      </c>
      <c r="J5" s="23" t="s">
        <v>624</v>
      </c>
      <c r="K5" s="23" t="s">
        <v>624</v>
      </c>
      <c r="L5" s="23"/>
      <c r="M5" s="24"/>
      <c r="N5" s="25"/>
      <c r="O5" s="26">
        <f t="shared" si="0"/>
        <v>4</v>
      </c>
      <c r="P5" s="154"/>
      <c r="Q5" s="27"/>
      <c r="R5" s="28">
        <v>2232</v>
      </c>
      <c r="S5" s="29" t="s">
        <v>119</v>
      </c>
      <c r="T5" s="30">
        <f t="shared" si="1"/>
        <v>0</v>
      </c>
      <c r="U5" s="31"/>
      <c r="V5" s="32">
        <f t="shared" si="2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198" t="s">
        <v>571</v>
      </c>
      <c r="C6" s="198" t="s">
        <v>126</v>
      </c>
      <c r="D6" s="198" t="s">
        <v>163</v>
      </c>
      <c r="E6" s="161"/>
      <c r="F6" s="161"/>
      <c r="G6" s="23" t="s">
        <v>624</v>
      </c>
      <c r="H6" s="23" t="s">
        <v>624</v>
      </c>
      <c r="I6" s="23" t="s">
        <v>624</v>
      </c>
      <c r="J6" s="23" t="s">
        <v>624</v>
      </c>
      <c r="K6" s="23" t="s">
        <v>624</v>
      </c>
      <c r="L6" s="23"/>
      <c r="M6" s="24"/>
      <c r="N6" s="25"/>
      <c r="O6" s="26">
        <f t="shared" si="0"/>
        <v>5</v>
      </c>
      <c r="P6" s="154"/>
      <c r="Q6" s="27"/>
      <c r="R6" s="28">
        <v>1180</v>
      </c>
      <c r="S6" s="29" t="s">
        <v>14</v>
      </c>
      <c r="T6" s="30">
        <f t="shared" si="1"/>
        <v>33</v>
      </c>
      <c r="U6" s="31"/>
      <c r="V6" s="32">
        <f t="shared" si="2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312" t="s">
        <v>572</v>
      </c>
      <c r="C7" s="312" t="s">
        <v>126</v>
      </c>
      <c r="D7" s="312" t="s">
        <v>163</v>
      </c>
      <c r="E7" s="261"/>
      <c r="F7" s="281"/>
      <c r="G7" s="262" t="s">
        <v>624</v>
      </c>
      <c r="H7" s="262" t="s">
        <v>624</v>
      </c>
      <c r="I7" s="262" t="s">
        <v>624</v>
      </c>
      <c r="J7" s="262" t="s">
        <v>624</v>
      </c>
      <c r="K7" s="262" t="s">
        <v>624</v>
      </c>
      <c r="L7" s="262"/>
      <c r="M7" s="264"/>
      <c r="N7" s="241"/>
      <c r="O7" s="310">
        <f t="shared" si="0"/>
        <v>5</v>
      </c>
      <c r="P7" s="154"/>
      <c r="Q7" s="27"/>
      <c r="R7" s="28">
        <v>1115</v>
      </c>
      <c r="S7" s="29" t="s">
        <v>15</v>
      </c>
      <c r="T7" s="30">
        <f t="shared" si="1"/>
        <v>0</v>
      </c>
      <c r="U7" s="31"/>
      <c r="V7" s="32">
        <f t="shared" si="2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30" t="s">
        <v>502</v>
      </c>
      <c r="C8" s="230" t="s">
        <v>140</v>
      </c>
      <c r="D8" s="230" t="s">
        <v>168</v>
      </c>
      <c r="E8" s="231"/>
      <c r="F8" s="265" t="s">
        <v>624</v>
      </c>
      <c r="G8" s="223" t="s">
        <v>624</v>
      </c>
      <c r="H8" s="223"/>
      <c r="I8" s="223" t="s">
        <v>624</v>
      </c>
      <c r="J8" s="223"/>
      <c r="K8" s="223" t="s">
        <v>624</v>
      </c>
      <c r="L8" s="223"/>
      <c r="M8" s="233"/>
      <c r="N8" s="234"/>
      <c r="O8" s="308">
        <f t="shared" si="0"/>
        <v>4</v>
      </c>
      <c r="P8" s="154">
        <v>43</v>
      </c>
      <c r="Q8" s="27"/>
      <c r="R8" s="28">
        <v>10</v>
      </c>
      <c r="S8" s="29" t="s">
        <v>16</v>
      </c>
      <c r="T8" s="30">
        <f t="shared" si="1"/>
        <v>29</v>
      </c>
      <c r="U8" s="31"/>
      <c r="V8" s="32">
        <f t="shared" si="2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312" t="s">
        <v>573</v>
      </c>
      <c r="C9" s="313">
        <v>2057</v>
      </c>
      <c r="D9" s="312" t="s">
        <v>168</v>
      </c>
      <c r="E9" s="261"/>
      <c r="F9" s="281"/>
      <c r="G9" s="262" t="s">
        <v>624</v>
      </c>
      <c r="H9" s="262"/>
      <c r="I9" s="262" t="s">
        <v>624</v>
      </c>
      <c r="J9" s="262"/>
      <c r="K9" s="262"/>
      <c r="L9" s="262"/>
      <c r="M9" s="264"/>
      <c r="N9" s="25"/>
      <c r="O9" s="26">
        <f t="shared" si="0"/>
        <v>2</v>
      </c>
      <c r="P9" s="154"/>
      <c r="Q9" s="27"/>
      <c r="R9" s="28">
        <v>1589</v>
      </c>
      <c r="S9" s="29" t="s">
        <v>18</v>
      </c>
      <c r="T9" s="30">
        <f t="shared" si="1"/>
        <v>0</v>
      </c>
      <c r="U9" s="31"/>
      <c r="V9" s="32">
        <f t="shared" si="2"/>
        <v>0</v>
      </c>
      <c r="W9" s="19"/>
      <c r="X9" s="33"/>
      <c r="Y9" s="33"/>
      <c r="Z9" s="33"/>
      <c r="AA9" s="33"/>
    </row>
    <row r="10" spans="1:27" ht="29.1" customHeight="1" thickBot="1" x14ac:dyDescent="0.45">
      <c r="A10" s="159" t="s">
        <v>172</v>
      </c>
      <c r="B10" s="297" t="s">
        <v>286</v>
      </c>
      <c r="C10" s="297" t="s">
        <v>350</v>
      </c>
      <c r="D10" s="297" t="s">
        <v>351</v>
      </c>
      <c r="E10" s="265" t="s">
        <v>624</v>
      </c>
      <c r="F10" s="265"/>
      <c r="G10" s="260" t="s">
        <v>624</v>
      </c>
      <c r="H10" s="260" t="s">
        <v>624</v>
      </c>
      <c r="I10" s="272"/>
      <c r="J10" s="272"/>
      <c r="K10" s="260" t="s">
        <v>624</v>
      </c>
      <c r="L10" s="272"/>
      <c r="M10" s="268"/>
      <c r="N10" s="176"/>
      <c r="O10" s="26">
        <f t="shared" si="0"/>
        <v>4</v>
      </c>
      <c r="P10" s="154">
        <v>70</v>
      </c>
      <c r="Q10" s="27"/>
      <c r="R10" s="28">
        <v>2074</v>
      </c>
      <c r="S10" s="29" t="s">
        <v>299</v>
      </c>
      <c r="T10" s="30">
        <f t="shared" si="1"/>
        <v>0</v>
      </c>
      <c r="U10" s="31"/>
      <c r="V10" s="32">
        <f t="shared" si="2"/>
        <v>0</v>
      </c>
      <c r="W10" s="19"/>
      <c r="X10" s="33"/>
      <c r="Y10" s="33"/>
      <c r="Z10" s="33"/>
      <c r="AA10" s="33"/>
    </row>
    <row r="11" spans="1:27" ht="29.1" customHeight="1" thickBot="1" x14ac:dyDescent="0.45">
      <c r="A11" s="159" t="s">
        <v>172</v>
      </c>
      <c r="B11" s="198" t="s">
        <v>353</v>
      </c>
      <c r="C11" s="198" t="s">
        <v>350</v>
      </c>
      <c r="D11" s="198" t="s">
        <v>351</v>
      </c>
      <c r="E11" s="161" t="s">
        <v>624</v>
      </c>
      <c r="F11" s="179" t="s">
        <v>624</v>
      </c>
      <c r="G11" s="183" t="s">
        <v>624</v>
      </c>
      <c r="H11" s="183" t="s">
        <v>624</v>
      </c>
      <c r="I11" s="183" t="s">
        <v>624</v>
      </c>
      <c r="J11" s="183" t="s">
        <v>624</v>
      </c>
      <c r="K11" s="183" t="s">
        <v>624</v>
      </c>
      <c r="L11" s="174"/>
      <c r="M11" s="175"/>
      <c r="N11" s="176"/>
      <c r="O11" s="26">
        <f t="shared" si="0"/>
        <v>7</v>
      </c>
      <c r="P11" s="154"/>
      <c r="Q11" s="27"/>
      <c r="R11" s="28">
        <v>1590</v>
      </c>
      <c r="S11" s="29" t="s">
        <v>21</v>
      </c>
      <c r="T11" s="30">
        <f t="shared" si="1"/>
        <v>0</v>
      </c>
      <c r="U11" s="31"/>
      <c r="V11" s="32">
        <f t="shared" si="2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198" t="s">
        <v>352</v>
      </c>
      <c r="C12" s="198" t="s">
        <v>350</v>
      </c>
      <c r="D12" s="198" t="s">
        <v>351</v>
      </c>
      <c r="E12" s="161" t="s">
        <v>624</v>
      </c>
      <c r="F12" s="179" t="s">
        <v>624</v>
      </c>
      <c r="G12" s="23" t="s">
        <v>624</v>
      </c>
      <c r="H12" s="23" t="s">
        <v>624</v>
      </c>
      <c r="I12" s="23"/>
      <c r="J12" s="23" t="s">
        <v>624</v>
      </c>
      <c r="K12" s="23" t="s">
        <v>624</v>
      </c>
      <c r="L12" s="23"/>
      <c r="M12" s="24"/>
      <c r="N12" s="25"/>
      <c r="O12" s="26">
        <f t="shared" si="0"/>
        <v>6</v>
      </c>
      <c r="P12" s="154"/>
      <c r="Q12" s="27"/>
      <c r="R12" s="28">
        <v>1172</v>
      </c>
      <c r="S12" s="29" t="s">
        <v>304</v>
      </c>
      <c r="T12" s="30">
        <f t="shared" si="1"/>
        <v>0</v>
      </c>
      <c r="U12" s="31"/>
      <c r="V12" s="32">
        <f t="shared" si="2"/>
        <v>0</v>
      </c>
      <c r="W12" s="19"/>
      <c r="X12" s="33"/>
      <c r="Y12" s="33"/>
      <c r="Z12" s="33"/>
      <c r="AA12" s="33"/>
    </row>
    <row r="13" spans="1:27" ht="29.1" customHeight="1" thickBot="1" x14ac:dyDescent="0.45">
      <c r="A13" s="159" t="s">
        <v>172</v>
      </c>
      <c r="B13" s="198" t="s">
        <v>264</v>
      </c>
      <c r="C13" s="198" t="s">
        <v>350</v>
      </c>
      <c r="D13" s="198" t="s">
        <v>351</v>
      </c>
      <c r="E13" s="161" t="s">
        <v>624</v>
      </c>
      <c r="F13" s="179" t="s">
        <v>624</v>
      </c>
      <c r="G13" s="183"/>
      <c r="H13" s="183"/>
      <c r="I13" s="183"/>
      <c r="J13" s="183" t="s">
        <v>624</v>
      </c>
      <c r="K13" s="183" t="s">
        <v>624</v>
      </c>
      <c r="L13" s="174"/>
      <c r="M13" s="175"/>
      <c r="N13" s="176"/>
      <c r="O13" s="26">
        <f t="shared" si="0"/>
        <v>4</v>
      </c>
      <c r="P13" s="154"/>
      <c r="Q13" s="27"/>
      <c r="R13" s="28">
        <v>2513</v>
      </c>
      <c r="S13" s="29" t="s">
        <v>343</v>
      </c>
      <c r="T13" s="30">
        <f t="shared" si="1"/>
        <v>0</v>
      </c>
      <c r="U13" s="31"/>
      <c r="V13" s="32">
        <f t="shared" si="2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198" t="s">
        <v>287</v>
      </c>
      <c r="C14" s="198" t="s">
        <v>350</v>
      </c>
      <c r="D14" s="198" t="s">
        <v>351</v>
      </c>
      <c r="E14" s="161" t="s">
        <v>624</v>
      </c>
      <c r="F14" s="161"/>
      <c r="G14" s="23"/>
      <c r="H14" s="23"/>
      <c r="I14" s="23" t="s">
        <v>624</v>
      </c>
      <c r="J14" s="23" t="s">
        <v>624</v>
      </c>
      <c r="K14" s="23" t="s">
        <v>624</v>
      </c>
      <c r="L14" s="23"/>
      <c r="M14" s="24"/>
      <c r="N14" s="25"/>
      <c r="O14" s="26">
        <f t="shared" si="0"/>
        <v>4</v>
      </c>
      <c r="P14" s="154"/>
      <c r="Q14" s="27"/>
      <c r="R14" s="28">
        <v>1843</v>
      </c>
      <c r="S14" s="29" t="s">
        <v>27</v>
      </c>
      <c r="T14" s="30">
        <f t="shared" si="1"/>
        <v>0</v>
      </c>
      <c r="U14" s="31"/>
      <c r="V14" s="32">
        <f t="shared" si="2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59" t="s">
        <v>172</v>
      </c>
      <c r="B15" s="200" t="s">
        <v>285</v>
      </c>
      <c r="C15" s="200" t="s">
        <v>350</v>
      </c>
      <c r="D15" s="200" t="s">
        <v>351</v>
      </c>
      <c r="E15" s="161"/>
      <c r="F15" s="179" t="s">
        <v>624</v>
      </c>
      <c r="G15" s="23" t="s">
        <v>624</v>
      </c>
      <c r="H15" s="23" t="s">
        <v>624</v>
      </c>
      <c r="I15" s="23" t="s">
        <v>624</v>
      </c>
      <c r="J15" s="23" t="s">
        <v>624</v>
      </c>
      <c r="K15" s="23" t="s">
        <v>624</v>
      </c>
      <c r="L15" s="23"/>
      <c r="M15" s="24"/>
      <c r="N15" s="25"/>
      <c r="O15" s="26">
        <f t="shared" si="0"/>
        <v>6</v>
      </c>
      <c r="P15" s="154"/>
      <c r="Q15" s="27"/>
      <c r="R15" s="28">
        <v>1317</v>
      </c>
      <c r="S15" s="29" t="s">
        <v>28</v>
      </c>
      <c r="T15" s="30">
        <f t="shared" si="1"/>
        <v>0</v>
      </c>
      <c r="U15" s="31"/>
      <c r="V15" s="32">
        <f t="shared" si="2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198" t="s">
        <v>354</v>
      </c>
      <c r="C16" s="198" t="s">
        <v>350</v>
      </c>
      <c r="D16" s="198" t="s">
        <v>351</v>
      </c>
      <c r="E16" s="161" t="s">
        <v>624</v>
      </c>
      <c r="F16" s="179" t="s">
        <v>624</v>
      </c>
      <c r="G16" s="23" t="s">
        <v>624</v>
      </c>
      <c r="H16" s="23" t="s">
        <v>624</v>
      </c>
      <c r="I16" s="23" t="s">
        <v>624</v>
      </c>
      <c r="J16" s="23" t="s">
        <v>624</v>
      </c>
      <c r="K16" s="23" t="s">
        <v>624</v>
      </c>
      <c r="L16" s="23"/>
      <c r="M16" s="24"/>
      <c r="N16" s="25"/>
      <c r="O16" s="26">
        <f t="shared" si="0"/>
        <v>7</v>
      </c>
      <c r="P16" s="154"/>
      <c r="Q16" s="27"/>
      <c r="R16" s="28"/>
      <c r="S16" s="29"/>
      <c r="T16" s="30">
        <f t="shared" si="1"/>
        <v>0</v>
      </c>
      <c r="U16" s="31"/>
      <c r="V16" s="32">
        <f t="shared" si="2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198" t="s">
        <v>266</v>
      </c>
      <c r="C17" s="198" t="s">
        <v>350</v>
      </c>
      <c r="D17" s="198" t="s">
        <v>351</v>
      </c>
      <c r="E17" s="161" t="s">
        <v>624</v>
      </c>
      <c r="F17" s="179" t="s">
        <v>624</v>
      </c>
      <c r="G17" s="23" t="s">
        <v>624</v>
      </c>
      <c r="H17" s="23"/>
      <c r="I17" s="23"/>
      <c r="J17" s="23"/>
      <c r="K17" s="23"/>
      <c r="L17" s="23"/>
      <c r="M17" s="24"/>
      <c r="N17" s="25"/>
      <c r="O17" s="26">
        <f t="shared" si="0"/>
        <v>3</v>
      </c>
      <c r="P17" s="154"/>
      <c r="Q17" s="27"/>
      <c r="R17" s="28">
        <v>2521</v>
      </c>
      <c r="S17" s="29" t="s">
        <v>357</v>
      </c>
      <c r="T17" s="30">
        <f t="shared" si="1"/>
        <v>70</v>
      </c>
      <c r="U17" s="31"/>
      <c r="V17" s="32">
        <f t="shared" si="2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235" t="s">
        <v>266</v>
      </c>
      <c r="C18" s="235" t="s">
        <v>350</v>
      </c>
      <c r="D18" s="235" t="s">
        <v>351</v>
      </c>
      <c r="E18" s="262"/>
      <c r="F18" s="281" t="s">
        <v>624</v>
      </c>
      <c r="G18" s="262"/>
      <c r="H18" s="262" t="s">
        <v>624</v>
      </c>
      <c r="I18" s="262" t="s">
        <v>624</v>
      </c>
      <c r="J18" s="262"/>
      <c r="K18" s="262"/>
      <c r="L18" s="262"/>
      <c r="M18" s="264"/>
      <c r="N18" s="25"/>
      <c r="O18" s="26">
        <f t="shared" si="0"/>
        <v>3</v>
      </c>
      <c r="P18" s="154"/>
      <c r="Q18" s="27"/>
      <c r="R18" s="28">
        <v>2144</v>
      </c>
      <c r="S18" s="151" t="s">
        <v>107</v>
      </c>
      <c r="T18" s="30">
        <f t="shared" si="1"/>
        <v>0</v>
      </c>
      <c r="U18" s="31"/>
      <c r="V18" s="32">
        <f t="shared" si="2"/>
        <v>0</v>
      </c>
      <c r="W18" s="19"/>
      <c r="X18" s="6"/>
      <c r="Y18" s="6"/>
      <c r="Z18" s="6"/>
      <c r="AA18" s="6"/>
    </row>
    <row r="19" spans="1:27" ht="29.1" customHeight="1" thickBot="1" x14ac:dyDescent="0.4">
      <c r="A19" s="159" t="s">
        <v>172</v>
      </c>
      <c r="B19" s="297" t="s">
        <v>277</v>
      </c>
      <c r="C19" s="297" t="s">
        <v>132</v>
      </c>
      <c r="D19" s="297" t="s">
        <v>114</v>
      </c>
      <c r="E19" s="223" t="s">
        <v>624</v>
      </c>
      <c r="F19" s="265" t="s">
        <v>624</v>
      </c>
      <c r="G19" s="223" t="s">
        <v>624</v>
      </c>
      <c r="H19" s="223" t="s">
        <v>624</v>
      </c>
      <c r="I19" s="223" t="s">
        <v>624</v>
      </c>
      <c r="J19" s="223"/>
      <c r="K19" s="223" t="s">
        <v>624</v>
      </c>
      <c r="L19" s="223"/>
      <c r="M19" s="233"/>
      <c r="N19" s="25"/>
      <c r="O19" s="26">
        <f t="shared" si="0"/>
        <v>6</v>
      </c>
      <c r="P19" s="154">
        <v>61</v>
      </c>
      <c r="Q19" s="27"/>
      <c r="R19" s="28"/>
      <c r="S19" s="29"/>
      <c r="T19" s="30">
        <f t="shared" si="1"/>
        <v>0</v>
      </c>
      <c r="U19" s="31"/>
      <c r="V19" s="32">
        <f t="shared" si="2"/>
        <v>0</v>
      </c>
      <c r="W19" s="19"/>
      <c r="X19" s="33"/>
      <c r="Y19" s="33"/>
      <c r="Z19" s="33"/>
      <c r="AA19" s="33"/>
    </row>
    <row r="20" spans="1:27" ht="29.1" customHeight="1" thickBot="1" x14ac:dyDescent="0.45">
      <c r="A20" s="159" t="s">
        <v>172</v>
      </c>
      <c r="B20" s="198" t="s">
        <v>569</v>
      </c>
      <c r="C20" s="198" t="s">
        <v>132</v>
      </c>
      <c r="D20" s="198" t="s">
        <v>114</v>
      </c>
      <c r="E20" s="179"/>
      <c r="F20" s="179"/>
      <c r="G20" s="183" t="s">
        <v>624</v>
      </c>
      <c r="H20" s="183" t="s">
        <v>624</v>
      </c>
      <c r="I20" s="174"/>
      <c r="J20" s="183" t="s">
        <v>624</v>
      </c>
      <c r="K20" s="174"/>
      <c r="L20" s="174"/>
      <c r="M20" s="175"/>
      <c r="N20" s="176"/>
      <c r="O20" s="26">
        <f t="shared" si="0"/>
        <v>3</v>
      </c>
      <c r="P20" s="154"/>
      <c r="Q20" s="27"/>
      <c r="R20" s="28">
        <v>1298</v>
      </c>
      <c r="S20" s="29" t="s">
        <v>35</v>
      </c>
      <c r="T20" s="30">
        <f t="shared" si="1"/>
        <v>60</v>
      </c>
      <c r="U20" s="31"/>
      <c r="V20" s="32">
        <f t="shared" si="2"/>
        <v>0</v>
      </c>
      <c r="W20" s="19"/>
      <c r="X20" s="6"/>
      <c r="Y20" s="6"/>
      <c r="Z20" s="6"/>
      <c r="AA20" s="6"/>
    </row>
    <row r="21" spans="1:27" ht="29.1" customHeight="1" thickBot="1" x14ac:dyDescent="0.4">
      <c r="A21" s="159" t="s">
        <v>172</v>
      </c>
      <c r="B21" s="198" t="s">
        <v>268</v>
      </c>
      <c r="C21" s="198" t="s">
        <v>132</v>
      </c>
      <c r="D21" s="198" t="s">
        <v>114</v>
      </c>
      <c r="E21" s="161" t="s">
        <v>624</v>
      </c>
      <c r="F21" s="179" t="s">
        <v>624</v>
      </c>
      <c r="G21" s="23" t="s">
        <v>624</v>
      </c>
      <c r="H21" s="23" t="s">
        <v>624</v>
      </c>
      <c r="I21" s="23"/>
      <c r="J21" s="23" t="s">
        <v>624</v>
      </c>
      <c r="K21" s="23" t="s">
        <v>624</v>
      </c>
      <c r="L21" s="23"/>
      <c r="M21" s="24"/>
      <c r="N21" s="25"/>
      <c r="O21" s="26">
        <f t="shared" si="0"/>
        <v>6</v>
      </c>
      <c r="P21" s="154"/>
      <c r="Q21" s="27"/>
      <c r="R21" s="28">
        <v>2271</v>
      </c>
      <c r="S21" s="29" t="s">
        <v>120</v>
      </c>
      <c r="T21" s="30">
        <f t="shared" si="1"/>
        <v>64</v>
      </c>
      <c r="U21" s="31"/>
      <c r="V21" s="32">
        <f t="shared" si="2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">
        <v>172</v>
      </c>
      <c r="B22" s="312" t="s">
        <v>288</v>
      </c>
      <c r="C22" s="312" t="s">
        <v>132</v>
      </c>
      <c r="D22" s="312" t="s">
        <v>114</v>
      </c>
      <c r="E22" s="261" t="s">
        <v>624</v>
      </c>
      <c r="F22" s="261"/>
      <c r="G22" s="262" t="s">
        <v>624</v>
      </c>
      <c r="H22" s="262"/>
      <c r="I22" s="262"/>
      <c r="J22" s="262"/>
      <c r="K22" s="262"/>
      <c r="L22" s="262"/>
      <c r="M22" s="264"/>
      <c r="N22" s="25"/>
      <c r="O22" s="26">
        <f t="shared" si="0"/>
        <v>2</v>
      </c>
      <c r="P22" s="154"/>
      <c r="Q22" s="27"/>
      <c r="R22" s="28">
        <v>2186</v>
      </c>
      <c r="S22" s="29" t="s">
        <v>122</v>
      </c>
      <c r="T22" s="30">
        <f t="shared" si="1"/>
        <v>0</v>
      </c>
      <c r="U22" s="31"/>
      <c r="V22" s="32">
        <f t="shared" si="2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">
        <v>172</v>
      </c>
      <c r="B23" s="297" t="s">
        <v>280</v>
      </c>
      <c r="C23" s="297" t="s">
        <v>133</v>
      </c>
      <c r="D23" s="297" t="s">
        <v>165</v>
      </c>
      <c r="E23" s="231" t="s">
        <v>624</v>
      </c>
      <c r="F23" s="265" t="s">
        <v>624</v>
      </c>
      <c r="G23" s="223"/>
      <c r="H23" s="223" t="s">
        <v>624</v>
      </c>
      <c r="I23" s="223" t="s">
        <v>624</v>
      </c>
      <c r="J23" s="223" t="s">
        <v>624</v>
      </c>
      <c r="K23" s="223"/>
      <c r="L23" s="223"/>
      <c r="M23" s="233"/>
      <c r="N23" s="25"/>
      <c r="O23" s="26">
        <f t="shared" si="0"/>
        <v>5</v>
      </c>
      <c r="P23" s="154">
        <v>60</v>
      </c>
      <c r="Q23" s="27"/>
      <c r="R23" s="28">
        <v>1756</v>
      </c>
      <c r="S23" s="29" t="s">
        <v>37</v>
      </c>
      <c r="T23" s="30">
        <f t="shared" si="1"/>
        <v>0</v>
      </c>
      <c r="U23" s="31"/>
      <c r="V23" s="32">
        <f t="shared" si="2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">
        <v>172</v>
      </c>
      <c r="B24" s="198" t="s">
        <v>260</v>
      </c>
      <c r="C24" s="198" t="s">
        <v>133</v>
      </c>
      <c r="D24" s="198" t="s">
        <v>165</v>
      </c>
      <c r="E24" s="161" t="s">
        <v>624</v>
      </c>
      <c r="F24" s="179" t="s">
        <v>624</v>
      </c>
      <c r="G24" s="23" t="s">
        <v>624</v>
      </c>
      <c r="H24" s="23" t="s">
        <v>624</v>
      </c>
      <c r="I24" s="23" t="s">
        <v>624</v>
      </c>
      <c r="J24" s="23"/>
      <c r="K24" s="23" t="s">
        <v>624</v>
      </c>
      <c r="L24" s="23"/>
      <c r="M24" s="24"/>
      <c r="N24" s="25"/>
      <c r="O24" s="26">
        <f t="shared" si="0"/>
        <v>6</v>
      </c>
      <c r="P24" s="154"/>
      <c r="Q24" s="27"/>
      <c r="R24" s="28">
        <v>1177</v>
      </c>
      <c r="S24" s="29" t="s">
        <v>38</v>
      </c>
      <c r="T24" s="30">
        <f t="shared" si="1"/>
        <v>0</v>
      </c>
      <c r="U24" s="31"/>
      <c r="V24" s="32">
        <f t="shared" si="2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">
        <v>172</v>
      </c>
      <c r="B25" s="200" t="s">
        <v>265</v>
      </c>
      <c r="C25" s="200" t="s">
        <v>133</v>
      </c>
      <c r="D25" s="200" t="s">
        <v>165</v>
      </c>
      <c r="E25" s="161"/>
      <c r="F25" s="179" t="s">
        <v>624</v>
      </c>
      <c r="G25" s="23" t="s">
        <v>624</v>
      </c>
      <c r="H25" s="23"/>
      <c r="I25" s="23"/>
      <c r="J25" s="23" t="s">
        <v>624</v>
      </c>
      <c r="K25" s="23"/>
      <c r="L25" s="23"/>
      <c r="M25" s="24"/>
      <c r="N25" s="25"/>
      <c r="O25" s="26">
        <f t="shared" si="0"/>
        <v>3</v>
      </c>
      <c r="P25" s="154"/>
      <c r="Q25" s="27"/>
      <c r="R25" s="28">
        <v>1266</v>
      </c>
      <c r="S25" s="29" t="s">
        <v>39</v>
      </c>
      <c r="T25" s="30">
        <f t="shared" si="1"/>
        <v>0</v>
      </c>
      <c r="U25" s="31"/>
      <c r="V25" s="32">
        <f t="shared" si="2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198" t="s">
        <v>281</v>
      </c>
      <c r="C26" s="198" t="s">
        <v>133</v>
      </c>
      <c r="D26" s="198" t="s">
        <v>165</v>
      </c>
      <c r="E26" s="161" t="s">
        <v>624</v>
      </c>
      <c r="F26" s="179"/>
      <c r="G26" s="23"/>
      <c r="H26" s="23" t="s">
        <v>624</v>
      </c>
      <c r="I26" s="23" t="s">
        <v>624</v>
      </c>
      <c r="J26" s="23"/>
      <c r="K26" s="23" t="s">
        <v>624</v>
      </c>
      <c r="L26" s="23"/>
      <c r="M26" s="24"/>
      <c r="N26" s="25"/>
      <c r="O26" s="26">
        <f t="shared" si="0"/>
        <v>4</v>
      </c>
      <c r="P26" s="154"/>
      <c r="Q26" s="27"/>
      <c r="R26" s="28">
        <v>1757</v>
      </c>
      <c r="S26" s="29" t="s">
        <v>40</v>
      </c>
      <c r="T26" s="30">
        <f t="shared" si="1"/>
        <v>0</v>
      </c>
      <c r="U26" s="31"/>
      <c r="V26" s="32">
        <f t="shared" si="2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">
        <v>172</v>
      </c>
      <c r="B27" s="235" t="s">
        <v>284</v>
      </c>
      <c r="C27" s="235" t="s">
        <v>133</v>
      </c>
      <c r="D27" s="235" t="s">
        <v>165</v>
      </c>
      <c r="E27" s="261"/>
      <c r="F27" s="261" t="s">
        <v>624</v>
      </c>
      <c r="G27" s="262" t="s">
        <v>624</v>
      </c>
      <c r="H27" s="262" t="s">
        <v>624</v>
      </c>
      <c r="I27" s="262"/>
      <c r="J27" s="262"/>
      <c r="K27" s="262"/>
      <c r="L27" s="262"/>
      <c r="M27" s="264"/>
      <c r="N27" s="25"/>
      <c r="O27" s="26">
        <f t="shared" si="0"/>
        <v>3</v>
      </c>
      <c r="P27" s="154"/>
      <c r="Q27" s="27"/>
      <c r="R27" s="28">
        <v>1760</v>
      </c>
      <c r="S27" s="29" t="s">
        <v>41</v>
      </c>
      <c r="T27" s="30">
        <f t="shared" si="1"/>
        <v>0</v>
      </c>
      <c r="U27" s="31"/>
      <c r="V27" s="32">
        <f t="shared" si="2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97" t="s">
        <v>592</v>
      </c>
      <c r="C28" s="297" t="s">
        <v>139</v>
      </c>
      <c r="D28" s="297" t="s">
        <v>167</v>
      </c>
      <c r="E28" s="231"/>
      <c r="F28" s="265"/>
      <c r="G28" s="223"/>
      <c r="H28" s="223" t="s">
        <v>624</v>
      </c>
      <c r="I28" s="223" t="s">
        <v>624</v>
      </c>
      <c r="J28" s="223"/>
      <c r="K28" s="223"/>
      <c r="L28" s="223"/>
      <c r="M28" s="233"/>
      <c r="N28" s="25"/>
      <c r="O28" s="26">
        <f t="shared" si="0"/>
        <v>2</v>
      </c>
      <c r="P28" s="154">
        <v>33</v>
      </c>
      <c r="Q28" s="27"/>
      <c r="R28" s="28">
        <v>1174</v>
      </c>
      <c r="S28" s="29" t="s">
        <v>121</v>
      </c>
      <c r="T28" s="30">
        <f t="shared" si="1"/>
        <v>0</v>
      </c>
      <c r="U28" s="31"/>
      <c r="V28" s="32">
        <f t="shared" si="2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 t="s">
        <v>283</v>
      </c>
      <c r="C29" s="200" t="s">
        <v>139</v>
      </c>
      <c r="D29" s="200" t="s">
        <v>167</v>
      </c>
      <c r="E29" s="161"/>
      <c r="F29" s="179" t="s">
        <v>624</v>
      </c>
      <c r="G29" s="23"/>
      <c r="H29" s="23" t="s">
        <v>624</v>
      </c>
      <c r="I29" s="23" t="s">
        <v>624</v>
      </c>
      <c r="J29" s="23"/>
      <c r="K29" s="23"/>
      <c r="L29" s="23"/>
      <c r="M29" s="24"/>
      <c r="N29" s="25"/>
      <c r="O29" s="26">
        <f t="shared" si="0"/>
        <v>3</v>
      </c>
      <c r="P29" s="154"/>
      <c r="Q29" s="27"/>
      <c r="R29" s="28">
        <v>1731</v>
      </c>
      <c r="S29" s="29" t="s">
        <v>43</v>
      </c>
      <c r="T29" s="30">
        <f t="shared" si="1"/>
        <v>0</v>
      </c>
      <c r="U29" s="31"/>
      <c r="V29" s="32">
        <f t="shared" si="2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 t="s">
        <v>282</v>
      </c>
      <c r="C30" s="200" t="s">
        <v>139</v>
      </c>
      <c r="D30" s="200" t="s">
        <v>167</v>
      </c>
      <c r="E30" s="161"/>
      <c r="F30" s="179" t="s">
        <v>624</v>
      </c>
      <c r="G30" s="23"/>
      <c r="H30" s="23" t="s">
        <v>624</v>
      </c>
      <c r="I30" s="23"/>
      <c r="J30" s="23"/>
      <c r="K30" s="23"/>
      <c r="L30" s="23"/>
      <c r="M30" s="24"/>
      <c r="N30" s="25"/>
      <c r="O30" s="26">
        <f t="shared" si="0"/>
        <v>2</v>
      </c>
      <c r="P30" s="154"/>
      <c r="Q30" s="27"/>
      <c r="R30" s="28">
        <v>1773</v>
      </c>
      <c r="S30" s="29" t="s">
        <v>71</v>
      </c>
      <c r="T30" s="30">
        <f t="shared" si="1"/>
        <v>0</v>
      </c>
      <c r="U30" s="31"/>
      <c r="V30" s="32">
        <f t="shared" si="2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tr">
        <f t="shared" ref="A31:A34" si="3">IF(O31&lt;2,"NO","SI")</f>
        <v>NO</v>
      </c>
      <c r="B31" s="21"/>
      <c r="C31" s="86"/>
      <c r="D31" s="21"/>
      <c r="E31" s="23"/>
      <c r="F31" s="23"/>
      <c r="G31" s="23"/>
      <c r="H31" s="23"/>
      <c r="I31" s="23"/>
      <c r="J31" s="23"/>
      <c r="K31" s="23"/>
      <c r="L31" s="23"/>
      <c r="M31" s="24"/>
      <c r="N31" s="25"/>
      <c r="O31" s="26"/>
      <c r="P31" s="154"/>
      <c r="Q31" s="27"/>
      <c r="R31" s="28">
        <v>1347</v>
      </c>
      <c r="S31" s="29" t="s">
        <v>45</v>
      </c>
      <c r="T31" s="30">
        <f t="shared" si="1"/>
        <v>0</v>
      </c>
      <c r="U31" s="31"/>
      <c r="V31" s="32">
        <f t="shared" si="2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tr">
        <f t="shared" si="3"/>
        <v>NO</v>
      </c>
      <c r="B32" s="21"/>
      <c r="C32" s="86"/>
      <c r="D32" s="21"/>
      <c r="E32" s="23"/>
      <c r="F32" s="23"/>
      <c r="G32" s="23"/>
      <c r="H32" s="23"/>
      <c r="I32" s="23"/>
      <c r="J32" s="23"/>
      <c r="K32" s="23"/>
      <c r="L32" s="23"/>
      <c r="M32" s="24"/>
      <c r="N32" s="25"/>
      <c r="O32" s="26"/>
      <c r="P32" s="154"/>
      <c r="Q32" s="27"/>
      <c r="R32" s="28">
        <v>1889</v>
      </c>
      <c r="S32" s="29" t="s">
        <v>115</v>
      </c>
      <c r="T32" s="30">
        <f t="shared" si="1"/>
        <v>0</v>
      </c>
      <c r="U32" s="31"/>
      <c r="V32" s="32">
        <f t="shared" si="2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tr">
        <f t="shared" si="3"/>
        <v>NO</v>
      </c>
      <c r="B33" s="21"/>
      <c r="C33" s="86"/>
      <c r="D33" s="21"/>
      <c r="E33" s="23"/>
      <c r="F33" s="23"/>
      <c r="G33" s="23"/>
      <c r="H33" s="23"/>
      <c r="I33" s="23"/>
      <c r="J33" s="23"/>
      <c r="K33" s="23"/>
      <c r="L33" s="23"/>
      <c r="M33" s="24"/>
      <c r="N33" s="25"/>
      <c r="O33" s="26"/>
      <c r="P33" s="154"/>
      <c r="Q33" s="27"/>
      <c r="R33" s="28">
        <v>1883</v>
      </c>
      <c r="S33" s="29" t="s">
        <v>47</v>
      </c>
      <c r="T33" s="30">
        <f t="shared" si="1"/>
        <v>0</v>
      </c>
      <c r="U33" s="31"/>
      <c r="V33" s="32">
        <f t="shared" si="2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tr">
        <f t="shared" si="3"/>
        <v>NO</v>
      </c>
      <c r="B34" s="21"/>
      <c r="C34" s="86"/>
      <c r="D34" s="21"/>
      <c r="E34" s="23"/>
      <c r="F34" s="23"/>
      <c r="G34" s="23"/>
      <c r="H34" s="23"/>
      <c r="I34" s="23"/>
      <c r="J34" s="23"/>
      <c r="K34" s="23"/>
      <c r="L34" s="23"/>
      <c r="M34" s="24"/>
      <c r="N34" s="25"/>
      <c r="O34" s="26"/>
      <c r="P34" s="154"/>
      <c r="Q34" s="27"/>
      <c r="R34" s="28">
        <v>2072</v>
      </c>
      <c r="S34" s="29" t="s">
        <v>109</v>
      </c>
      <c r="T34" s="30">
        <f t="shared" si="1"/>
        <v>0</v>
      </c>
      <c r="U34" s="31"/>
      <c r="V34" s="32">
        <f t="shared" si="2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42">
        <f>COUNTIF(A3:A34,"SI")</f>
        <v>28</v>
      </c>
      <c r="B35" s="81">
        <f>COUNTA(B3:B34)</f>
        <v>28</v>
      </c>
      <c r="C35" s="87"/>
      <c r="D35" s="82"/>
      <c r="E35" s="82"/>
      <c r="F35" s="82"/>
      <c r="G35" s="82"/>
      <c r="H35" s="82"/>
      <c r="I35" s="82"/>
      <c r="J35" s="82"/>
      <c r="K35" s="82"/>
      <c r="L35" s="42"/>
      <c r="M35" s="64"/>
      <c r="N35" s="65">
        <f>SUM(N3:N34)</f>
        <v>0</v>
      </c>
      <c r="O35" s="47"/>
      <c r="P35" s="66">
        <f>SUM(P3:P34)</f>
        <v>360</v>
      </c>
      <c r="Q35" s="27"/>
      <c r="R35" s="28">
        <v>1615</v>
      </c>
      <c r="S35" s="29" t="s">
        <v>110</v>
      </c>
      <c r="T35" s="30">
        <f t="shared" ref="T35:T64" si="4">SUMIF($C$3:$C$94,R35,$P$3:$P$94)</f>
        <v>0</v>
      </c>
      <c r="U35" s="31"/>
      <c r="V35" s="32">
        <f t="shared" ref="V35:V64" si="5">SUMIF($C$3:$C$94,R35,$N$3:$N$94)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6"/>
      <c r="B36" s="6"/>
      <c r="C36" s="88"/>
      <c r="D36" s="6"/>
      <c r="E36" s="6"/>
      <c r="F36" s="6"/>
      <c r="G36" s="6"/>
      <c r="H36" s="6"/>
      <c r="I36" s="6"/>
      <c r="J36" s="6"/>
      <c r="K36" s="6"/>
      <c r="L36" s="6"/>
      <c r="M36" s="6"/>
      <c r="N36" s="70"/>
      <c r="O36" s="6"/>
      <c r="P36" s="70"/>
      <c r="Q36" s="27"/>
      <c r="R36" s="28">
        <v>48</v>
      </c>
      <c r="S36" s="29" t="s">
        <v>111</v>
      </c>
      <c r="T36" s="30">
        <f t="shared" si="4"/>
        <v>0</v>
      </c>
      <c r="U36" s="31"/>
      <c r="V36" s="32">
        <f t="shared" si="5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6"/>
      <c r="B37" s="6"/>
      <c r="C37" s="8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7"/>
      <c r="R37" s="28">
        <v>1353</v>
      </c>
      <c r="S37" s="29" t="s">
        <v>112</v>
      </c>
      <c r="T37" s="30">
        <f t="shared" si="4"/>
        <v>0</v>
      </c>
      <c r="U37" s="31"/>
      <c r="V37" s="32">
        <f t="shared" si="5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6"/>
      <c r="B38" s="6"/>
      <c r="C38" s="8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7"/>
      <c r="R38" s="28">
        <v>1665</v>
      </c>
      <c r="S38" s="29" t="s">
        <v>113</v>
      </c>
      <c r="T38" s="30">
        <f t="shared" si="4"/>
        <v>0</v>
      </c>
      <c r="U38" s="31"/>
      <c r="V38" s="32">
        <f t="shared" si="5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6"/>
      <c r="B39" s="6"/>
      <c r="C39" s="8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27"/>
      <c r="R39" s="28">
        <v>2438</v>
      </c>
      <c r="S39" s="29" t="s">
        <v>579</v>
      </c>
      <c r="T39" s="30">
        <f t="shared" si="4"/>
        <v>0</v>
      </c>
      <c r="U39" s="31"/>
      <c r="V39" s="32">
        <f t="shared" si="5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6"/>
      <c r="B40" s="6"/>
      <c r="C40" s="8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7"/>
      <c r="R40" s="28">
        <v>2334</v>
      </c>
      <c r="S40" s="29" t="s">
        <v>578</v>
      </c>
      <c r="T40" s="30">
        <f t="shared" si="4"/>
        <v>0</v>
      </c>
      <c r="U40" s="31"/>
      <c r="V40" s="32">
        <f t="shared" si="5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6"/>
      <c r="B41" s="6"/>
      <c r="C41" s="8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27"/>
      <c r="R41" s="28"/>
      <c r="S41" s="29"/>
      <c r="T41" s="30">
        <f t="shared" si="4"/>
        <v>0</v>
      </c>
      <c r="U41" s="31"/>
      <c r="V41" s="32">
        <f t="shared" si="5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6"/>
      <c r="B42" s="6"/>
      <c r="C42" s="8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27"/>
      <c r="R42" s="28"/>
      <c r="S42" s="29"/>
      <c r="T42" s="30">
        <f t="shared" si="4"/>
        <v>0</v>
      </c>
      <c r="U42" s="31"/>
      <c r="V42" s="32">
        <f t="shared" si="5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6"/>
      <c r="B43" s="6"/>
      <c r="C43" s="8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89"/>
      <c r="R43" s="28"/>
      <c r="S43" s="29"/>
      <c r="T43" s="30">
        <f t="shared" si="4"/>
        <v>0</v>
      </c>
      <c r="U43" s="31"/>
      <c r="V43" s="32">
        <f t="shared" si="5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6"/>
      <c r="B44" s="6"/>
      <c r="C44" s="8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89"/>
      <c r="R44" s="28">
        <v>2199</v>
      </c>
      <c r="S44" s="151" t="s">
        <v>106</v>
      </c>
      <c r="T44" s="30">
        <f t="shared" si="4"/>
        <v>0</v>
      </c>
      <c r="U44" s="31"/>
      <c r="V44" s="32">
        <f t="shared" si="5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6"/>
      <c r="B45" s="6"/>
      <c r="C45" s="8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89"/>
      <c r="R45" s="28">
        <v>1908</v>
      </c>
      <c r="S45" s="29" t="s">
        <v>55</v>
      </c>
      <c r="T45" s="30">
        <f t="shared" si="4"/>
        <v>0</v>
      </c>
      <c r="U45" s="31"/>
      <c r="V45" s="32">
        <f t="shared" si="5"/>
        <v>0</v>
      </c>
      <c r="W45" s="19"/>
      <c r="X45" s="6"/>
      <c r="Y45" s="6"/>
      <c r="Z45" s="6"/>
      <c r="AA45" s="6"/>
    </row>
    <row r="46" spans="1:27" ht="28.5" customHeight="1" thickBot="1" x14ac:dyDescent="0.4">
      <c r="A46" s="6"/>
      <c r="B46" s="6"/>
      <c r="C46" s="8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0"/>
      <c r="R46" s="28">
        <v>2057</v>
      </c>
      <c r="S46" s="29" t="s">
        <v>56</v>
      </c>
      <c r="T46" s="30">
        <f t="shared" si="4"/>
        <v>43</v>
      </c>
      <c r="U46" s="31"/>
      <c r="V46" s="32">
        <f t="shared" si="5"/>
        <v>0</v>
      </c>
      <c r="W46" s="19"/>
      <c r="X46" s="6"/>
      <c r="Y46" s="6"/>
      <c r="Z46" s="6"/>
      <c r="AA46" s="6"/>
    </row>
    <row r="47" spans="1:27" ht="27.95" customHeight="1" thickBot="1" x14ac:dyDescent="0.4">
      <c r="A47" s="6"/>
      <c r="B47" s="6"/>
      <c r="C47" s="8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0"/>
      <c r="R47" s="28">
        <v>2069</v>
      </c>
      <c r="S47" s="29" t="s">
        <v>57</v>
      </c>
      <c r="T47" s="30">
        <f t="shared" si="4"/>
        <v>0</v>
      </c>
      <c r="U47" s="31"/>
      <c r="V47" s="32">
        <f t="shared" si="5"/>
        <v>0</v>
      </c>
      <c r="W47" s="38"/>
      <c r="X47" s="6"/>
      <c r="Y47" s="6"/>
      <c r="Z47" s="6"/>
      <c r="AA47" s="6"/>
    </row>
    <row r="48" spans="1:27" ht="27.95" customHeight="1" thickBot="1" x14ac:dyDescent="0.4">
      <c r="A48" s="6"/>
      <c r="B48" s="6"/>
      <c r="C48" s="8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28">
        <v>2140</v>
      </c>
      <c r="S48" s="29" t="s">
        <v>604</v>
      </c>
      <c r="T48" s="30">
        <f t="shared" si="4"/>
        <v>0</v>
      </c>
      <c r="U48" s="31"/>
      <c r="V48" s="32">
        <f t="shared" si="5"/>
        <v>0</v>
      </c>
      <c r="W48" s="38"/>
      <c r="X48" s="6"/>
      <c r="Y48" s="6"/>
      <c r="Z48" s="6"/>
      <c r="AA48" s="6"/>
    </row>
    <row r="49" spans="1:27" ht="27.95" customHeight="1" thickBot="1" x14ac:dyDescent="0.4">
      <c r="A49" s="6"/>
      <c r="B49" s="6"/>
      <c r="C49" s="8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0"/>
      <c r="R49" s="28">
        <v>2029</v>
      </c>
      <c r="S49" s="29" t="s">
        <v>59</v>
      </c>
      <c r="T49" s="30">
        <f t="shared" si="4"/>
        <v>0</v>
      </c>
      <c r="U49" s="31"/>
      <c r="V49" s="32">
        <f t="shared" si="5"/>
        <v>0</v>
      </c>
      <c r="W49" s="6"/>
      <c r="X49" s="6"/>
      <c r="Y49" s="6"/>
      <c r="Z49" s="6"/>
      <c r="AA49" s="6"/>
    </row>
    <row r="50" spans="1:27" ht="27.95" customHeight="1" thickBot="1" x14ac:dyDescent="0.4">
      <c r="A50" s="6"/>
      <c r="B50" s="6"/>
      <c r="C50" s="8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0"/>
      <c r="R50" s="28">
        <v>2027</v>
      </c>
      <c r="S50" s="29" t="s">
        <v>20</v>
      </c>
      <c r="T50" s="30">
        <f t="shared" si="4"/>
        <v>0</v>
      </c>
      <c r="U50" s="31"/>
      <c r="V50" s="32">
        <f t="shared" si="5"/>
        <v>0</v>
      </c>
      <c r="W50" s="6"/>
      <c r="X50" s="6"/>
      <c r="Y50" s="6"/>
      <c r="Z50" s="6"/>
      <c r="AA50" s="6"/>
    </row>
    <row r="51" spans="1:27" ht="27.95" customHeight="1" thickBot="1" x14ac:dyDescent="0.4">
      <c r="A51" s="6"/>
      <c r="B51" s="6"/>
      <c r="C51" s="8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0"/>
      <c r="R51" s="28">
        <v>1862</v>
      </c>
      <c r="S51" s="29" t="s">
        <v>60</v>
      </c>
      <c r="T51" s="30">
        <f t="shared" si="4"/>
        <v>0</v>
      </c>
      <c r="U51" s="31"/>
      <c r="V51" s="32">
        <f t="shared" si="5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"/>
      <c r="B52" s="6"/>
      <c r="C52" s="8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0"/>
      <c r="R52" s="28">
        <v>1132</v>
      </c>
      <c r="S52" s="29" t="s">
        <v>61</v>
      </c>
      <c r="T52" s="30">
        <f t="shared" si="4"/>
        <v>0</v>
      </c>
      <c r="U52" s="31"/>
      <c r="V52" s="32">
        <f t="shared" si="5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8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30">
        <f t="shared" si="4"/>
        <v>0</v>
      </c>
      <c r="U53" s="31"/>
      <c r="V53" s="32">
        <f t="shared" si="5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8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555</v>
      </c>
      <c r="T54" s="30">
        <f t="shared" si="4"/>
        <v>0</v>
      </c>
      <c r="U54" s="31"/>
      <c r="V54" s="32">
        <f t="shared" si="5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8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574</v>
      </c>
      <c r="T55" s="30">
        <f t="shared" si="4"/>
        <v>0</v>
      </c>
      <c r="U55" s="31"/>
      <c r="V55" s="32">
        <f t="shared" si="5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8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30">
        <f t="shared" si="4"/>
        <v>0</v>
      </c>
      <c r="U56" s="31"/>
      <c r="V56" s="32">
        <f t="shared" si="5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1"/>
      <c r="O57" s="6"/>
      <c r="P57" s="6"/>
      <c r="Q57" s="6"/>
      <c r="R57" s="28">
        <v>1990</v>
      </c>
      <c r="S57" s="29" t="s">
        <v>26</v>
      </c>
      <c r="T57" s="30">
        <f t="shared" si="4"/>
        <v>0</v>
      </c>
      <c r="U57" s="31"/>
      <c r="V57" s="32">
        <f t="shared" si="5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52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4"/>
      <c r="O58" s="6"/>
      <c r="P58" s="6"/>
      <c r="Q58" s="6"/>
      <c r="R58" s="28">
        <v>2068</v>
      </c>
      <c r="S58" s="29" t="s">
        <v>64</v>
      </c>
      <c r="T58" s="30">
        <f t="shared" si="4"/>
        <v>0</v>
      </c>
      <c r="U58" s="31"/>
      <c r="V58" s="32">
        <f t="shared" si="5"/>
        <v>0</v>
      </c>
      <c r="W58" s="6"/>
      <c r="X58" s="6"/>
      <c r="Y58" s="6"/>
      <c r="Z58" s="6"/>
      <c r="AA58" s="6"/>
    </row>
    <row r="59" spans="1:27" ht="27.2" customHeight="1" thickBot="1" x14ac:dyDescent="0.4">
      <c r="A59" s="6"/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  <c r="O59" s="6"/>
      <c r="P59" s="6"/>
      <c r="Q59" s="6"/>
      <c r="R59" s="28">
        <v>2075</v>
      </c>
      <c r="S59" s="151" t="s">
        <v>118</v>
      </c>
      <c r="T59" s="30">
        <f t="shared" si="4"/>
        <v>0</v>
      </c>
      <c r="U59" s="31"/>
      <c r="V59" s="32">
        <f t="shared" si="5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5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4"/>
      <c r="O60" s="6"/>
      <c r="P60" s="6"/>
      <c r="Q60" s="6"/>
      <c r="R60" s="28">
        <v>2076</v>
      </c>
      <c r="S60" s="29" t="s">
        <v>117</v>
      </c>
      <c r="T60" s="30">
        <f t="shared" si="4"/>
        <v>0</v>
      </c>
      <c r="U60" s="31"/>
      <c r="V60" s="32">
        <f t="shared" si="5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4"/>
      <c r="O61" s="6"/>
      <c r="P61" s="6"/>
      <c r="Q61" s="6"/>
      <c r="R61" s="28">
        <v>2161</v>
      </c>
      <c r="S61" s="29" t="s">
        <v>66</v>
      </c>
      <c r="T61" s="30">
        <f t="shared" si="4"/>
        <v>0</v>
      </c>
      <c r="U61" s="31"/>
      <c r="V61" s="32">
        <f t="shared" si="5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4"/>
      <c r="O62" s="6"/>
      <c r="P62" s="6"/>
      <c r="Q62" s="6"/>
      <c r="R62" s="28">
        <v>1216</v>
      </c>
      <c r="S62" s="151" t="s">
        <v>108</v>
      </c>
      <c r="T62" s="30">
        <f t="shared" si="4"/>
        <v>0</v>
      </c>
      <c r="U62" s="31"/>
      <c r="V62" s="32">
        <f t="shared" si="5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4"/>
      <c r="O63" s="6"/>
      <c r="P63" s="6"/>
      <c r="Q63" s="6"/>
      <c r="R63" s="28">
        <v>2113</v>
      </c>
      <c r="S63" s="29" t="s">
        <v>67</v>
      </c>
      <c r="T63" s="30">
        <f t="shared" si="4"/>
        <v>0</v>
      </c>
      <c r="U63" s="31"/>
      <c r="V63" s="32">
        <f t="shared" si="5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4"/>
      <c r="O64" s="6"/>
      <c r="P64" s="6"/>
      <c r="Q64" s="6"/>
      <c r="R64" s="28">
        <v>1896</v>
      </c>
      <c r="S64" s="29" t="s">
        <v>116</v>
      </c>
      <c r="T64" s="30">
        <f t="shared" si="4"/>
        <v>0</v>
      </c>
      <c r="U64" s="31"/>
      <c r="V64" s="32">
        <f t="shared" si="5"/>
        <v>0</v>
      </c>
      <c r="W64" s="6"/>
      <c r="X64" s="6"/>
      <c r="Y64" s="6"/>
      <c r="Z64" s="6"/>
      <c r="AA64" s="6"/>
    </row>
    <row r="65" spans="1:27" ht="25.5" x14ac:dyDescent="0.35">
      <c r="A65" s="6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4"/>
      <c r="O65" s="6"/>
      <c r="P65" s="6"/>
      <c r="Q65" s="6"/>
      <c r="R65" s="6"/>
      <c r="S65" s="6"/>
      <c r="T65" s="39">
        <f>SUM(T3:T64)</f>
        <v>360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15.6" customHeight="1" x14ac:dyDescent="0.2">
      <c r="A66" s="6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7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8.600000000000001" customHeight="1" x14ac:dyDescent="0.2">
      <c r="R77" s="6"/>
      <c r="S77" s="6"/>
      <c r="T77" s="6"/>
      <c r="U77" s="6"/>
      <c r="V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B3:P30">
    <sortCondition descending="1" ref="D3:D30"/>
  </sortState>
  <mergeCells count="1">
    <mergeCell ref="A1:F1"/>
  </mergeCells>
  <conditionalFormatting sqref="A3:A7 A31:A34">
    <cfRule type="containsText" dxfId="3" priority="3" stopIfTrue="1" operator="containsText" text="SI">
      <formula>NOT(ISERROR(SEARCH("SI",A3)))</formula>
    </cfRule>
    <cfRule type="containsText" dxfId="2" priority="4" stopIfTrue="1" operator="containsText" text="NO">
      <formula>NOT(ISERROR(SEARCH("NO",A3)))</formula>
    </cfRule>
  </conditionalFormatting>
  <conditionalFormatting sqref="A8:A30">
    <cfRule type="containsText" dxfId="1" priority="1" stopIfTrue="1" operator="containsText" text="SI">
      <formula>NOT(ISERROR(SEARCH("SI",A8)))</formula>
    </cfRule>
    <cfRule type="containsText" dxfId="0" priority="2" stopIfTrue="1" operator="containsText" text="NO">
      <formula>NOT(ISERROR(SEARCH("NO",A8)))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134"/>
  <sheetViews>
    <sheetView showGridLines="0" zoomScale="70" zoomScaleNormal="70" workbookViewId="0">
      <selection activeCell="R39" sqref="R39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16" width="10.7109375" style="1" customWidth="1"/>
    <col min="17" max="17" width="14" style="1" customWidth="1"/>
    <col min="18" max="18" width="41.140625" style="1" customWidth="1"/>
    <col min="19" max="19" width="16" style="1" bestFit="1" customWidth="1"/>
    <col min="20" max="20" width="14.28515625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5"/>
    </row>
    <row r="3" spans="1:20" ht="20.100000000000001" customHeight="1" x14ac:dyDescent="0.25">
      <c r="A3" s="90"/>
      <c r="B3" s="91" t="s">
        <v>3</v>
      </c>
      <c r="C3" s="91" t="s">
        <v>85</v>
      </c>
      <c r="D3" s="91" t="s">
        <v>86</v>
      </c>
      <c r="E3" s="92" t="s">
        <v>87</v>
      </c>
      <c r="F3" s="93" t="s">
        <v>88</v>
      </c>
      <c r="G3" s="93" t="s">
        <v>89</v>
      </c>
      <c r="H3" s="93" t="s">
        <v>90</v>
      </c>
      <c r="I3" s="93" t="s">
        <v>91</v>
      </c>
      <c r="J3" s="93" t="s">
        <v>92</v>
      </c>
      <c r="K3" s="93" t="s">
        <v>93</v>
      </c>
      <c r="L3" s="93" t="s">
        <v>94</v>
      </c>
      <c r="M3" s="93" t="s">
        <v>95</v>
      </c>
      <c r="N3" s="93" t="s">
        <v>96</v>
      </c>
      <c r="O3" s="93" t="s">
        <v>97</v>
      </c>
      <c r="P3" s="93" t="s">
        <v>98</v>
      </c>
      <c r="Q3" s="93" t="s">
        <v>99</v>
      </c>
      <c r="R3" s="94"/>
      <c r="S3" s="95" t="s">
        <v>100</v>
      </c>
      <c r="T3" s="95" t="s">
        <v>101</v>
      </c>
    </row>
    <row r="4" spans="1:20" ht="20.100000000000001" customHeight="1" x14ac:dyDescent="0.25">
      <c r="A4" s="96">
        <v>1213</v>
      </c>
      <c r="B4" s="97" t="s">
        <v>114</v>
      </c>
      <c r="C4" s="98">
        <f>('MC M'!T3)</f>
        <v>0</v>
      </c>
      <c r="D4" s="98">
        <f>('MC F'!T3)</f>
        <v>38</v>
      </c>
      <c r="E4" s="99">
        <f>('CU M'!T3)</f>
        <v>0</v>
      </c>
      <c r="F4" s="100">
        <f>('CU F'!T3)</f>
        <v>77</v>
      </c>
      <c r="G4" s="100">
        <f>('ES M'!T3)</f>
        <v>0</v>
      </c>
      <c r="H4" s="100">
        <f>('ES F'!T3)</f>
        <v>79</v>
      </c>
      <c r="I4" s="100">
        <f>('RA M'!T3)</f>
        <v>0</v>
      </c>
      <c r="J4" s="100">
        <f>('RA F'!T3)</f>
        <v>73</v>
      </c>
      <c r="K4" s="100">
        <f>('YA M'!T3)</f>
        <v>0</v>
      </c>
      <c r="L4" s="100">
        <f>('YA F'!T3)</f>
        <v>83</v>
      </c>
      <c r="M4" s="100">
        <f>('YB M'!T3)</f>
        <v>0</v>
      </c>
      <c r="N4" s="100">
        <f>('YB F'!T3)</f>
        <v>82</v>
      </c>
      <c r="O4" s="100">
        <f>('JU M'!T3)</f>
        <v>0</v>
      </c>
      <c r="P4" s="100">
        <f>('JU F'!T3)</f>
        <v>61</v>
      </c>
      <c r="Q4" s="101">
        <f t="shared" ref="Q4:Q35" si="0">SUM(C4:P4)</f>
        <v>493</v>
      </c>
      <c r="R4" s="102" t="s">
        <v>114</v>
      </c>
      <c r="S4" s="103">
        <f t="shared" ref="S4:S35" si="1">SUM(C4:J4)</f>
        <v>267</v>
      </c>
      <c r="T4" s="103">
        <f t="shared" ref="T4:T35" si="2">SUM(K4:P4)</f>
        <v>226</v>
      </c>
    </row>
    <row r="5" spans="1:20" ht="20.100000000000001" customHeight="1" x14ac:dyDescent="0.25">
      <c r="A5" s="96">
        <v>2310</v>
      </c>
      <c r="B5" s="97" t="s">
        <v>166</v>
      </c>
      <c r="C5" s="98">
        <f>('MC M'!T5)</f>
        <v>0</v>
      </c>
      <c r="D5" s="98">
        <f>('MC F'!T4)</f>
        <v>0</v>
      </c>
      <c r="E5" s="99">
        <f>('CU M'!T4)</f>
        <v>0</v>
      </c>
      <c r="F5" s="100">
        <f>('CU F'!T4)</f>
        <v>0</v>
      </c>
      <c r="G5" s="100">
        <f>('ES M'!T4)</f>
        <v>0</v>
      </c>
      <c r="H5" s="100">
        <f>('ES F'!T4)</f>
        <v>81</v>
      </c>
      <c r="I5" s="100">
        <f>('RA M'!T4)</f>
        <v>0</v>
      </c>
      <c r="J5" s="100">
        <f>('RA F'!T4)</f>
        <v>77</v>
      </c>
      <c r="K5" s="100">
        <f>('YA M'!T4)</f>
        <v>0</v>
      </c>
      <c r="L5" s="100">
        <f>('YA F'!T4)</f>
        <v>56</v>
      </c>
      <c r="M5" s="100">
        <f>('YB M'!T4)</f>
        <v>0</v>
      </c>
      <c r="N5" s="100">
        <f>('YB F'!T4)</f>
        <v>86</v>
      </c>
      <c r="O5" s="100">
        <f>('JU M'!T4)</f>
        <v>0</v>
      </c>
      <c r="P5" s="100">
        <f>('JU F'!T4)</f>
        <v>0</v>
      </c>
      <c r="Q5" s="101">
        <f t="shared" si="0"/>
        <v>300</v>
      </c>
      <c r="R5" s="102" t="s">
        <v>166</v>
      </c>
      <c r="S5" s="103">
        <f t="shared" si="1"/>
        <v>158</v>
      </c>
      <c r="T5" s="103">
        <f t="shared" si="2"/>
        <v>142</v>
      </c>
    </row>
    <row r="6" spans="1:20" ht="20.100000000000001" customHeight="1" x14ac:dyDescent="0.25">
      <c r="A6" s="96">
        <v>2232</v>
      </c>
      <c r="B6" s="97" t="s">
        <v>119</v>
      </c>
      <c r="C6" s="98">
        <f>('MC M'!T6)</f>
        <v>0</v>
      </c>
      <c r="D6" s="98">
        <f>('MC F'!T5)</f>
        <v>0</v>
      </c>
      <c r="E6" s="99">
        <f>('CU M'!T5)</f>
        <v>0</v>
      </c>
      <c r="F6" s="100">
        <f>('CU F'!T5)</f>
        <v>0</v>
      </c>
      <c r="G6" s="100">
        <f>('ES M'!T5)</f>
        <v>0</v>
      </c>
      <c r="H6" s="100">
        <f>('ES F'!T5)</f>
        <v>0</v>
      </c>
      <c r="I6" s="100">
        <f>('RA M'!T5)</f>
        <v>0</v>
      </c>
      <c r="J6" s="100">
        <f>('RA F'!T5)</f>
        <v>0</v>
      </c>
      <c r="K6" s="100">
        <f>('YA M'!T5)</f>
        <v>0</v>
      </c>
      <c r="L6" s="100">
        <f>('YA F'!T5)</f>
        <v>0</v>
      </c>
      <c r="M6" s="100">
        <f>('YB M'!T5)</f>
        <v>0</v>
      </c>
      <c r="N6" s="100">
        <f>('YB F'!T5)</f>
        <v>0</v>
      </c>
      <c r="O6" s="100">
        <f>('JU M'!T5)</f>
        <v>0</v>
      </c>
      <c r="P6" s="100">
        <f>('JU F'!T5)</f>
        <v>0</v>
      </c>
      <c r="Q6" s="101">
        <f t="shared" si="0"/>
        <v>0</v>
      </c>
      <c r="R6" s="102" t="s">
        <v>119</v>
      </c>
      <c r="S6" s="103">
        <f t="shared" si="1"/>
        <v>0</v>
      </c>
      <c r="T6" s="103">
        <f t="shared" si="2"/>
        <v>0</v>
      </c>
    </row>
    <row r="7" spans="1:20" ht="20.100000000000001" customHeight="1" x14ac:dyDescent="0.25">
      <c r="A7" s="96">
        <v>1180</v>
      </c>
      <c r="B7" s="97" t="s">
        <v>506</v>
      </c>
      <c r="C7" s="98">
        <f>('MC M'!T7)</f>
        <v>0</v>
      </c>
      <c r="D7" s="98">
        <f>('MC F'!T6)</f>
        <v>100</v>
      </c>
      <c r="E7" s="99">
        <f>('CU M'!T6)</f>
        <v>0</v>
      </c>
      <c r="F7" s="100">
        <f>('CU F'!T6)</f>
        <v>65</v>
      </c>
      <c r="G7" s="100">
        <f>('ES M'!T6)</f>
        <v>0</v>
      </c>
      <c r="H7" s="100">
        <f>('ES F'!T6)</f>
        <v>57</v>
      </c>
      <c r="I7" s="100">
        <f>('RA M'!T6)</f>
        <v>0</v>
      </c>
      <c r="J7" s="100">
        <f>('RA F'!T6)</f>
        <v>72</v>
      </c>
      <c r="K7" s="100">
        <f>('YA M'!T6)</f>
        <v>0</v>
      </c>
      <c r="L7" s="100">
        <f>('YA F'!T6)</f>
        <v>53</v>
      </c>
      <c r="M7" s="100">
        <f>('YB M'!T6)</f>
        <v>0</v>
      </c>
      <c r="N7" s="100">
        <f>('YB F'!T6)</f>
        <v>36</v>
      </c>
      <c r="O7" s="100">
        <f>('JU M'!T6)</f>
        <v>0</v>
      </c>
      <c r="P7" s="100">
        <f>('JU F'!T6)</f>
        <v>33</v>
      </c>
      <c r="Q7" s="101">
        <f t="shared" si="0"/>
        <v>416</v>
      </c>
      <c r="R7" s="102" t="s">
        <v>506</v>
      </c>
      <c r="S7" s="103">
        <f t="shared" si="1"/>
        <v>294</v>
      </c>
      <c r="T7" s="103">
        <f t="shared" si="2"/>
        <v>122</v>
      </c>
    </row>
    <row r="8" spans="1:20" ht="20.100000000000001" customHeight="1" x14ac:dyDescent="0.25">
      <c r="A8" s="96">
        <v>1115</v>
      </c>
      <c r="B8" s="97" t="s">
        <v>15</v>
      </c>
      <c r="C8" s="98">
        <f>('MC M'!T8)</f>
        <v>0</v>
      </c>
      <c r="D8" s="98">
        <f>('MC F'!T7)</f>
        <v>0</v>
      </c>
      <c r="E8" s="99">
        <f>('CU M'!T7)</f>
        <v>0</v>
      </c>
      <c r="F8" s="100">
        <f>('CU F'!T7)</f>
        <v>0</v>
      </c>
      <c r="G8" s="100">
        <f>('ES M'!T7)</f>
        <v>0</v>
      </c>
      <c r="H8" s="100">
        <f>('ES F'!T7)</f>
        <v>0</v>
      </c>
      <c r="I8" s="100">
        <f>('RA M'!T7)</f>
        <v>0</v>
      </c>
      <c r="J8" s="100">
        <f>('RA F'!T7)</f>
        <v>0</v>
      </c>
      <c r="K8" s="100">
        <f>('YA M'!T7)</f>
        <v>0</v>
      </c>
      <c r="L8" s="100">
        <f>('YA F'!T7)</f>
        <v>0</v>
      </c>
      <c r="M8" s="100">
        <f>('YB M'!T7)</f>
        <v>0</v>
      </c>
      <c r="N8" s="100">
        <f>('YB F'!T7)</f>
        <v>0</v>
      </c>
      <c r="O8" s="100">
        <f>('JU M'!T7)</f>
        <v>0</v>
      </c>
      <c r="P8" s="100">
        <f>('JU F'!T7)</f>
        <v>0</v>
      </c>
      <c r="Q8" s="101">
        <f t="shared" si="0"/>
        <v>0</v>
      </c>
      <c r="R8" s="102" t="s">
        <v>15</v>
      </c>
      <c r="S8" s="103">
        <f t="shared" si="1"/>
        <v>0</v>
      </c>
      <c r="T8" s="103">
        <f t="shared" si="2"/>
        <v>0</v>
      </c>
    </row>
    <row r="9" spans="1:20" ht="20.100000000000001" customHeight="1" x14ac:dyDescent="0.25">
      <c r="A9" s="96">
        <v>10</v>
      </c>
      <c r="B9" s="97" t="s">
        <v>16</v>
      </c>
      <c r="C9" s="98">
        <f>('MC M'!T9)</f>
        <v>0</v>
      </c>
      <c r="D9" s="98">
        <f>('MC F'!T8)</f>
        <v>0</v>
      </c>
      <c r="E9" s="99">
        <f>('CU M'!T8)</f>
        <v>0</v>
      </c>
      <c r="F9" s="100">
        <f>('CU F'!T8)</f>
        <v>58</v>
      </c>
      <c r="G9" s="100">
        <f>('ES M'!T8)</f>
        <v>0</v>
      </c>
      <c r="H9" s="100">
        <f>('ES F'!T8)</f>
        <v>56</v>
      </c>
      <c r="I9" s="100">
        <f>('RA M'!T8)</f>
        <v>0</v>
      </c>
      <c r="J9" s="100">
        <f>('RA F'!T8)</f>
        <v>80</v>
      </c>
      <c r="K9" s="100">
        <f>('YA M'!T8)</f>
        <v>0</v>
      </c>
      <c r="L9" s="100">
        <f>('YA F'!T8)</f>
        <v>74</v>
      </c>
      <c r="M9" s="100">
        <f>('YB M'!T8)</f>
        <v>0</v>
      </c>
      <c r="N9" s="100">
        <f>('YB F'!T8)</f>
        <v>0</v>
      </c>
      <c r="O9" s="100">
        <f>('JU M'!T8)</f>
        <v>0</v>
      </c>
      <c r="P9" s="100">
        <f>('JU F'!T8)</f>
        <v>29</v>
      </c>
      <c r="Q9" s="101">
        <f>SUM(C9:P9)</f>
        <v>297</v>
      </c>
      <c r="R9" s="102" t="s">
        <v>16</v>
      </c>
      <c r="S9" s="103">
        <f>SUM(C9:J9)</f>
        <v>194</v>
      </c>
      <c r="T9" s="103">
        <f>SUM(K9:P9)</f>
        <v>103</v>
      </c>
    </row>
    <row r="10" spans="1:20" ht="20.100000000000001" customHeight="1" x14ac:dyDescent="0.25">
      <c r="A10" s="96">
        <v>1589</v>
      </c>
      <c r="B10" s="97" t="s">
        <v>169</v>
      </c>
      <c r="C10" s="98">
        <f>('MC M'!T10)</f>
        <v>0</v>
      </c>
      <c r="D10" s="98">
        <f>('MC F'!T9)</f>
        <v>38</v>
      </c>
      <c r="E10" s="99">
        <f>('CU M'!T9)</f>
        <v>0</v>
      </c>
      <c r="F10" s="100">
        <f>('CU F'!T9)</f>
        <v>48</v>
      </c>
      <c r="G10" s="100">
        <f>('ES M'!T9)</f>
        <v>0</v>
      </c>
      <c r="H10" s="100">
        <f>('ES F'!T9)</f>
        <v>65</v>
      </c>
      <c r="I10" s="100">
        <f>('RA M'!T9)</f>
        <v>0</v>
      </c>
      <c r="J10" s="100">
        <f>('RA F'!T9)</f>
        <v>69</v>
      </c>
      <c r="K10" s="100">
        <f>('YA M'!T9)</f>
        <v>0</v>
      </c>
      <c r="L10" s="100">
        <f>('YA F'!T9)</f>
        <v>48</v>
      </c>
      <c r="M10" s="100">
        <f>('YB M'!T9)</f>
        <v>0</v>
      </c>
      <c r="N10" s="100">
        <f>('YB F'!T9)</f>
        <v>0</v>
      </c>
      <c r="O10" s="100">
        <f>('JU M'!T9)</f>
        <v>0</v>
      </c>
      <c r="P10" s="100">
        <f>('JU F'!T9)</f>
        <v>0</v>
      </c>
      <c r="Q10" s="101">
        <f t="shared" si="0"/>
        <v>268</v>
      </c>
      <c r="R10" s="102" t="s">
        <v>169</v>
      </c>
      <c r="S10" s="103">
        <f t="shared" si="1"/>
        <v>220</v>
      </c>
      <c r="T10" s="103">
        <f t="shared" si="2"/>
        <v>48</v>
      </c>
    </row>
    <row r="11" spans="1:20" ht="20.100000000000001" customHeight="1" x14ac:dyDescent="0.25">
      <c r="A11" s="96">
        <v>2074</v>
      </c>
      <c r="B11" s="97" t="s">
        <v>299</v>
      </c>
      <c r="C11" s="98">
        <f>('MC M'!T11)</f>
        <v>0</v>
      </c>
      <c r="D11" s="98">
        <f>('MC F'!T10)</f>
        <v>0</v>
      </c>
      <c r="E11" s="99">
        <f>('CU M'!T10)</f>
        <v>0</v>
      </c>
      <c r="F11" s="100">
        <f>('CU F'!T10)</f>
        <v>62</v>
      </c>
      <c r="G11" s="100">
        <f>('ES M'!T10)</f>
        <v>0</v>
      </c>
      <c r="H11" s="100">
        <f>('ES F'!T10)</f>
        <v>75</v>
      </c>
      <c r="I11" s="100">
        <f>('RA M'!T10)</f>
        <v>0</v>
      </c>
      <c r="J11" s="100">
        <f>('RA F'!T10)</f>
        <v>69</v>
      </c>
      <c r="K11" s="100">
        <f>('YA M'!T10)</f>
        <v>0</v>
      </c>
      <c r="L11" s="100">
        <f>('YA F'!T10)</f>
        <v>69</v>
      </c>
      <c r="M11" s="100">
        <f>('YB M'!T10)</f>
        <v>0</v>
      </c>
      <c r="N11" s="100">
        <f>('YB F'!T10)</f>
        <v>100</v>
      </c>
      <c r="O11" s="100">
        <f>('JU M'!T10)</f>
        <v>0</v>
      </c>
      <c r="P11" s="100">
        <f>('JU F'!T10)</f>
        <v>0</v>
      </c>
      <c r="Q11" s="101">
        <f t="shared" si="0"/>
        <v>375</v>
      </c>
      <c r="R11" s="158" t="s">
        <v>346</v>
      </c>
      <c r="S11" s="103">
        <f t="shared" si="1"/>
        <v>206</v>
      </c>
      <c r="T11" s="103">
        <f t="shared" si="2"/>
        <v>169</v>
      </c>
    </row>
    <row r="12" spans="1:20" ht="20.100000000000001" customHeight="1" x14ac:dyDescent="0.25">
      <c r="A12" s="96">
        <v>1590</v>
      </c>
      <c r="B12" s="97" t="s">
        <v>21</v>
      </c>
      <c r="C12" s="98">
        <f>('MC M'!T12)</f>
        <v>0</v>
      </c>
      <c r="D12" s="98">
        <f>('MC F'!T11)</f>
        <v>0</v>
      </c>
      <c r="E12" s="99">
        <f>('CU M'!T11)</f>
        <v>0</v>
      </c>
      <c r="F12" s="100">
        <f>('CU F'!T11)</f>
        <v>0</v>
      </c>
      <c r="G12" s="100">
        <f>('ES M'!T11)</f>
        <v>0</v>
      </c>
      <c r="H12" s="100">
        <f>('ES F'!T11)</f>
        <v>0</v>
      </c>
      <c r="I12" s="100">
        <f>('RA M'!T11)</f>
        <v>0</v>
      </c>
      <c r="J12" s="100">
        <f>('RA F'!T11)</f>
        <v>0</v>
      </c>
      <c r="K12" s="100">
        <f>('YA M'!T11)</f>
        <v>0</v>
      </c>
      <c r="L12" s="100">
        <f>('YA F'!T11)</f>
        <v>0</v>
      </c>
      <c r="M12" s="100">
        <f>('YB M'!T11)</f>
        <v>0</v>
      </c>
      <c r="N12" s="100">
        <f>('YB F'!T11)</f>
        <v>0</v>
      </c>
      <c r="O12" s="100">
        <f>('JU M'!T11)</f>
        <v>0</v>
      </c>
      <c r="P12" s="100">
        <f>('JU F'!T11)</f>
        <v>0</v>
      </c>
      <c r="Q12" s="101">
        <f t="shared" si="0"/>
        <v>0</v>
      </c>
      <c r="R12" s="102" t="s">
        <v>21</v>
      </c>
      <c r="S12" s="103">
        <f t="shared" si="1"/>
        <v>0</v>
      </c>
      <c r="T12" s="103">
        <f t="shared" si="2"/>
        <v>0</v>
      </c>
    </row>
    <row r="13" spans="1:20" ht="20.100000000000001" customHeight="1" x14ac:dyDescent="0.25">
      <c r="A13" s="96">
        <v>1172</v>
      </c>
      <c r="B13" s="97" t="s">
        <v>304</v>
      </c>
      <c r="C13" s="98">
        <f>('MC M'!T13)</f>
        <v>0</v>
      </c>
      <c r="D13" s="98">
        <f>('MC F'!T12)</f>
        <v>0</v>
      </c>
      <c r="E13" s="99">
        <f>('CU M'!T12)</f>
        <v>0</v>
      </c>
      <c r="F13" s="100">
        <f>('CU F'!T12)</f>
        <v>25</v>
      </c>
      <c r="G13" s="100">
        <f>('ES M'!T12)</f>
        <v>0</v>
      </c>
      <c r="H13" s="100">
        <f>('ES F'!T12)</f>
        <v>52</v>
      </c>
      <c r="I13" s="100">
        <f>('RA M'!T12)</f>
        <v>0</v>
      </c>
      <c r="J13" s="100">
        <f>('RA F'!T12)</f>
        <v>62</v>
      </c>
      <c r="K13" s="100">
        <f>('YA M'!T12)</f>
        <v>0</v>
      </c>
      <c r="L13" s="100">
        <f>('YA F'!T12)</f>
        <v>33</v>
      </c>
      <c r="M13" s="100">
        <f>('YB M'!T12)</f>
        <v>0</v>
      </c>
      <c r="N13" s="100">
        <f>('YB F'!T12)</f>
        <v>0</v>
      </c>
      <c r="O13" s="100">
        <f>('JU M'!T12)</f>
        <v>0</v>
      </c>
      <c r="P13" s="100">
        <f>('JU F'!T12)</f>
        <v>0</v>
      </c>
      <c r="Q13" s="101">
        <f t="shared" si="0"/>
        <v>172</v>
      </c>
      <c r="R13" s="102" t="s">
        <v>304</v>
      </c>
      <c r="S13" s="103">
        <f t="shared" si="1"/>
        <v>139</v>
      </c>
      <c r="T13" s="103">
        <f t="shared" si="2"/>
        <v>33</v>
      </c>
    </row>
    <row r="14" spans="1:20" ht="20.100000000000001" customHeight="1" x14ac:dyDescent="0.25">
      <c r="A14" s="96">
        <v>2513</v>
      </c>
      <c r="B14" s="97" t="s">
        <v>343</v>
      </c>
      <c r="C14" s="98">
        <f>('MC M'!T14)</f>
        <v>0</v>
      </c>
      <c r="D14" s="98">
        <f>('MC F'!T13)</f>
        <v>0</v>
      </c>
      <c r="E14" s="99">
        <f>('CU M'!T13)</f>
        <v>0</v>
      </c>
      <c r="F14" s="100">
        <f>('CU F'!T13)</f>
        <v>37</v>
      </c>
      <c r="G14" s="100">
        <f>('ES M'!T13)</f>
        <v>0</v>
      </c>
      <c r="H14" s="100">
        <f>('ES F'!T13)</f>
        <v>0</v>
      </c>
      <c r="I14" s="100">
        <f>('RA M'!T13)</f>
        <v>0</v>
      </c>
      <c r="J14" s="100">
        <f>('RA F'!T13)</f>
        <v>0</v>
      </c>
      <c r="K14" s="100">
        <f>('YA M'!T13)</f>
        <v>0</v>
      </c>
      <c r="L14" s="100">
        <f>('YA F'!T13)</f>
        <v>0</v>
      </c>
      <c r="M14" s="100">
        <f>('YB M'!T13)</f>
        <v>0</v>
      </c>
      <c r="N14" s="100">
        <f>('YB F'!T13)</f>
        <v>0</v>
      </c>
      <c r="O14" s="100">
        <f>('JU M'!T13)</f>
        <v>0</v>
      </c>
      <c r="P14" s="100">
        <v>0</v>
      </c>
      <c r="Q14" s="101">
        <f>SUM(C14:P14)</f>
        <v>37</v>
      </c>
      <c r="R14" s="102" t="s">
        <v>343</v>
      </c>
      <c r="S14" s="103">
        <f t="shared" si="1"/>
        <v>37</v>
      </c>
      <c r="T14" s="103">
        <f t="shared" si="2"/>
        <v>0</v>
      </c>
    </row>
    <row r="15" spans="1:20" ht="20.100000000000001" customHeight="1" x14ac:dyDescent="0.25">
      <c r="A15" s="96">
        <v>1843</v>
      </c>
      <c r="B15" s="97" t="s">
        <v>27</v>
      </c>
      <c r="C15" s="98">
        <f>('MC M'!T15)</f>
        <v>0</v>
      </c>
      <c r="D15" s="98">
        <f>('MC F'!T14)</f>
        <v>0</v>
      </c>
      <c r="E15" s="99">
        <f>('CU M'!T14)</f>
        <v>0</v>
      </c>
      <c r="F15" s="100">
        <f>('CU F'!T14)</f>
        <v>0</v>
      </c>
      <c r="G15" s="100">
        <f>('ES M'!T14)</f>
        <v>0</v>
      </c>
      <c r="H15" s="100">
        <f>('ES F'!T14)</f>
        <v>0</v>
      </c>
      <c r="I15" s="100">
        <f>('RA M'!T14)</f>
        <v>0</v>
      </c>
      <c r="J15" s="100">
        <f>('RA F'!T14)</f>
        <v>0</v>
      </c>
      <c r="K15" s="100">
        <f>('YA M'!T14)</f>
        <v>0</v>
      </c>
      <c r="L15" s="100">
        <f>('YA F'!T14)</f>
        <v>0</v>
      </c>
      <c r="M15" s="100">
        <f>('YB M'!T14)</f>
        <v>0</v>
      </c>
      <c r="N15" s="100">
        <f>('YB F'!T14)</f>
        <v>0</v>
      </c>
      <c r="O15" s="100">
        <f>('JU M'!T14)</f>
        <v>0</v>
      </c>
      <c r="P15" s="100">
        <f>('JU F'!T14)</f>
        <v>0</v>
      </c>
      <c r="Q15" s="101">
        <f t="shared" si="0"/>
        <v>0</v>
      </c>
      <c r="R15" s="102" t="s">
        <v>27</v>
      </c>
      <c r="S15" s="103">
        <f t="shared" si="1"/>
        <v>0</v>
      </c>
      <c r="T15" s="103">
        <f t="shared" si="2"/>
        <v>0</v>
      </c>
    </row>
    <row r="16" spans="1:20" ht="20.100000000000001" customHeight="1" x14ac:dyDescent="0.25">
      <c r="A16" s="96">
        <v>1317</v>
      </c>
      <c r="B16" s="97" t="s">
        <v>28</v>
      </c>
      <c r="C16" s="98">
        <f>('MC M'!T16)</f>
        <v>0</v>
      </c>
      <c r="D16" s="98">
        <f>('MC F'!T15)</f>
        <v>0</v>
      </c>
      <c r="E16" s="99">
        <f>('CU M'!T15)</f>
        <v>0</v>
      </c>
      <c r="F16" s="100">
        <f>('CU F'!T15)</f>
        <v>0</v>
      </c>
      <c r="G16" s="100">
        <f>('ES M'!T15)</f>
        <v>0</v>
      </c>
      <c r="H16" s="100">
        <f>('ES F'!T15)</f>
        <v>0</v>
      </c>
      <c r="I16" s="100">
        <f>('RA M'!T15)</f>
        <v>0</v>
      </c>
      <c r="J16" s="100">
        <f>('RA F'!T15)</f>
        <v>0</v>
      </c>
      <c r="K16" s="100">
        <f>('YA M'!T15)</f>
        <v>0</v>
      </c>
      <c r="L16" s="100">
        <f>('YA F'!T15)</f>
        <v>0</v>
      </c>
      <c r="M16" s="100">
        <f>('YB M'!T15)</f>
        <v>0</v>
      </c>
      <c r="N16" s="100">
        <f>('YB F'!T15)</f>
        <v>25</v>
      </c>
      <c r="O16" s="100">
        <f>('JU M'!T15)</f>
        <v>0</v>
      </c>
      <c r="P16" s="100">
        <f>('JU F'!T15)</f>
        <v>0</v>
      </c>
      <c r="Q16" s="101">
        <f t="shared" si="0"/>
        <v>25</v>
      </c>
      <c r="R16" s="102" t="s">
        <v>28</v>
      </c>
      <c r="S16" s="103">
        <f t="shared" si="1"/>
        <v>0</v>
      </c>
      <c r="T16" s="103">
        <f t="shared" si="2"/>
        <v>25</v>
      </c>
    </row>
    <row r="17" spans="1:20" ht="20.100000000000001" customHeight="1" x14ac:dyDescent="0.25">
      <c r="A17" s="96">
        <v>1636</v>
      </c>
      <c r="B17" s="97" t="s">
        <v>235</v>
      </c>
      <c r="C17" s="98">
        <f>('MC M'!T17)</f>
        <v>0</v>
      </c>
      <c r="D17" s="98">
        <f>('MC F'!T16)</f>
        <v>0</v>
      </c>
      <c r="E17" s="99">
        <f>('CU M'!T16)</f>
        <v>0</v>
      </c>
      <c r="F17" s="100">
        <f>('CU F'!T16)</f>
        <v>0</v>
      </c>
      <c r="G17" s="100">
        <f>('ES M'!T16)</f>
        <v>0</v>
      </c>
      <c r="H17" s="100">
        <f>('ES F'!T16)</f>
        <v>0</v>
      </c>
      <c r="I17" s="100">
        <f>('RA M'!T16)</f>
        <v>0</v>
      </c>
      <c r="J17" s="100">
        <f>('RA F'!T16)</f>
        <v>0</v>
      </c>
      <c r="K17" s="100">
        <f>('YA M'!T16)</f>
        <v>0</v>
      </c>
      <c r="L17" s="100">
        <f>('YA F'!T16)</f>
        <v>0</v>
      </c>
      <c r="M17" s="100">
        <f>('YB M'!T16)</f>
        <v>0</v>
      </c>
      <c r="N17" s="100">
        <f>('YB F'!T16)</f>
        <v>0</v>
      </c>
      <c r="O17" s="100">
        <f>('JU M'!T16)</f>
        <v>0</v>
      </c>
      <c r="P17" s="100">
        <f>('JU F'!T16)</f>
        <v>0</v>
      </c>
      <c r="Q17" s="101">
        <f t="shared" si="0"/>
        <v>0</v>
      </c>
      <c r="R17" s="158" t="s">
        <v>235</v>
      </c>
      <c r="S17" s="103">
        <f t="shared" si="1"/>
        <v>0</v>
      </c>
      <c r="T17" s="103">
        <f t="shared" si="2"/>
        <v>0</v>
      </c>
    </row>
    <row r="18" spans="1:20" ht="20.100000000000001" customHeight="1" x14ac:dyDescent="0.25">
      <c r="A18" s="96">
        <v>2521</v>
      </c>
      <c r="B18" s="97" t="s">
        <v>357</v>
      </c>
      <c r="C18" s="98">
        <f>('MC M'!T18)</f>
        <v>0</v>
      </c>
      <c r="D18" s="98">
        <f>('MC F'!T17)</f>
        <v>50</v>
      </c>
      <c r="E18" s="99">
        <f>('CU M'!T17)</f>
        <v>0</v>
      </c>
      <c r="F18" s="100">
        <f>('CU F'!T17)</f>
        <v>28</v>
      </c>
      <c r="G18" s="100">
        <f>('ES M'!T17)</f>
        <v>0</v>
      </c>
      <c r="H18" s="100">
        <f>('ES F'!T17)</f>
        <v>62</v>
      </c>
      <c r="I18" s="100">
        <f>('RA M'!T17)</f>
        <v>0</v>
      </c>
      <c r="J18" s="100">
        <f>('RA F'!T17)</f>
        <v>80</v>
      </c>
      <c r="K18" s="100">
        <f>('YA M'!T17)</f>
        <v>0</v>
      </c>
      <c r="L18" s="100">
        <f>('YA F'!T17)</f>
        <v>85</v>
      </c>
      <c r="M18" s="100">
        <f>('YB M'!T17)</f>
        <v>0</v>
      </c>
      <c r="N18" s="100">
        <f>('YB F'!T17)</f>
        <v>54</v>
      </c>
      <c r="O18" s="100">
        <f>('JU M'!T17)</f>
        <v>0</v>
      </c>
      <c r="P18" s="100">
        <f>('JU F'!T17)</f>
        <v>70</v>
      </c>
      <c r="Q18" s="101">
        <f t="shared" si="0"/>
        <v>429</v>
      </c>
      <c r="R18" s="102" t="s">
        <v>357</v>
      </c>
      <c r="S18" s="103">
        <f t="shared" si="1"/>
        <v>220</v>
      </c>
      <c r="T18" s="103">
        <f t="shared" si="2"/>
        <v>209</v>
      </c>
    </row>
    <row r="19" spans="1:20" ht="20.100000000000001" customHeight="1" x14ac:dyDescent="0.25">
      <c r="A19" s="96">
        <v>2144</v>
      </c>
      <c r="B19" s="97" t="s">
        <v>507</v>
      </c>
      <c r="C19" s="98">
        <f>('MC M'!T19)</f>
        <v>0</v>
      </c>
      <c r="D19" s="98">
        <f>('MC F'!T18)</f>
        <v>63</v>
      </c>
      <c r="E19" s="99">
        <f>('CU M'!T18)</f>
        <v>0</v>
      </c>
      <c r="F19" s="100">
        <f>('CU F'!T18)</f>
        <v>83</v>
      </c>
      <c r="G19" s="100">
        <f>('ES M'!T18)</f>
        <v>0</v>
      </c>
      <c r="H19" s="100">
        <f>('ES F'!T18)</f>
        <v>80</v>
      </c>
      <c r="I19" s="100">
        <f>('RA M'!T18)</f>
        <v>0</v>
      </c>
      <c r="J19" s="100">
        <f>('RA F'!T18)</f>
        <v>80</v>
      </c>
      <c r="K19" s="100">
        <f>('YA M'!T18)</f>
        <v>0</v>
      </c>
      <c r="L19" s="100">
        <f>('YA F'!T18)</f>
        <v>67</v>
      </c>
      <c r="M19" s="100">
        <f>('YB M'!T18)</f>
        <v>0</v>
      </c>
      <c r="N19" s="100">
        <f>('YB F'!T18)</f>
        <v>86</v>
      </c>
      <c r="O19" s="100">
        <f>('JU M'!T18)</f>
        <v>0</v>
      </c>
      <c r="P19" s="100">
        <f>('JU F'!T18)</f>
        <v>0</v>
      </c>
      <c r="Q19" s="101">
        <f t="shared" si="0"/>
        <v>459</v>
      </c>
      <c r="R19" s="102" t="s">
        <v>507</v>
      </c>
      <c r="S19" s="103">
        <f t="shared" si="1"/>
        <v>306</v>
      </c>
      <c r="T19" s="103">
        <f t="shared" si="2"/>
        <v>153</v>
      </c>
    </row>
    <row r="20" spans="1:20" ht="20.100000000000001" customHeight="1" x14ac:dyDescent="0.25">
      <c r="A20" s="96">
        <v>2460</v>
      </c>
      <c r="B20" s="97" t="s">
        <v>162</v>
      </c>
      <c r="C20" s="98">
        <f>('MC M'!T20)</f>
        <v>0</v>
      </c>
      <c r="D20" s="98">
        <f>('MC F'!T19)</f>
        <v>0</v>
      </c>
      <c r="E20" s="99">
        <f>('CU M'!T19)</f>
        <v>0</v>
      </c>
      <c r="F20" s="100">
        <f>('CU F'!T19)</f>
        <v>0</v>
      </c>
      <c r="G20" s="100">
        <f>('ES M'!T19)</f>
        <v>0</v>
      </c>
      <c r="H20" s="100">
        <f>('ES F'!T19)</f>
        <v>0</v>
      </c>
      <c r="I20" s="100">
        <f>('RA M'!T19)</f>
        <v>0</v>
      </c>
      <c r="J20" s="100">
        <f>('RA F'!T19)</f>
        <v>0</v>
      </c>
      <c r="K20" s="100">
        <f>('YA M'!T19)</f>
        <v>0</v>
      </c>
      <c r="L20" s="100">
        <f>('YA F'!T19)</f>
        <v>0</v>
      </c>
      <c r="M20" s="100">
        <f>('YB M'!T19)</f>
        <v>0</v>
      </c>
      <c r="N20" s="100">
        <f>('YB F'!T19)</f>
        <v>0</v>
      </c>
      <c r="O20" s="100">
        <f>('JU M'!T19)</f>
        <v>0</v>
      </c>
      <c r="P20" s="100">
        <f>('JU F'!T19)</f>
        <v>0</v>
      </c>
      <c r="Q20" s="101">
        <f t="shared" si="0"/>
        <v>0</v>
      </c>
      <c r="R20" s="102" t="s">
        <v>162</v>
      </c>
      <c r="S20" s="103">
        <f t="shared" si="1"/>
        <v>0</v>
      </c>
      <c r="T20" s="103">
        <f t="shared" si="2"/>
        <v>0</v>
      </c>
    </row>
    <row r="21" spans="1:20" ht="20.100000000000001" customHeight="1" x14ac:dyDescent="0.25">
      <c r="A21" s="96">
        <v>1298</v>
      </c>
      <c r="B21" s="97" t="s">
        <v>35</v>
      </c>
      <c r="C21" s="98">
        <f>('MC M'!T21)</f>
        <v>0</v>
      </c>
      <c r="D21" s="98">
        <f>('MC F'!T20)</f>
        <v>0</v>
      </c>
      <c r="E21" s="99">
        <f>('CU M'!T20)</f>
        <v>0</v>
      </c>
      <c r="F21" s="100">
        <f>('CU F'!T20)</f>
        <v>0</v>
      </c>
      <c r="G21" s="100">
        <f>('ES M'!T20)</f>
        <v>0</v>
      </c>
      <c r="H21" s="100">
        <f>('ES F'!T20)</f>
        <v>50</v>
      </c>
      <c r="I21" s="100">
        <f>('RA M'!T20)</f>
        <v>0</v>
      </c>
      <c r="J21" s="100">
        <f>('RA F'!T20)</f>
        <v>50</v>
      </c>
      <c r="K21" s="100">
        <f>('YA M'!T20)</f>
        <v>0</v>
      </c>
      <c r="L21" s="100">
        <f>('YA F'!T20)</f>
        <v>58</v>
      </c>
      <c r="M21" s="100">
        <f>('YB M'!T20)</f>
        <v>0</v>
      </c>
      <c r="N21" s="100">
        <f>('YB F'!T20)</f>
        <v>69</v>
      </c>
      <c r="O21" s="100">
        <f>('JU M'!T20)</f>
        <v>0</v>
      </c>
      <c r="P21" s="100">
        <f>('JU F'!T20)</f>
        <v>60</v>
      </c>
      <c r="Q21" s="101">
        <f t="shared" si="0"/>
        <v>287</v>
      </c>
      <c r="R21" s="102" t="s">
        <v>35</v>
      </c>
      <c r="S21" s="103">
        <f t="shared" si="1"/>
        <v>100</v>
      </c>
      <c r="T21" s="103">
        <f t="shared" si="2"/>
        <v>187</v>
      </c>
    </row>
    <row r="22" spans="1:20" ht="20.100000000000001" customHeight="1" x14ac:dyDescent="0.25">
      <c r="A22" s="96">
        <v>2271</v>
      </c>
      <c r="B22" s="97" t="s">
        <v>120</v>
      </c>
      <c r="C22" s="98">
        <f>('MC M'!T22)</f>
        <v>0</v>
      </c>
      <c r="D22" s="98">
        <f>('MC F'!T21)</f>
        <v>0</v>
      </c>
      <c r="E22" s="99">
        <f>('CU M'!T21)</f>
        <v>0</v>
      </c>
      <c r="F22" s="100">
        <f>('CU F'!T21)</f>
        <v>100</v>
      </c>
      <c r="G22" s="100">
        <f>('ES M'!T21)</f>
        <v>0</v>
      </c>
      <c r="H22" s="100">
        <f>('ES F'!T21)</f>
        <v>62</v>
      </c>
      <c r="I22" s="100">
        <f>('RA M'!T21)</f>
        <v>0</v>
      </c>
      <c r="J22" s="100">
        <f>('RA F'!T21)</f>
        <v>74</v>
      </c>
      <c r="K22" s="100">
        <f>('YA M'!T21)</f>
        <v>0</v>
      </c>
      <c r="L22" s="100">
        <f>('YA F'!T21)</f>
        <v>54</v>
      </c>
      <c r="M22" s="100">
        <f>('YB M'!T21)</f>
        <v>0</v>
      </c>
      <c r="N22" s="100">
        <f>('YB F'!T21)</f>
        <v>83</v>
      </c>
      <c r="O22" s="100">
        <f>('JU M'!T21)</f>
        <v>0</v>
      </c>
      <c r="P22" s="100">
        <f>('JU F'!T21)</f>
        <v>64</v>
      </c>
      <c r="Q22" s="101">
        <f t="shared" si="0"/>
        <v>437</v>
      </c>
      <c r="R22" s="102" t="s">
        <v>120</v>
      </c>
      <c r="S22" s="103">
        <f t="shared" si="1"/>
        <v>236</v>
      </c>
      <c r="T22" s="103">
        <f t="shared" si="2"/>
        <v>201</v>
      </c>
    </row>
    <row r="23" spans="1:20" ht="20.100000000000001" customHeight="1" x14ac:dyDescent="0.25">
      <c r="A23" s="96">
        <v>2186</v>
      </c>
      <c r="B23" s="97" t="s">
        <v>122</v>
      </c>
      <c r="C23" s="98">
        <f>('MC M'!T23)</f>
        <v>0</v>
      </c>
      <c r="D23" s="98">
        <f>('MC F'!T22)</f>
        <v>0</v>
      </c>
      <c r="E23" s="99">
        <f>('CU M'!T22)</f>
        <v>0</v>
      </c>
      <c r="F23" s="100">
        <f>('CU F'!T22)</f>
        <v>0</v>
      </c>
      <c r="G23" s="100">
        <f>('ES M'!T22)</f>
        <v>0</v>
      </c>
      <c r="H23" s="100">
        <f>('ES F'!T22)</f>
        <v>0</v>
      </c>
      <c r="I23" s="100">
        <f>('RA M'!T22)</f>
        <v>0</v>
      </c>
      <c r="J23" s="100">
        <f>('RA F'!T22)</f>
        <v>0</v>
      </c>
      <c r="K23" s="100">
        <f>('YA M'!T22)</f>
        <v>0</v>
      </c>
      <c r="L23" s="100">
        <f>('YA F'!T22)</f>
        <v>0</v>
      </c>
      <c r="M23" s="100">
        <f>('YB M'!T22)</f>
        <v>0</v>
      </c>
      <c r="N23" s="100">
        <f>('YB F'!T22)</f>
        <v>0</v>
      </c>
      <c r="O23" s="100">
        <f>('JU M'!T22)</f>
        <v>0</v>
      </c>
      <c r="P23" s="100">
        <f>('JU F'!T22)</f>
        <v>0</v>
      </c>
      <c r="Q23" s="101">
        <f t="shared" si="0"/>
        <v>0</v>
      </c>
      <c r="R23" s="102" t="s">
        <v>122</v>
      </c>
      <c r="S23" s="103">
        <f t="shared" si="1"/>
        <v>0</v>
      </c>
      <c r="T23" s="103">
        <f t="shared" si="2"/>
        <v>0</v>
      </c>
    </row>
    <row r="24" spans="1:20" ht="20.100000000000001" customHeight="1" x14ac:dyDescent="0.25">
      <c r="A24" s="96">
        <v>1756</v>
      </c>
      <c r="B24" s="97" t="s">
        <v>37</v>
      </c>
      <c r="C24" s="98">
        <f>('MC M'!T24)</f>
        <v>0</v>
      </c>
      <c r="D24" s="98">
        <f>('MC F'!T23)</f>
        <v>0</v>
      </c>
      <c r="E24" s="99">
        <f>('CU M'!T23)</f>
        <v>0</v>
      </c>
      <c r="F24" s="100">
        <f>('CU F'!T23)</f>
        <v>0</v>
      </c>
      <c r="G24" s="100">
        <f>('ES M'!T23)</f>
        <v>0</v>
      </c>
      <c r="H24" s="100">
        <f>('ES F'!T23)</f>
        <v>0</v>
      </c>
      <c r="I24" s="100">
        <f>('RA M'!T23)</f>
        <v>0</v>
      </c>
      <c r="J24" s="100">
        <f>('RA F'!T23)</f>
        <v>0</v>
      </c>
      <c r="K24" s="100">
        <f>('YA M'!T23)</f>
        <v>0</v>
      </c>
      <c r="L24" s="100">
        <f>('YA F'!T23)</f>
        <v>0</v>
      </c>
      <c r="M24" s="100">
        <f>('YB M'!T23)</f>
        <v>0</v>
      </c>
      <c r="N24" s="100">
        <f>('YB F'!T23)</f>
        <v>0</v>
      </c>
      <c r="O24" s="100">
        <f>('JU M'!T23)</f>
        <v>0</v>
      </c>
      <c r="P24" s="100">
        <f>('JU F'!T23)</f>
        <v>0</v>
      </c>
      <c r="Q24" s="101">
        <f t="shared" si="0"/>
        <v>0</v>
      </c>
      <c r="R24" s="102" t="s">
        <v>37</v>
      </c>
      <c r="S24" s="103">
        <f t="shared" si="1"/>
        <v>0</v>
      </c>
      <c r="T24" s="103">
        <f t="shared" si="2"/>
        <v>0</v>
      </c>
    </row>
    <row r="25" spans="1:20" ht="20.100000000000001" customHeight="1" x14ac:dyDescent="0.25">
      <c r="A25" s="96">
        <v>1177</v>
      </c>
      <c r="B25" s="97" t="s">
        <v>38</v>
      </c>
      <c r="C25" s="98">
        <f>('MC M'!T25)</f>
        <v>0</v>
      </c>
      <c r="D25" s="98">
        <f>('MC F'!T24)</f>
        <v>0</v>
      </c>
      <c r="E25" s="99">
        <f>('CU M'!T24)</f>
        <v>0</v>
      </c>
      <c r="F25" s="100">
        <f>('CU F'!T24)</f>
        <v>0</v>
      </c>
      <c r="G25" s="100">
        <f>('ES M'!T24)</f>
        <v>0</v>
      </c>
      <c r="H25" s="100">
        <f>('ES F'!T24)</f>
        <v>0</v>
      </c>
      <c r="I25" s="100">
        <f>('RA M'!T24)</f>
        <v>0</v>
      </c>
      <c r="J25" s="100">
        <f>('RA F'!T24)</f>
        <v>0</v>
      </c>
      <c r="K25" s="100">
        <f>('YA M'!T24)</f>
        <v>0</v>
      </c>
      <c r="L25" s="100">
        <f>('YA F'!T24)</f>
        <v>0</v>
      </c>
      <c r="M25" s="100">
        <f>('YB M'!T24)</f>
        <v>0</v>
      </c>
      <c r="N25" s="100">
        <f>('YB F'!T24)</f>
        <v>0</v>
      </c>
      <c r="O25" s="100">
        <f>('JU M'!T24)</f>
        <v>0</v>
      </c>
      <c r="P25" s="100">
        <f>('JU F'!T24)</f>
        <v>0</v>
      </c>
      <c r="Q25" s="101">
        <f t="shared" si="0"/>
        <v>0</v>
      </c>
      <c r="R25" s="102" t="s">
        <v>38</v>
      </c>
      <c r="S25" s="103">
        <f t="shared" si="1"/>
        <v>0</v>
      </c>
      <c r="T25" s="103">
        <f t="shared" si="2"/>
        <v>0</v>
      </c>
    </row>
    <row r="26" spans="1:20" ht="20.100000000000001" customHeight="1" x14ac:dyDescent="0.25">
      <c r="A26" s="96">
        <v>1266</v>
      </c>
      <c r="B26" s="97" t="s">
        <v>39</v>
      </c>
      <c r="C26" s="98">
        <f>('MC M'!T26)</f>
        <v>0</v>
      </c>
      <c r="D26" s="98">
        <f>('MC F'!T25)</f>
        <v>0</v>
      </c>
      <c r="E26" s="99">
        <f>('CU M'!T25)</f>
        <v>0</v>
      </c>
      <c r="F26" s="100">
        <f>('CU F'!T25)</f>
        <v>0</v>
      </c>
      <c r="G26" s="100">
        <f>('ES M'!T25)</f>
        <v>0</v>
      </c>
      <c r="H26" s="100">
        <f>('ES F'!T25)</f>
        <v>0</v>
      </c>
      <c r="I26" s="100">
        <f>('RA M'!T25)</f>
        <v>0</v>
      </c>
      <c r="J26" s="100">
        <f>('RA F'!T25)</f>
        <v>0</v>
      </c>
      <c r="K26" s="100">
        <f>('YA M'!T25)</f>
        <v>0</v>
      </c>
      <c r="L26" s="100">
        <f>('YA F'!T25)</f>
        <v>0</v>
      </c>
      <c r="M26" s="100">
        <f>('YB M'!T25)</f>
        <v>0</v>
      </c>
      <c r="N26" s="100">
        <f>('YB F'!T25)</f>
        <v>0</v>
      </c>
      <c r="O26" s="100">
        <f>('JU M'!T25)</f>
        <v>0</v>
      </c>
      <c r="P26" s="100">
        <f>('JU F'!T25)</f>
        <v>0</v>
      </c>
      <c r="Q26" s="101">
        <f t="shared" si="0"/>
        <v>0</v>
      </c>
      <c r="R26" s="102" t="s">
        <v>39</v>
      </c>
      <c r="S26" s="103">
        <f t="shared" si="1"/>
        <v>0</v>
      </c>
      <c r="T26" s="103">
        <f t="shared" si="2"/>
        <v>0</v>
      </c>
    </row>
    <row r="27" spans="1:20" ht="20.100000000000001" customHeight="1" x14ac:dyDescent="0.25">
      <c r="A27" s="96">
        <v>1757</v>
      </c>
      <c r="B27" s="97" t="s">
        <v>40</v>
      </c>
      <c r="C27" s="98">
        <f>('MC M'!T27)</f>
        <v>0</v>
      </c>
      <c r="D27" s="98">
        <f>('MC F'!T26)</f>
        <v>0</v>
      </c>
      <c r="E27" s="99">
        <f>('CU M'!T26)</f>
        <v>0</v>
      </c>
      <c r="F27" s="100">
        <f>('CU F'!T26)</f>
        <v>0</v>
      </c>
      <c r="G27" s="100">
        <f>('ES M'!T26)</f>
        <v>0</v>
      </c>
      <c r="H27" s="100">
        <f>('ES F'!T26)</f>
        <v>0</v>
      </c>
      <c r="I27" s="100">
        <f>('RA M'!T26)</f>
        <v>0</v>
      </c>
      <c r="J27" s="100">
        <f>('RA F'!T26)</f>
        <v>0</v>
      </c>
      <c r="K27" s="100">
        <f>('YA M'!T26)</f>
        <v>0</v>
      </c>
      <c r="L27" s="100">
        <f>('YA F'!T26)</f>
        <v>0</v>
      </c>
      <c r="M27" s="100">
        <f>('YB M'!T26)</f>
        <v>0</v>
      </c>
      <c r="N27" s="100">
        <f>('YB F'!T26)</f>
        <v>0</v>
      </c>
      <c r="O27" s="100">
        <f>('JU M'!T26)</f>
        <v>0</v>
      </c>
      <c r="P27" s="100">
        <f>('JU F'!T26)</f>
        <v>0</v>
      </c>
      <c r="Q27" s="101">
        <f t="shared" si="0"/>
        <v>0</v>
      </c>
      <c r="R27" s="102" t="s">
        <v>40</v>
      </c>
      <c r="S27" s="103">
        <f t="shared" si="1"/>
        <v>0</v>
      </c>
      <c r="T27" s="103">
        <f t="shared" si="2"/>
        <v>0</v>
      </c>
    </row>
    <row r="28" spans="1:20" ht="20.100000000000001" customHeight="1" x14ac:dyDescent="0.25">
      <c r="A28" s="96">
        <v>1760</v>
      </c>
      <c r="B28" s="97" t="s">
        <v>41</v>
      </c>
      <c r="C28" s="98">
        <f>('MC M'!T28)</f>
        <v>0</v>
      </c>
      <c r="D28" s="98">
        <f>('MC F'!T27)</f>
        <v>0</v>
      </c>
      <c r="E28" s="99">
        <f>('CU M'!T27)</f>
        <v>0</v>
      </c>
      <c r="F28" s="100">
        <f>('CU F'!T27)</f>
        <v>0</v>
      </c>
      <c r="G28" s="100">
        <f>('ES M'!T27)</f>
        <v>0</v>
      </c>
      <c r="H28" s="100">
        <f>('ES F'!T27)</f>
        <v>0</v>
      </c>
      <c r="I28" s="100">
        <f>('RA M'!T27)</f>
        <v>0</v>
      </c>
      <c r="J28" s="100">
        <f>('RA F'!T27)</f>
        <v>0</v>
      </c>
      <c r="K28" s="100">
        <f>('YA M'!T27)</f>
        <v>0</v>
      </c>
      <c r="L28" s="100">
        <f>('YA F'!T27)</f>
        <v>0</v>
      </c>
      <c r="M28" s="100">
        <f>('YB M'!T27)</f>
        <v>0</v>
      </c>
      <c r="N28" s="100">
        <f>('YB F'!T27)</f>
        <v>0</v>
      </c>
      <c r="O28" s="100">
        <f>('JU M'!T27)</f>
        <v>0</v>
      </c>
      <c r="P28" s="100">
        <f>('JU F'!T27)</f>
        <v>0</v>
      </c>
      <c r="Q28" s="101">
        <f t="shared" si="0"/>
        <v>0</v>
      </c>
      <c r="R28" s="102" t="s">
        <v>41</v>
      </c>
      <c r="S28" s="103">
        <f t="shared" si="1"/>
        <v>0</v>
      </c>
      <c r="T28" s="103">
        <f t="shared" si="2"/>
        <v>0</v>
      </c>
    </row>
    <row r="29" spans="1:20" ht="20.100000000000001" customHeight="1" x14ac:dyDescent="0.25">
      <c r="A29" s="96">
        <v>1174</v>
      </c>
      <c r="B29" s="97" t="s">
        <v>121</v>
      </c>
      <c r="C29" s="98">
        <f>('MC M'!T29)</f>
        <v>0</v>
      </c>
      <c r="D29" s="98">
        <f>('MC F'!T28)</f>
        <v>20</v>
      </c>
      <c r="E29" s="99">
        <f>('CU M'!T28)</f>
        <v>0</v>
      </c>
      <c r="F29" s="100">
        <f>('CU F'!T28)</f>
        <v>40</v>
      </c>
      <c r="G29" s="100">
        <f>('ES M'!T28)</f>
        <v>0</v>
      </c>
      <c r="H29" s="100">
        <f>('ES F'!T28)</f>
        <v>47</v>
      </c>
      <c r="I29" s="100">
        <f>('RA M'!T28)</f>
        <v>0</v>
      </c>
      <c r="J29" s="100">
        <f>('RA F'!T28)</f>
        <v>41</v>
      </c>
      <c r="K29" s="100">
        <f>('YA M'!T28)</f>
        <v>0</v>
      </c>
      <c r="L29" s="100">
        <f>('YA F'!T28)</f>
        <v>0</v>
      </c>
      <c r="M29" s="100">
        <f>('YB M'!T28)</f>
        <v>0</v>
      </c>
      <c r="N29" s="100">
        <f>('YB F'!T28)</f>
        <v>0</v>
      </c>
      <c r="O29" s="100">
        <f>('JU M'!T28)</f>
        <v>0</v>
      </c>
      <c r="P29" s="100">
        <f>('JU F'!T28)</f>
        <v>0</v>
      </c>
      <c r="Q29" s="101">
        <f t="shared" si="0"/>
        <v>148</v>
      </c>
      <c r="R29" s="102" t="s">
        <v>121</v>
      </c>
      <c r="S29" s="103">
        <f t="shared" si="1"/>
        <v>148</v>
      </c>
      <c r="T29" s="103">
        <f t="shared" si="2"/>
        <v>0</v>
      </c>
    </row>
    <row r="30" spans="1:20" ht="20.100000000000001" customHeight="1" x14ac:dyDescent="0.25">
      <c r="A30" s="96">
        <v>1731</v>
      </c>
      <c r="B30" s="97" t="s">
        <v>43</v>
      </c>
      <c r="C30" s="98">
        <f>('MC M'!T30)</f>
        <v>0</v>
      </c>
      <c r="D30" s="98">
        <f>('MC F'!T29)</f>
        <v>0</v>
      </c>
      <c r="E30" s="99">
        <f>('CU M'!T29)</f>
        <v>0</v>
      </c>
      <c r="F30" s="100">
        <f>('CU F'!T29)</f>
        <v>0</v>
      </c>
      <c r="G30" s="100">
        <f>('ES M'!T29)</f>
        <v>0</v>
      </c>
      <c r="H30" s="100">
        <f>('ES F'!T29)</f>
        <v>0</v>
      </c>
      <c r="I30" s="100">
        <f>('RA M'!T29)</f>
        <v>0</v>
      </c>
      <c r="J30" s="100">
        <f>('RA F'!T29)</f>
        <v>0</v>
      </c>
      <c r="K30" s="100">
        <f>('YA M'!T29)</f>
        <v>0</v>
      </c>
      <c r="L30" s="100">
        <f>('YA F'!T29)</f>
        <v>0</v>
      </c>
      <c r="M30" s="100">
        <f>('YB M'!T29)</f>
        <v>0</v>
      </c>
      <c r="N30" s="100">
        <f>('YB F'!T29)</f>
        <v>0</v>
      </c>
      <c r="O30" s="100">
        <f>('JU M'!T29)</f>
        <v>0</v>
      </c>
      <c r="P30" s="100">
        <f>('JU F'!T29)</f>
        <v>0</v>
      </c>
      <c r="Q30" s="101">
        <f t="shared" si="0"/>
        <v>0</v>
      </c>
      <c r="R30" s="102" t="s">
        <v>43</v>
      </c>
      <c r="S30" s="103">
        <f t="shared" si="1"/>
        <v>0</v>
      </c>
      <c r="T30" s="103">
        <f t="shared" si="2"/>
        <v>0</v>
      </c>
    </row>
    <row r="31" spans="1:20" ht="20.100000000000001" customHeight="1" x14ac:dyDescent="0.25">
      <c r="A31" s="96">
        <v>1773</v>
      </c>
      <c r="B31" s="97" t="s">
        <v>71</v>
      </c>
      <c r="C31" s="98">
        <f>('MC M'!T31)</f>
        <v>0</v>
      </c>
      <c r="D31" s="98">
        <f>('MC F'!T30)</f>
        <v>0</v>
      </c>
      <c r="E31" s="99">
        <f>('CU M'!T30)</f>
        <v>0</v>
      </c>
      <c r="F31" s="100">
        <f>('CU F'!T30)</f>
        <v>31</v>
      </c>
      <c r="G31" s="100">
        <f>('ES M'!T30)</f>
        <v>0</v>
      </c>
      <c r="H31" s="100">
        <f>('ES F'!T30)</f>
        <v>50</v>
      </c>
      <c r="I31" s="100">
        <f>('RA M'!T30)</f>
        <v>0</v>
      </c>
      <c r="J31" s="100">
        <f>('RA F'!T30)</f>
        <v>54</v>
      </c>
      <c r="K31" s="100">
        <f>('YA M'!T30)</f>
        <v>0</v>
      </c>
      <c r="L31" s="100">
        <f>('YA F'!T30)</f>
        <v>0</v>
      </c>
      <c r="M31" s="100">
        <f>('YB M'!T30)</f>
        <v>0</v>
      </c>
      <c r="N31" s="100">
        <f>('YB F'!T30)</f>
        <v>43</v>
      </c>
      <c r="O31" s="100">
        <f>('JU M'!T30)</f>
        <v>0</v>
      </c>
      <c r="P31" s="100">
        <f>('JU F'!T30)</f>
        <v>0</v>
      </c>
      <c r="Q31" s="101">
        <f t="shared" si="0"/>
        <v>178</v>
      </c>
      <c r="R31" s="102" t="s">
        <v>71</v>
      </c>
      <c r="S31" s="103">
        <f t="shared" si="1"/>
        <v>135</v>
      </c>
      <c r="T31" s="103">
        <f t="shared" si="2"/>
        <v>43</v>
      </c>
    </row>
    <row r="32" spans="1:20" ht="20.100000000000001" customHeight="1" x14ac:dyDescent="0.25">
      <c r="A32" s="96">
        <v>1347</v>
      </c>
      <c r="B32" s="97" t="s">
        <v>45</v>
      </c>
      <c r="C32" s="98">
        <f>('MC M'!T32)</f>
        <v>0</v>
      </c>
      <c r="D32" s="98">
        <f>('MC F'!T31)</f>
        <v>0</v>
      </c>
      <c r="E32" s="99">
        <f>('CU M'!T31)</f>
        <v>0</v>
      </c>
      <c r="F32" s="100">
        <f>('CU F'!T31)</f>
        <v>0</v>
      </c>
      <c r="G32" s="100">
        <f>('ES M'!T31)</f>
        <v>0</v>
      </c>
      <c r="H32" s="100">
        <f>('ES F'!T31)</f>
        <v>0</v>
      </c>
      <c r="I32" s="100">
        <f>('RA M'!T31)</f>
        <v>0</v>
      </c>
      <c r="J32" s="100">
        <f>('RA F'!T31)</f>
        <v>0</v>
      </c>
      <c r="K32" s="100">
        <f>('YA M'!T31)</f>
        <v>0</v>
      </c>
      <c r="L32" s="100">
        <f>('YA F'!T31)</f>
        <v>0</v>
      </c>
      <c r="M32" s="100">
        <f>('YB M'!T31)</f>
        <v>0</v>
      </c>
      <c r="N32" s="100">
        <f>('YB F'!T31)</f>
        <v>0</v>
      </c>
      <c r="O32" s="100">
        <f>('JU M'!T31)</f>
        <v>0</v>
      </c>
      <c r="P32" s="100">
        <f>('JU F'!T31)</f>
        <v>0</v>
      </c>
      <c r="Q32" s="101">
        <f t="shared" si="0"/>
        <v>0</v>
      </c>
      <c r="R32" s="102" t="s">
        <v>45</v>
      </c>
      <c r="S32" s="103">
        <f t="shared" si="1"/>
        <v>0</v>
      </c>
      <c r="T32" s="103">
        <f t="shared" si="2"/>
        <v>0</v>
      </c>
    </row>
    <row r="33" spans="1:20" ht="20.100000000000001" customHeight="1" x14ac:dyDescent="0.25">
      <c r="A33" s="96">
        <v>1889</v>
      </c>
      <c r="B33" s="97" t="s">
        <v>115</v>
      </c>
      <c r="C33" s="98">
        <f>('MC M'!T33)</f>
        <v>0</v>
      </c>
      <c r="D33" s="98">
        <f>('MC F'!T32)</f>
        <v>0</v>
      </c>
      <c r="E33" s="99">
        <f>('CU M'!T32)</f>
        <v>0</v>
      </c>
      <c r="F33" s="100">
        <f>('CU F'!T32)</f>
        <v>0</v>
      </c>
      <c r="G33" s="100">
        <f>('ES M'!T32)</f>
        <v>0</v>
      </c>
      <c r="H33" s="100">
        <f>('ES F'!T32)</f>
        <v>0</v>
      </c>
      <c r="I33" s="100">
        <f>('RA M'!T32)</f>
        <v>0</v>
      </c>
      <c r="J33" s="100">
        <f>('RA F'!T32)</f>
        <v>0</v>
      </c>
      <c r="K33" s="100">
        <f>('YA M'!T32)</f>
        <v>0</v>
      </c>
      <c r="L33" s="100">
        <f>('YA F'!T32)</f>
        <v>0</v>
      </c>
      <c r="M33" s="100">
        <f>('YB M'!T32)</f>
        <v>0</v>
      </c>
      <c r="N33" s="100">
        <f>('YB F'!T32)</f>
        <v>0</v>
      </c>
      <c r="O33" s="100">
        <f>('JU M'!T32)</f>
        <v>0</v>
      </c>
      <c r="P33" s="100">
        <f>('JU F'!T32)</f>
        <v>0</v>
      </c>
      <c r="Q33" s="101">
        <f t="shared" si="0"/>
        <v>0</v>
      </c>
      <c r="R33" s="102" t="s">
        <v>115</v>
      </c>
      <c r="S33" s="103">
        <f t="shared" si="1"/>
        <v>0</v>
      </c>
      <c r="T33" s="103">
        <f t="shared" si="2"/>
        <v>0</v>
      </c>
    </row>
    <row r="34" spans="1:20" ht="20.100000000000001" customHeight="1" x14ac:dyDescent="0.25">
      <c r="A34" s="96">
        <v>1883</v>
      </c>
      <c r="B34" s="97" t="s">
        <v>47</v>
      </c>
      <c r="C34" s="98">
        <f>('MC M'!T34)</f>
        <v>0</v>
      </c>
      <c r="D34" s="98">
        <f>('MC F'!T33)</f>
        <v>0</v>
      </c>
      <c r="E34" s="99">
        <f>('CU M'!T33)</f>
        <v>0</v>
      </c>
      <c r="F34" s="100">
        <f>('CU F'!T33)</f>
        <v>0</v>
      </c>
      <c r="G34" s="100">
        <f>('ES M'!T33)</f>
        <v>0</v>
      </c>
      <c r="H34" s="100">
        <f>('ES F'!T33)</f>
        <v>0</v>
      </c>
      <c r="I34" s="100">
        <f>('RA M'!T33)</f>
        <v>0</v>
      </c>
      <c r="J34" s="100">
        <f>('RA F'!T33)</f>
        <v>0</v>
      </c>
      <c r="K34" s="100">
        <f>('YA M'!T33)</f>
        <v>0</v>
      </c>
      <c r="L34" s="100">
        <f>('YA F'!T33)</f>
        <v>0</v>
      </c>
      <c r="M34" s="100">
        <f>('YB M'!T33)</f>
        <v>0</v>
      </c>
      <c r="N34" s="100">
        <f>('YB F'!T33)</f>
        <v>0</v>
      </c>
      <c r="O34" s="100">
        <f>('JU M'!T33)</f>
        <v>0</v>
      </c>
      <c r="P34" s="100">
        <f>('JU F'!T33)</f>
        <v>0</v>
      </c>
      <c r="Q34" s="101">
        <f t="shared" si="0"/>
        <v>0</v>
      </c>
      <c r="R34" s="102" t="s">
        <v>47</v>
      </c>
      <c r="S34" s="103">
        <f t="shared" si="1"/>
        <v>0</v>
      </c>
      <c r="T34" s="103">
        <f t="shared" si="2"/>
        <v>0</v>
      </c>
    </row>
    <row r="35" spans="1:20" ht="20.100000000000001" customHeight="1" x14ac:dyDescent="0.25">
      <c r="A35" s="96">
        <v>2072</v>
      </c>
      <c r="B35" s="97" t="s">
        <v>503</v>
      </c>
      <c r="C35" s="98">
        <f>('MC M'!T35)</f>
        <v>0</v>
      </c>
      <c r="D35" s="98">
        <f>('MC F'!T34)</f>
        <v>100</v>
      </c>
      <c r="E35" s="99">
        <f>('CU M'!T34)</f>
        <v>0</v>
      </c>
      <c r="F35" s="100">
        <f>('CU F'!T34)</f>
        <v>50</v>
      </c>
      <c r="G35" s="100">
        <f>('ES M'!T34)</f>
        <v>0</v>
      </c>
      <c r="H35" s="100">
        <f>('ES F'!T34)</f>
        <v>96</v>
      </c>
      <c r="I35" s="100">
        <f>('RA M'!T34)</f>
        <v>0</v>
      </c>
      <c r="J35" s="100">
        <f>('RA F'!T34)</f>
        <v>71</v>
      </c>
      <c r="K35" s="100">
        <f>('YA M'!T34)</f>
        <v>0</v>
      </c>
      <c r="L35" s="100">
        <f>('YA F'!T34)</f>
        <v>56</v>
      </c>
      <c r="M35" s="100">
        <f>('YB M'!T34)</f>
        <v>0</v>
      </c>
      <c r="N35" s="100">
        <f>('YB F'!T34)</f>
        <v>28</v>
      </c>
      <c r="O35" s="100">
        <f>('JU M'!T34)</f>
        <v>0</v>
      </c>
      <c r="P35" s="100">
        <f>('JU F'!T34)</f>
        <v>0</v>
      </c>
      <c r="Q35" s="101">
        <f t="shared" si="0"/>
        <v>401</v>
      </c>
      <c r="R35" s="102" t="s">
        <v>503</v>
      </c>
      <c r="S35" s="103">
        <f t="shared" si="1"/>
        <v>317</v>
      </c>
      <c r="T35" s="103">
        <f t="shared" si="2"/>
        <v>84</v>
      </c>
    </row>
    <row r="36" spans="1:20" ht="20.100000000000001" customHeight="1" x14ac:dyDescent="0.25">
      <c r="A36" s="96">
        <v>1615</v>
      </c>
      <c r="B36" s="97" t="s">
        <v>110</v>
      </c>
      <c r="C36" s="98">
        <f>('MC M'!T36)</f>
        <v>0</v>
      </c>
      <c r="D36" s="98">
        <f>('MC F'!T35)</f>
        <v>0</v>
      </c>
      <c r="E36" s="99">
        <f>('CU M'!T35)</f>
        <v>0</v>
      </c>
      <c r="F36" s="100">
        <f>('CU F'!T35)</f>
        <v>0</v>
      </c>
      <c r="G36" s="100">
        <f>('ES M'!T35)</f>
        <v>0</v>
      </c>
      <c r="H36" s="100">
        <f>('ES F'!T35)</f>
        <v>0</v>
      </c>
      <c r="I36" s="100">
        <f>('RA M'!T35)</f>
        <v>0</v>
      </c>
      <c r="J36" s="100">
        <f>('RA F'!T35)</f>
        <v>0</v>
      </c>
      <c r="K36" s="100">
        <f>('YA M'!T35)</f>
        <v>0</v>
      </c>
      <c r="L36" s="100">
        <f>('YA F'!T35)</f>
        <v>0</v>
      </c>
      <c r="M36" s="100">
        <f>('YB M'!T35)</f>
        <v>0</v>
      </c>
      <c r="N36" s="100">
        <f>('YB F'!T35)</f>
        <v>0</v>
      </c>
      <c r="O36" s="100">
        <f>('JU M'!T35)</f>
        <v>0</v>
      </c>
      <c r="P36" s="100">
        <f>('JU F'!T35)</f>
        <v>0</v>
      </c>
      <c r="Q36" s="101">
        <f t="shared" ref="Q36:Q64" si="3">SUM(C36:P36)</f>
        <v>0</v>
      </c>
      <c r="R36" s="102" t="s">
        <v>110</v>
      </c>
      <c r="S36" s="103">
        <f t="shared" ref="S36:S64" si="4">SUM(C36:J36)</f>
        <v>0</v>
      </c>
      <c r="T36" s="103">
        <f t="shared" ref="T36:T64" si="5">SUM(K36:P36)</f>
        <v>0</v>
      </c>
    </row>
    <row r="37" spans="1:20" ht="20.100000000000001" customHeight="1" x14ac:dyDescent="0.25">
      <c r="A37" s="96">
        <v>48</v>
      </c>
      <c r="B37" s="97" t="s">
        <v>504</v>
      </c>
      <c r="C37" s="98">
        <f>('MC M'!T37)</f>
        <v>0</v>
      </c>
      <c r="D37" s="98">
        <f>('MC F'!T36)</f>
        <v>0</v>
      </c>
      <c r="E37" s="99">
        <f>('CU M'!T36)</f>
        <v>0</v>
      </c>
      <c r="F37" s="100">
        <f>('CU F'!T36)</f>
        <v>0</v>
      </c>
      <c r="G37" s="100">
        <f>('ES M'!T36)</f>
        <v>0</v>
      </c>
      <c r="H37" s="100">
        <f>('ES F'!T36)</f>
        <v>0</v>
      </c>
      <c r="I37" s="100">
        <f>('RA M'!T36)</f>
        <v>0</v>
      </c>
      <c r="J37" s="100">
        <f>('RA F'!T36)</f>
        <v>37</v>
      </c>
      <c r="K37" s="100">
        <f>('YA M'!T36)</f>
        <v>0</v>
      </c>
      <c r="L37" s="100">
        <f>('YA F'!T36)</f>
        <v>28</v>
      </c>
      <c r="M37" s="100">
        <f>('YB M'!T36)</f>
        <v>0</v>
      </c>
      <c r="N37" s="100">
        <f>('YB F'!T36)</f>
        <v>0</v>
      </c>
      <c r="O37" s="100">
        <f>('JU M'!T36)</f>
        <v>0</v>
      </c>
      <c r="P37" s="100">
        <f>('JU F'!T36)</f>
        <v>0</v>
      </c>
      <c r="Q37" s="101">
        <f t="shared" si="3"/>
        <v>65</v>
      </c>
      <c r="R37" s="102" t="s">
        <v>505</v>
      </c>
      <c r="S37" s="103">
        <f t="shared" si="4"/>
        <v>37</v>
      </c>
      <c r="T37" s="103">
        <f t="shared" si="5"/>
        <v>28</v>
      </c>
    </row>
    <row r="38" spans="1:20" ht="20.100000000000001" customHeight="1" x14ac:dyDescent="0.25">
      <c r="A38" s="96">
        <v>1353</v>
      </c>
      <c r="B38" s="97" t="s">
        <v>112</v>
      </c>
      <c r="C38" s="98">
        <f>('MC M'!T38)</f>
        <v>0</v>
      </c>
      <c r="D38" s="98">
        <f>('MC F'!T37)</f>
        <v>0</v>
      </c>
      <c r="E38" s="99">
        <f>('CU M'!T37)</f>
        <v>0</v>
      </c>
      <c r="F38" s="100">
        <f>('CU F'!T37)</f>
        <v>0</v>
      </c>
      <c r="G38" s="100">
        <f>('ES M'!T37)</f>
        <v>0</v>
      </c>
      <c r="H38" s="100">
        <f>('ES F'!T37)</f>
        <v>0</v>
      </c>
      <c r="I38" s="100">
        <f>('RA M'!T37)</f>
        <v>0</v>
      </c>
      <c r="J38" s="100">
        <f>('RA F'!T37)</f>
        <v>0</v>
      </c>
      <c r="K38" s="100">
        <f>('YA M'!T37)</f>
        <v>0</v>
      </c>
      <c r="L38" s="100">
        <f>('YA F'!T37)</f>
        <v>0</v>
      </c>
      <c r="M38" s="100">
        <f>('YB M'!T37)</f>
        <v>0</v>
      </c>
      <c r="N38" s="100">
        <f>('YB F'!T37)</f>
        <v>0</v>
      </c>
      <c r="O38" s="100">
        <f>('JU M'!T37)</f>
        <v>0</v>
      </c>
      <c r="P38" s="100">
        <f>('JU F'!T37)</f>
        <v>0</v>
      </c>
      <c r="Q38" s="101">
        <f t="shared" si="3"/>
        <v>0</v>
      </c>
      <c r="R38" s="102" t="s">
        <v>112</v>
      </c>
      <c r="S38" s="103">
        <f t="shared" si="4"/>
        <v>0</v>
      </c>
      <c r="T38" s="103">
        <f t="shared" si="5"/>
        <v>0</v>
      </c>
    </row>
    <row r="39" spans="1:20" ht="20.100000000000001" customHeight="1" x14ac:dyDescent="0.25">
      <c r="A39" s="96">
        <v>1665</v>
      </c>
      <c r="B39" s="97" t="s">
        <v>574</v>
      </c>
      <c r="C39" s="98">
        <f>('MC M'!T39)</f>
        <v>0</v>
      </c>
      <c r="D39" s="98">
        <f>('MC F'!T38)</f>
        <v>0</v>
      </c>
      <c r="E39" s="99">
        <f>('CU M'!T38)</f>
        <v>0</v>
      </c>
      <c r="F39" s="100">
        <f>('CU F'!T38)</f>
        <v>0</v>
      </c>
      <c r="G39" s="100">
        <f>('ES M'!T38)</f>
        <v>0</v>
      </c>
      <c r="H39" s="100">
        <f>('ES F'!T38)</f>
        <v>0</v>
      </c>
      <c r="I39" s="100">
        <f>('RA M'!T38)</f>
        <v>0</v>
      </c>
      <c r="J39" s="100">
        <f>('RA F'!T38)</f>
        <v>0</v>
      </c>
      <c r="K39" s="100">
        <f>('YA M'!T38)</f>
        <v>0</v>
      </c>
      <c r="L39" s="100">
        <f>('YA F'!T38)</f>
        <v>0</v>
      </c>
      <c r="M39" s="100">
        <f>('YB M'!T38)</f>
        <v>0</v>
      </c>
      <c r="N39" s="100">
        <f>('YB F'!T38)</f>
        <v>0</v>
      </c>
      <c r="O39" s="100">
        <f>('JU M'!T38)</f>
        <v>0</v>
      </c>
      <c r="P39" s="100">
        <f>('JU F'!T38)</f>
        <v>0</v>
      </c>
      <c r="Q39" s="101">
        <f t="shared" si="3"/>
        <v>0</v>
      </c>
      <c r="R39" s="102" t="s">
        <v>574</v>
      </c>
      <c r="S39" s="103">
        <f t="shared" si="4"/>
        <v>0</v>
      </c>
      <c r="T39" s="103">
        <f t="shared" si="5"/>
        <v>0</v>
      </c>
    </row>
    <row r="40" spans="1:20" ht="20.100000000000001" customHeight="1" x14ac:dyDescent="0.25">
      <c r="A40" s="96">
        <v>2438</v>
      </c>
      <c r="B40" s="97" t="s">
        <v>579</v>
      </c>
      <c r="C40" s="98">
        <f>('MC M'!T40)</f>
        <v>0</v>
      </c>
      <c r="D40" s="98">
        <f>('MC F'!T39)</f>
        <v>0</v>
      </c>
      <c r="E40" s="99">
        <f>('CU M'!T39)</f>
        <v>0</v>
      </c>
      <c r="F40" s="100">
        <f>('CU F'!T39)</f>
        <v>0</v>
      </c>
      <c r="G40" s="100">
        <f>('ES M'!T39)</f>
        <v>0</v>
      </c>
      <c r="H40" s="100">
        <f>('ES F'!T39)</f>
        <v>0</v>
      </c>
      <c r="I40" s="100">
        <f>('RA M'!T39)</f>
        <v>0</v>
      </c>
      <c r="J40" s="100">
        <f>('RA F'!T39)</f>
        <v>0</v>
      </c>
      <c r="K40" s="100">
        <f>('YA M'!T39)</f>
        <v>0</v>
      </c>
      <c r="L40" s="100">
        <f>('YA F'!T39)</f>
        <v>0</v>
      </c>
      <c r="M40" s="100">
        <f>('YB M'!T39)</f>
        <v>0</v>
      </c>
      <c r="N40" s="100">
        <f>('YB F'!T39)</f>
        <v>0</v>
      </c>
      <c r="O40" s="100">
        <f>('JU M'!T39)</f>
        <v>0</v>
      </c>
      <c r="P40" s="100">
        <f>('JU F'!T39)</f>
        <v>0</v>
      </c>
      <c r="Q40" s="101">
        <f t="shared" si="3"/>
        <v>0</v>
      </c>
      <c r="R40" s="102" t="s">
        <v>579</v>
      </c>
      <c r="S40" s="103">
        <f t="shared" si="4"/>
        <v>0</v>
      </c>
      <c r="T40" s="103">
        <f t="shared" si="5"/>
        <v>0</v>
      </c>
    </row>
    <row r="41" spans="1:20" ht="20.100000000000001" customHeight="1" x14ac:dyDescent="0.25">
      <c r="A41" s="96">
        <v>2334</v>
      </c>
      <c r="B41" s="97" t="s">
        <v>578</v>
      </c>
      <c r="C41" s="98">
        <f>('MC M'!T41)</f>
        <v>0</v>
      </c>
      <c r="D41" s="98">
        <f>('MC F'!T40)</f>
        <v>0</v>
      </c>
      <c r="E41" s="99">
        <f>('CU M'!T40)</f>
        <v>0</v>
      </c>
      <c r="F41" s="100">
        <f>('CU F'!T40)</f>
        <v>0</v>
      </c>
      <c r="G41" s="100">
        <f>('ES M'!T40)</f>
        <v>0</v>
      </c>
      <c r="H41" s="100">
        <f>('ES F'!T40)</f>
        <v>0</v>
      </c>
      <c r="I41" s="100">
        <f>('RA M'!T40)</f>
        <v>0</v>
      </c>
      <c r="J41" s="100">
        <f>('RA F'!T40)</f>
        <v>0</v>
      </c>
      <c r="K41" s="100">
        <f>('YA M'!T40)</f>
        <v>0</v>
      </c>
      <c r="L41" s="100">
        <f>('YA F'!T40)</f>
        <v>0</v>
      </c>
      <c r="M41" s="100">
        <f>('YB M'!T40)</f>
        <v>0</v>
      </c>
      <c r="N41" s="100">
        <f>('YB F'!T40)</f>
        <v>0</v>
      </c>
      <c r="O41" s="100">
        <f>('JU M'!T40)</f>
        <v>0</v>
      </c>
      <c r="P41" s="100">
        <f>('JU F'!T40)</f>
        <v>0</v>
      </c>
      <c r="Q41" s="101">
        <f t="shared" si="3"/>
        <v>0</v>
      </c>
      <c r="R41" s="102" t="s">
        <v>578</v>
      </c>
      <c r="S41" s="103">
        <f t="shared" si="4"/>
        <v>0</v>
      </c>
      <c r="T41" s="103">
        <f t="shared" si="5"/>
        <v>0</v>
      </c>
    </row>
    <row r="42" spans="1:20" ht="20.100000000000001" customHeight="1" x14ac:dyDescent="0.25">
      <c r="A42" s="96"/>
      <c r="B42" s="97"/>
      <c r="C42" s="98">
        <f>('MC M'!T42)</f>
        <v>0</v>
      </c>
      <c r="D42" s="98">
        <f>('MC F'!T41)</f>
        <v>0</v>
      </c>
      <c r="E42" s="99">
        <f>('CU M'!T41)</f>
        <v>0</v>
      </c>
      <c r="F42" s="100">
        <f>('CU F'!T41)</f>
        <v>0</v>
      </c>
      <c r="G42" s="100">
        <f>('ES M'!T41)</f>
        <v>0</v>
      </c>
      <c r="H42" s="100">
        <f>('ES F'!T41)</f>
        <v>0</v>
      </c>
      <c r="I42" s="100">
        <f>('RA M'!T41)</f>
        <v>0</v>
      </c>
      <c r="J42" s="100">
        <f>('RA F'!T41)</f>
        <v>0</v>
      </c>
      <c r="K42" s="100">
        <f>('YA M'!T41)</f>
        <v>0</v>
      </c>
      <c r="L42" s="100">
        <f>('YA F'!T41)</f>
        <v>0</v>
      </c>
      <c r="M42" s="100">
        <f>('YB M'!T41)</f>
        <v>0</v>
      </c>
      <c r="N42" s="100">
        <f>('YB F'!T41)</f>
        <v>0</v>
      </c>
      <c r="O42" s="100">
        <f>('JU M'!T41)</f>
        <v>0</v>
      </c>
      <c r="P42" s="100">
        <f>('JU F'!T41)</f>
        <v>0</v>
      </c>
      <c r="Q42" s="101">
        <f t="shared" si="3"/>
        <v>0</v>
      </c>
      <c r="R42" s="102"/>
      <c r="S42" s="103">
        <f t="shared" si="4"/>
        <v>0</v>
      </c>
      <c r="T42" s="103">
        <f t="shared" si="5"/>
        <v>0</v>
      </c>
    </row>
    <row r="43" spans="1:20" ht="20.100000000000001" customHeight="1" x14ac:dyDescent="0.25">
      <c r="A43" s="96"/>
      <c r="B43" s="97"/>
      <c r="C43" s="98">
        <f>('MC M'!T43)</f>
        <v>0</v>
      </c>
      <c r="D43" s="98">
        <f>('MC F'!T42)</f>
        <v>0</v>
      </c>
      <c r="E43" s="99">
        <f>('CU M'!T42)</f>
        <v>0</v>
      </c>
      <c r="F43" s="100">
        <f>('CU F'!T42)</f>
        <v>0</v>
      </c>
      <c r="G43" s="100">
        <f>('ES M'!T42)</f>
        <v>0</v>
      </c>
      <c r="H43" s="100">
        <f>('ES F'!T42)</f>
        <v>0</v>
      </c>
      <c r="I43" s="100">
        <f>('RA M'!T42)</f>
        <v>0</v>
      </c>
      <c r="J43" s="100">
        <f>('RA F'!T42)</f>
        <v>0</v>
      </c>
      <c r="K43" s="100">
        <f>('YA M'!T42)</f>
        <v>0</v>
      </c>
      <c r="L43" s="100">
        <f>('YA F'!T42)</f>
        <v>0</v>
      </c>
      <c r="M43" s="100">
        <f>('YB M'!T42)</f>
        <v>0</v>
      </c>
      <c r="N43" s="100">
        <f>('YB F'!T42)</f>
        <v>0</v>
      </c>
      <c r="O43" s="100">
        <f>('JU M'!T42)</f>
        <v>0</v>
      </c>
      <c r="P43" s="100">
        <f>('JU F'!T42)</f>
        <v>0</v>
      </c>
      <c r="Q43" s="101">
        <f t="shared" si="3"/>
        <v>0</v>
      </c>
      <c r="R43" s="102"/>
      <c r="S43" s="103">
        <f t="shared" si="4"/>
        <v>0</v>
      </c>
      <c r="T43" s="103">
        <f t="shared" si="5"/>
        <v>0</v>
      </c>
    </row>
    <row r="44" spans="1:20" ht="20.100000000000001" customHeight="1" x14ac:dyDescent="0.25">
      <c r="A44" s="96"/>
      <c r="B44" s="97"/>
      <c r="C44" s="98">
        <f>('MC M'!T44)</f>
        <v>0</v>
      </c>
      <c r="D44" s="98">
        <f>('MC F'!T43)</f>
        <v>0</v>
      </c>
      <c r="E44" s="99">
        <f>('CU M'!T43)</f>
        <v>0</v>
      </c>
      <c r="F44" s="100">
        <f>('CU F'!T43)</f>
        <v>0</v>
      </c>
      <c r="G44" s="100">
        <f>('ES M'!T43)</f>
        <v>0</v>
      </c>
      <c r="H44" s="100">
        <f>('ES F'!T43)</f>
        <v>0</v>
      </c>
      <c r="I44" s="100">
        <f>('RA M'!T43)</f>
        <v>0</v>
      </c>
      <c r="J44" s="100">
        <f>('RA F'!T43)</f>
        <v>0</v>
      </c>
      <c r="K44" s="100">
        <f>('YA M'!T43)</f>
        <v>0</v>
      </c>
      <c r="L44" s="100">
        <f>('YA F'!T43)</f>
        <v>0</v>
      </c>
      <c r="M44" s="100">
        <f>('YB M'!T43)</f>
        <v>0</v>
      </c>
      <c r="N44" s="100">
        <f>('YB F'!T43)</f>
        <v>0</v>
      </c>
      <c r="O44" s="100">
        <f>('JU M'!T43)</f>
        <v>0</v>
      </c>
      <c r="P44" s="100">
        <f>('JU F'!T43)</f>
        <v>0</v>
      </c>
      <c r="Q44" s="101">
        <f t="shared" si="3"/>
        <v>0</v>
      </c>
      <c r="R44" s="102"/>
      <c r="S44" s="103">
        <f t="shared" si="4"/>
        <v>0</v>
      </c>
      <c r="T44" s="103">
        <f t="shared" si="5"/>
        <v>0</v>
      </c>
    </row>
    <row r="45" spans="1:20" ht="20.100000000000001" customHeight="1" x14ac:dyDescent="0.25">
      <c r="A45" s="96">
        <v>2199</v>
      </c>
      <c r="B45" s="97" t="s">
        <v>106</v>
      </c>
      <c r="C45" s="98">
        <f>('MC M'!T45)</f>
        <v>0</v>
      </c>
      <c r="D45" s="98">
        <f>('MC F'!T44)</f>
        <v>0</v>
      </c>
      <c r="E45" s="99">
        <f>('CU M'!T44)</f>
        <v>0</v>
      </c>
      <c r="F45" s="100">
        <f>('CU F'!T44)</f>
        <v>0</v>
      </c>
      <c r="G45" s="100">
        <f>('ES M'!T44)</f>
        <v>0</v>
      </c>
      <c r="H45" s="100">
        <f>('ES F'!T44)</f>
        <v>0</v>
      </c>
      <c r="I45" s="100">
        <f>('RA M'!T44)</f>
        <v>0</v>
      </c>
      <c r="J45" s="100">
        <f>('RA F'!T44)</f>
        <v>0</v>
      </c>
      <c r="K45" s="100">
        <f>('YA M'!T44)</f>
        <v>0</v>
      </c>
      <c r="L45" s="100">
        <f>('YA F'!T44)</f>
        <v>0</v>
      </c>
      <c r="M45" s="100">
        <f>('YB M'!T44)</f>
        <v>0</v>
      </c>
      <c r="N45" s="100">
        <f>('YB F'!T44)</f>
        <v>0</v>
      </c>
      <c r="O45" s="100">
        <f>('JU M'!T44)</f>
        <v>0</v>
      </c>
      <c r="P45" s="100">
        <f>('JU F'!T44)</f>
        <v>0</v>
      </c>
      <c r="Q45" s="101">
        <f t="shared" si="3"/>
        <v>0</v>
      </c>
      <c r="R45" s="102" t="s">
        <v>106</v>
      </c>
      <c r="S45" s="103">
        <f t="shared" si="4"/>
        <v>0</v>
      </c>
      <c r="T45" s="103">
        <f t="shared" si="5"/>
        <v>0</v>
      </c>
    </row>
    <row r="46" spans="1:20" ht="20.100000000000001" customHeight="1" x14ac:dyDescent="0.25">
      <c r="A46" s="96">
        <v>1908</v>
      </c>
      <c r="B46" s="97" t="s">
        <v>55</v>
      </c>
      <c r="C46" s="98">
        <f>('MC M'!T46)</f>
        <v>0</v>
      </c>
      <c r="D46" s="98">
        <f>('MC F'!T45)</f>
        <v>0</v>
      </c>
      <c r="E46" s="99">
        <f>('CU M'!T45)</f>
        <v>0</v>
      </c>
      <c r="F46" s="100">
        <f>('CU F'!T45)</f>
        <v>0</v>
      </c>
      <c r="G46" s="100">
        <f>('ES M'!T45)</f>
        <v>0</v>
      </c>
      <c r="H46" s="100">
        <f>('ES F'!T45)</f>
        <v>0</v>
      </c>
      <c r="I46" s="100">
        <f>('RA M'!T45)</f>
        <v>0</v>
      </c>
      <c r="J46" s="100">
        <f>('RA F'!T45)</f>
        <v>0</v>
      </c>
      <c r="K46" s="100">
        <f>('YA M'!T45)</f>
        <v>0</v>
      </c>
      <c r="L46" s="100">
        <f>('YA F'!T45)</f>
        <v>0</v>
      </c>
      <c r="M46" s="100">
        <f>('YB M'!T45)</f>
        <v>0</v>
      </c>
      <c r="N46" s="100">
        <f>('YB F'!T45)</f>
        <v>0</v>
      </c>
      <c r="O46" s="100">
        <f>('JU M'!T45)</f>
        <v>0</v>
      </c>
      <c r="P46" s="100">
        <f>('JU F'!T45)</f>
        <v>0</v>
      </c>
      <c r="Q46" s="101">
        <f t="shared" si="3"/>
        <v>0</v>
      </c>
      <c r="R46" s="102" t="s">
        <v>55</v>
      </c>
      <c r="S46" s="103">
        <f t="shared" si="4"/>
        <v>0</v>
      </c>
      <c r="T46" s="103">
        <f t="shared" si="5"/>
        <v>0</v>
      </c>
    </row>
    <row r="47" spans="1:20" ht="20.100000000000001" customHeight="1" x14ac:dyDescent="0.25">
      <c r="A47" s="96">
        <v>2057</v>
      </c>
      <c r="B47" s="97" t="s">
        <v>168</v>
      </c>
      <c r="C47" s="98">
        <f>('MC M'!T47)</f>
        <v>0</v>
      </c>
      <c r="D47" s="98">
        <f>('MC F'!T46)</f>
        <v>0</v>
      </c>
      <c r="E47" s="99">
        <f>('CU M'!T46)</f>
        <v>0</v>
      </c>
      <c r="F47" s="100">
        <f>('CU F'!T46)</f>
        <v>37</v>
      </c>
      <c r="G47" s="100">
        <f>('ES M'!T46)</f>
        <v>0</v>
      </c>
      <c r="H47" s="100">
        <f>('ES F'!T46)</f>
        <v>40</v>
      </c>
      <c r="I47" s="100">
        <f>('RA M'!T46)</f>
        <v>0</v>
      </c>
      <c r="J47" s="100">
        <f>('RA F'!T46)</f>
        <v>50</v>
      </c>
      <c r="K47" s="100">
        <f>('YA M'!T46)</f>
        <v>0</v>
      </c>
      <c r="L47" s="100">
        <f>('YA F'!T46)</f>
        <v>52</v>
      </c>
      <c r="M47" s="100">
        <f>('YB M'!T46)</f>
        <v>0</v>
      </c>
      <c r="N47" s="100">
        <f>('YB F'!T46)</f>
        <v>43</v>
      </c>
      <c r="O47" s="100">
        <f>('JU M'!T46)</f>
        <v>0</v>
      </c>
      <c r="P47" s="100">
        <f>('JU F'!T46)</f>
        <v>43</v>
      </c>
      <c r="Q47" s="101">
        <f t="shared" si="3"/>
        <v>265</v>
      </c>
      <c r="R47" s="102" t="s">
        <v>168</v>
      </c>
      <c r="S47" s="103">
        <f t="shared" si="4"/>
        <v>127</v>
      </c>
      <c r="T47" s="103">
        <f t="shared" si="5"/>
        <v>138</v>
      </c>
    </row>
    <row r="48" spans="1:20" ht="20.100000000000001" customHeight="1" x14ac:dyDescent="0.25">
      <c r="A48" s="96">
        <v>2069</v>
      </c>
      <c r="B48" s="97" t="s">
        <v>57</v>
      </c>
      <c r="C48" s="98">
        <f>('MC M'!T48)</f>
        <v>0</v>
      </c>
      <c r="D48" s="98">
        <f>('MC F'!T47)</f>
        <v>0</v>
      </c>
      <c r="E48" s="99">
        <f>('CU M'!T47)</f>
        <v>0</v>
      </c>
      <c r="F48" s="100">
        <f>('CU F'!T47)</f>
        <v>0</v>
      </c>
      <c r="G48" s="100">
        <f>('ES M'!T47)</f>
        <v>0</v>
      </c>
      <c r="H48" s="100">
        <f>('ES F'!T47)</f>
        <v>0</v>
      </c>
      <c r="I48" s="100">
        <f>('RA M'!T47)</f>
        <v>0</v>
      </c>
      <c r="J48" s="100">
        <f>('RA F'!T47)</f>
        <v>0</v>
      </c>
      <c r="K48" s="100">
        <f>('YA M'!T47)</f>
        <v>0</v>
      </c>
      <c r="L48" s="100">
        <f>('YA F'!T47)</f>
        <v>0</v>
      </c>
      <c r="M48" s="100">
        <f>('YB M'!T47)</f>
        <v>0</v>
      </c>
      <c r="N48" s="100">
        <f>('YB F'!T47)</f>
        <v>0</v>
      </c>
      <c r="O48" s="100">
        <f>('JU M'!T47)</f>
        <v>0</v>
      </c>
      <c r="P48" s="100">
        <f>('JU F'!T47)</f>
        <v>0</v>
      </c>
      <c r="Q48" s="101">
        <f t="shared" si="3"/>
        <v>0</v>
      </c>
      <c r="R48" s="102" t="s">
        <v>57</v>
      </c>
      <c r="S48" s="103">
        <f t="shared" si="4"/>
        <v>0</v>
      </c>
      <c r="T48" s="103">
        <f t="shared" si="5"/>
        <v>0</v>
      </c>
    </row>
    <row r="49" spans="1:20" ht="20.100000000000001" customHeight="1" x14ac:dyDescent="0.25">
      <c r="A49" s="96">
        <v>2140</v>
      </c>
      <c r="B49" s="97" t="s">
        <v>603</v>
      </c>
      <c r="C49" s="98">
        <f>('MC M'!T49)</f>
        <v>0</v>
      </c>
      <c r="D49" s="98">
        <f>('MC F'!T48)</f>
        <v>0</v>
      </c>
      <c r="E49" s="99">
        <f>('CU M'!T48)</f>
        <v>0</v>
      </c>
      <c r="F49" s="100">
        <f>('CU F'!T48)</f>
        <v>0</v>
      </c>
      <c r="G49" s="100">
        <f>('ES M'!T48)</f>
        <v>0</v>
      </c>
      <c r="H49" s="100">
        <f>('ES F'!T48)</f>
        <v>0</v>
      </c>
      <c r="I49" s="100">
        <f>('RA M'!T48)</f>
        <v>0</v>
      </c>
      <c r="J49" s="100">
        <f>('RA F'!T48)</f>
        <v>0</v>
      </c>
      <c r="K49" s="100">
        <f>('YA M'!T48)</f>
        <v>0</v>
      </c>
      <c r="L49" s="100">
        <f>('YA F'!T48)</f>
        <v>0</v>
      </c>
      <c r="M49" s="100">
        <f>('YB M'!T48)</f>
        <v>0</v>
      </c>
      <c r="N49" s="100">
        <f>('YB F'!T48)</f>
        <v>0</v>
      </c>
      <c r="O49" s="100">
        <f>('JU M'!T48)</f>
        <v>0</v>
      </c>
      <c r="P49" s="100">
        <f>('JU F'!T48)</f>
        <v>0</v>
      </c>
      <c r="Q49" s="101">
        <f t="shared" si="3"/>
        <v>0</v>
      </c>
      <c r="R49" s="102" t="s">
        <v>603</v>
      </c>
      <c r="S49" s="103">
        <f t="shared" si="4"/>
        <v>0</v>
      </c>
      <c r="T49" s="103">
        <f t="shared" si="5"/>
        <v>0</v>
      </c>
    </row>
    <row r="50" spans="1:20" ht="20.100000000000001" customHeight="1" x14ac:dyDescent="0.25">
      <c r="A50" s="96">
        <v>2029</v>
      </c>
      <c r="B50" s="97" t="s">
        <v>59</v>
      </c>
      <c r="C50" s="98">
        <f>('MC M'!T50)</f>
        <v>0</v>
      </c>
      <c r="D50" s="98">
        <f>('MC F'!T49)</f>
        <v>0</v>
      </c>
      <c r="E50" s="99">
        <f>('CU M'!T49)</f>
        <v>0</v>
      </c>
      <c r="F50" s="100">
        <f>('CU F'!T49)</f>
        <v>0</v>
      </c>
      <c r="G50" s="100">
        <f>('ES M'!T49)</f>
        <v>0</v>
      </c>
      <c r="H50" s="100">
        <f>('ES F'!T49)</f>
        <v>0</v>
      </c>
      <c r="I50" s="100">
        <f>('RA M'!T49)</f>
        <v>0</v>
      </c>
      <c r="J50" s="100">
        <f>('RA F'!T49)</f>
        <v>0</v>
      </c>
      <c r="K50" s="100">
        <f>('YA M'!T49)</f>
        <v>0</v>
      </c>
      <c r="L50" s="100">
        <f>('YA F'!T49)</f>
        <v>0</v>
      </c>
      <c r="M50" s="100">
        <f>('YB M'!T49)</f>
        <v>0</v>
      </c>
      <c r="N50" s="100">
        <f>('YB F'!T49)</f>
        <v>0</v>
      </c>
      <c r="O50" s="100">
        <f>('JU M'!T49)</f>
        <v>0</v>
      </c>
      <c r="P50" s="100">
        <f>('JU F'!T49)</f>
        <v>0</v>
      </c>
      <c r="Q50" s="101">
        <f t="shared" si="3"/>
        <v>0</v>
      </c>
      <c r="R50" s="102" t="s">
        <v>59</v>
      </c>
      <c r="S50" s="103">
        <f t="shared" si="4"/>
        <v>0</v>
      </c>
      <c r="T50" s="103">
        <f t="shared" si="5"/>
        <v>0</v>
      </c>
    </row>
    <row r="51" spans="1:20" ht="20.100000000000001" customHeight="1" x14ac:dyDescent="0.25">
      <c r="A51" s="96">
        <v>2027</v>
      </c>
      <c r="B51" s="97" t="s">
        <v>20</v>
      </c>
      <c r="C51" s="98">
        <f>('MC M'!T51)</f>
        <v>0</v>
      </c>
      <c r="D51" s="98">
        <f>('MC F'!T50)</f>
        <v>0</v>
      </c>
      <c r="E51" s="99">
        <f>('CU M'!T50)</f>
        <v>0</v>
      </c>
      <c r="F51" s="100">
        <f>('CU F'!T50)</f>
        <v>44</v>
      </c>
      <c r="G51" s="100">
        <f>('ES M'!T50)</f>
        <v>0</v>
      </c>
      <c r="H51" s="100">
        <f>('ES F'!T50)</f>
        <v>37</v>
      </c>
      <c r="I51" s="100">
        <f>('RA M'!T50)</f>
        <v>0</v>
      </c>
      <c r="J51" s="100">
        <f>('RA F'!T50)</f>
        <v>60</v>
      </c>
      <c r="K51" s="100">
        <f>('YA M'!T50)</f>
        <v>0</v>
      </c>
      <c r="L51" s="100">
        <f>('YA F'!T50)</f>
        <v>47</v>
      </c>
      <c r="M51" s="100">
        <f>('YB M'!T50)</f>
        <v>0</v>
      </c>
      <c r="N51" s="100">
        <f>('YB F'!T50)</f>
        <v>57</v>
      </c>
      <c r="O51" s="100">
        <f>('JU M'!T50)</f>
        <v>0</v>
      </c>
      <c r="P51" s="100">
        <f>('JU F'!T50)</f>
        <v>0</v>
      </c>
      <c r="Q51" s="101">
        <f t="shared" si="3"/>
        <v>245</v>
      </c>
      <c r="R51" s="102" t="s">
        <v>20</v>
      </c>
      <c r="S51" s="103">
        <f t="shared" si="4"/>
        <v>141</v>
      </c>
      <c r="T51" s="103">
        <f t="shared" si="5"/>
        <v>104</v>
      </c>
    </row>
    <row r="52" spans="1:20" ht="20.100000000000001" customHeight="1" x14ac:dyDescent="0.25">
      <c r="A52" s="96">
        <v>1862</v>
      </c>
      <c r="B52" s="97" t="s">
        <v>60</v>
      </c>
      <c r="C52" s="98">
        <f>('MC M'!T52)</f>
        <v>0</v>
      </c>
      <c r="D52" s="98">
        <f>('MC F'!T51)</f>
        <v>0</v>
      </c>
      <c r="E52" s="99">
        <f>('CU M'!T51)</f>
        <v>0</v>
      </c>
      <c r="F52" s="100">
        <f>('CU F'!T51)</f>
        <v>0</v>
      </c>
      <c r="G52" s="100">
        <f>('ES M'!T51)</f>
        <v>0</v>
      </c>
      <c r="H52" s="100">
        <f>('ES F'!T51)</f>
        <v>0</v>
      </c>
      <c r="I52" s="100">
        <f>('RA M'!T51)</f>
        <v>0</v>
      </c>
      <c r="J52" s="100">
        <f>('RA F'!T51)</f>
        <v>0</v>
      </c>
      <c r="K52" s="100">
        <f>('YA M'!T52)</f>
        <v>0</v>
      </c>
      <c r="L52" s="100">
        <f>('YA F'!T51)</f>
        <v>0</v>
      </c>
      <c r="M52" s="100">
        <f>('YB M'!T51)</f>
        <v>0</v>
      </c>
      <c r="N52" s="100">
        <f>('YB F'!T51)</f>
        <v>0</v>
      </c>
      <c r="O52" s="100">
        <f>('JU M'!T51)</f>
        <v>0</v>
      </c>
      <c r="P52" s="100">
        <f>('JU F'!T51)</f>
        <v>0</v>
      </c>
      <c r="Q52" s="101">
        <f t="shared" si="3"/>
        <v>0</v>
      </c>
      <c r="R52" s="102" t="s">
        <v>60</v>
      </c>
      <c r="S52" s="103">
        <f t="shared" si="4"/>
        <v>0</v>
      </c>
      <c r="T52" s="103">
        <f t="shared" si="5"/>
        <v>0</v>
      </c>
    </row>
    <row r="53" spans="1:20" ht="20.100000000000001" customHeight="1" x14ac:dyDescent="0.25">
      <c r="A53" s="96">
        <v>1132</v>
      </c>
      <c r="B53" s="97" t="s">
        <v>61</v>
      </c>
      <c r="C53" s="98">
        <f>('MC M'!T53)</f>
        <v>0</v>
      </c>
      <c r="D53" s="98">
        <f>('MC F'!T52)</f>
        <v>0</v>
      </c>
      <c r="E53" s="99">
        <f>('CU M'!T52)</f>
        <v>0</v>
      </c>
      <c r="F53" s="100">
        <f>('CU F'!T52)</f>
        <v>0</v>
      </c>
      <c r="G53" s="100">
        <f>('ES M'!T52)</f>
        <v>0</v>
      </c>
      <c r="H53" s="100">
        <f>('ES F'!T52)</f>
        <v>0</v>
      </c>
      <c r="I53" s="100">
        <f>('RA M'!T52)</f>
        <v>0</v>
      </c>
      <c r="J53" s="100">
        <f>('RA F'!T52)</f>
        <v>0</v>
      </c>
      <c r="K53" s="100">
        <f>('YA M'!T53)</f>
        <v>0</v>
      </c>
      <c r="L53" s="100">
        <f>('YA F'!T52)</f>
        <v>0</v>
      </c>
      <c r="M53" s="100">
        <f>('YB M'!T52)</f>
        <v>0</v>
      </c>
      <c r="N53" s="100">
        <f>('YB F'!T52)</f>
        <v>0</v>
      </c>
      <c r="O53" s="100">
        <f>('JU M'!T52)</f>
        <v>0</v>
      </c>
      <c r="P53" s="100">
        <f>('JU F'!T52)</f>
        <v>0</v>
      </c>
      <c r="Q53" s="101">
        <f t="shared" si="3"/>
        <v>0</v>
      </c>
      <c r="R53" s="102" t="s">
        <v>61</v>
      </c>
      <c r="S53" s="103">
        <f t="shared" si="4"/>
        <v>0</v>
      </c>
      <c r="T53" s="103">
        <f t="shared" si="5"/>
        <v>0</v>
      </c>
    </row>
    <row r="54" spans="1:20" ht="20.100000000000001" customHeight="1" x14ac:dyDescent="0.25">
      <c r="A54" s="96">
        <v>1988</v>
      </c>
      <c r="B54" s="97" t="s">
        <v>62</v>
      </c>
      <c r="C54" s="98">
        <f>('MC M'!T54)</f>
        <v>0</v>
      </c>
      <c r="D54" s="98">
        <f>('MC F'!T53)</f>
        <v>0</v>
      </c>
      <c r="E54" s="99">
        <f>('CU M'!T53)</f>
        <v>0</v>
      </c>
      <c r="F54" s="100">
        <f>('CU F'!T53)</f>
        <v>0</v>
      </c>
      <c r="G54" s="100">
        <f>('ES M'!T53)</f>
        <v>0</v>
      </c>
      <c r="H54" s="100">
        <f>('ES F'!T53)</f>
        <v>0</v>
      </c>
      <c r="I54" s="100">
        <f>('RA M'!T53)</f>
        <v>0</v>
      </c>
      <c r="J54" s="100">
        <f>('RA F'!T53)</f>
        <v>0</v>
      </c>
      <c r="K54" s="100">
        <f>('YA M'!T54)</f>
        <v>0</v>
      </c>
      <c r="L54" s="100">
        <f>('YA F'!T53)</f>
        <v>0</v>
      </c>
      <c r="M54" s="100">
        <f>('YB M'!T53)</f>
        <v>0</v>
      </c>
      <c r="N54" s="100">
        <f>('YB F'!T53)</f>
        <v>0</v>
      </c>
      <c r="O54" s="100">
        <f>('JU M'!T53)</f>
        <v>0</v>
      </c>
      <c r="P54" s="100">
        <f>('JU F'!T53)</f>
        <v>0</v>
      </c>
      <c r="Q54" s="101">
        <f t="shared" si="3"/>
        <v>0</v>
      </c>
      <c r="R54" s="102" t="s">
        <v>62</v>
      </c>
      <c r="S54" s="103">
        <f t="shared" si="4"/>
        <v>0</v>
      </c>
      <c r="T54" s="103">
        <f t="shared" si="5"/>
        <v>0</v>
      </c>
    </row>
    <row r="55" spans="1:20" ht="20.100000000000001" customHeight="1" x14ac:dyDescent="0.25">
      <c r="A55" s="96">
        <v>2142</v>
      </c>
      <c r="B55" s="97" t="s">
        <v>555</v>
      </c>
      <c r="C55" s="98">
        <f>('MC M'!T55)</f>
        <v>0</v>
      </c>
      <c r="D55" s="98">
        <f>('MC F'!T54)</f>
        <v>0</v>
      </c>
      <c r="E55" s="99">
        <f>('CU M'!T54)</f>
        <v>0</v>
      </c>
      <c r="F55" s="100">
        <f>('CU F'!T54)</f>
        <v>0</v>
      </c>
      <c r="G55" s="100">
        <f>('ES M'!T54)</f>
        <v>0</v>
      </c>
      <c r="H55" s="100">
        <f>('ES F'!T54)</f>
        <v>0</v>
      </c>
      <c r="I55" s="100">
        <f>('RA M'!T54)</f>
        <v>0</v>
      </c>
      <c r="J55" s="100">
        <f>('RA F'!T54)</f>
        <v>37</v>
      </c>
      <c r="K55" s="100">
        <f>('YA M'!T55)</f>
        <v>0</v>
      </c>
      <c r="L55" s="100">
        <f>('YA F'!T54)</f>
        <v>33</v>
      </c>
      <c r="M55" s="100">
        <f>('YB M'!T54)</f>
        <v>0</v>
      </c>
      <c r="N55" s="100">
        <f>('YB F'!T54)</f>
        <v>0</v>
      </c>
      <c r="O55" s="100">
        <f>('JU M'!T54)</f>
        <v>0</v>
      </c>
      <c r="P55" s="100">
        <f>('JU F'!T54)</f>
        <v>0</v>
      </c>
      <c r="Q55" s="101">
        <f t="shared" si="3"/>
        <v>70</v>
      </c>
      <c r="R55" s="102" t="s">
        <v>555</v>
      </c>
      <c r="S55" s="103">
        <f t="shared" si="4"/>
        <v>37</v>
      </c>
      <c r="T55" s="103">
        <f t="shared" si="5"/>
        <v>33</v>
      </c>
    </row>
    <row r="56" spans="1:20" ht="20.100000000000001" customHeight="1" x14ac:dyDescent="0.25">
      <c r="A56" s="96"/>
      <c r="B56" s="97"/>
      <c r="C56" s="98">
        <f>('MC M'!T56)</f>
        <v>0</v>
      </c>
      <c r="D56" s="98">
        <f>('MC F'!T55)</f>
        <v>0</v>
      </c>
      <c r="E56" s="99">
        <f>('CU M'!T55)</f>
        <v>0</v>
      </c>
      <c r="F56" s="100">
        <f>('CU F'!T55)</f>
        <v>0</v>
      </c>
      <c r="G56" s="100">
        <f>('ES M'!T55)</f>
        <v>0</v>
      </c>
      <c r="H56" s="100">
        <f>('ES F'!T55)</f>
        <v>0</v>
      </c>
      <c r="I56" s="100">
        <f>('RA M'!T55)</f>
        <v>0</v>
      </c>
      <c r="J56" s="100">
        <f>('RA F'!T55)</f>
        <v>0</v>
      </c>
      <c r="K56" s="100">
        <f>('YA M'!T56)</f>
        <v>0</v>
      </c>
      <c r="L56" s="100">
        <f>('YA F'!T55)</f>
        <v>0</v>
      </c>
      <c r="M56" s="100">
        <f>('YB M'!T55)</f>
        <v>0</v>
      </c>
      <c r="N56" s="100">
        <f>('YB F'!T55)</f>
        <v>71</v>
      </c>
      <c r="O56" s="100">
        <f>('JU M'!T55)</f>
        <v>0</v>
      </c>
      <c r="P56" s="100">
        <f>('JU F'!T55)</f>
        <v>0</v>
      </c>
      <c r="Q56" s="101">
        <f t="shared" si="3"/>
        <v>71</v>
      </c>
      <c r="R56" s="102"/>
      <c r="S56" s="103">
        <f t="shared" si="4"/>
        <v>0</v>
      </c>
      <c r="T56" s="103">
        <f t="shared" si="5"/>
        <v>71</v>
      </c>
    </row>
    <row r="57" spans="1:20" ht="20.100000000000001" customHeight="1" x14ac:dyDescent="0.25">
      <c r="A57" s="96">
        <v>2460</v>
      </c>
      <c r="B57" s="97" t="s">
        <v>330</v>
      </c>
      <c r="C57" s="98">
        <f>('MC M'!T57)</f>
        <v>0</v>
      </c>
      <c r="D57" s="98">
        <f>('MC F'!T56)</f>
        <v>0</v>
      </c>
      <c r="E57" s="99">
        <f>('CU M'!T56)</f>
        <v>0</v>
      </c>
      <c r="F57" s="100">
        <f>('CU F'!T56)</f>
        <v>0</v>
      </c>
      <c r="G57" s="100">
        <f>('ES M'!T56)</f>
        <v>0</v>
      </c>
      <c r="H57" s="100">
        <f>('ES F'!T56)</f>
        <v>0</v>
      </c>
      <c r="I57" s="100">
        <f>('RA M'!T56)</f>
        <v>0</v>
      </c>
      <c r="J57" s="100">
        <f>('RA F'!T56)</f>
        <v>0</v>
      </c>
      <c r="K57" s="100">
        <f>('YA M'!T57)</f>
        <v>0</v>
      </c>
      <c r="L57" s="100">
        <f>('YA F'!T56)</f>
        <v>0</v>
      </c>
      <c r="M57" s="100">
        <f>('YB M'!T56)</f>
        <v>0</v>
      </c>
      <c r="N57" s="100">
        <f>('YB F'!T56)</f>
        <v>0</v>
      </c>
      <c r="O57" s="100">
        <f>('JU M'!T56)</f>
        <v>0</v>
      </c>
      <c r="P57" s="100">
        <f>('JU F'!T56)</f>
        <v>0</v>
      </c>
      <c r="Q57" s="101">
        <f t="shared" si="3"/>
        <v>0</v>
      </c>
      <c r="R57" s="158" t="s">
        <v>330</v>
      </c>
      <c r="S57" s="103">
        <f t="shared" si="4"/>
        <v>0</v>
      </c>
      <c r="T57" s="103">
        <f t="shared" si="5"/>
        <v>0</v>
      </c>
    </row>
    <row r="58" spans="1:20" ht="20.100000000000001" customHeight="1" x14ac:dyDescent="0.25">
      <c r="A58" s="96">
        <v>1990</v>
      </c>
      <c r="B58" s="97" t="s">
        <v>26</v>
      </c>
      <c r="C58" s="98">
        <f>('MC M'!T58)</f>
        <v>0</v>
      </c>
      <c r="D58" s="98">
        <f>('MC F'!T57)</f>
        <v>0</v>
      </c>
      <c r="E58" s="99">
        <f>('CU M'!T57)</f>
        <v>0</v>
      </c>
      <c r="F58" s="100">
        <f>('CU F'!T57)</f>
        <v>0</v>
      </c>
      <c r="G58" s="100">
        <f>('ES M'!T57)</f>
        <v>0</v>
      </c>
      <c r="H58" s="100">
        <f>('ES F'!T57)</f>
        <v>0</v>
      </c>
      <c r="I58" s="100">
        <f>('RA M'!T57)</f>
        <v>0</v>
      </c>
      <c r="J58" s="100">
        <f>('RA F'!T57)</f>
        <v>0</v>
      </c>
      <c r="K58" s="100">
        <f>('YA M'!T58)</f>
        <v>0</v>
      </c>
      <c r="L58" s="100">
        <f>('YA F'!T57)</f>
        <v>0</v>
      </c>
      <c r="M58" s="100">
        <f>('YB M'!T57)</f>
        <v>0</v>
      </c>
      <c r="N58" s="100">
        <f>('YB F'!T57)</f>
        <v>0</v>
      </c>
      <c r="O58" s="100">
        <f>('JU M'!T57)</f>
        <v>0</v>
      </c>
      <c r="P58" s="100">
        <f>('JU F'!T57)</f>
        <v>0</v>
      </c>
      <c r="Q58" s="101">
        <f t="shared" si="3"/>
        <v>0</v>
      </c>
      <c r="R58" s="102" t="s">
        <v>26</v>
      </c>
      <c r="S58" s="103">
        <f t="shared" si="4"/>
        <v>0</v>
      </c>
      <c r="T58" s="103">
        <f t="shared" si="5"/>
        <v>0</v>
      </c>
    </row>
    <row r="59" spans="1:20" ht="20.100000000000001" customHeight="1" x14ac:dyDescent="0.25">
      <c r="A59" s="96">
        <v>2068</v>
      </c>
      <c r="B59" s="97" t="s">
        <v>64</v>
      </c>
      <c r="C59" s="98">
        <f>('MC M'!T59)</f>
        <v>0</v>
      </c>
      <c r="D59" s="98">
        <f>('MC F'!T58)</f>
        <v>0</v>
      </c>
      <c r="E59" s="99">
        <f>('CU M'!T58)</f>
        <v>0</v>
      </c>
      <c r="F59" s="100">
        <f>('CU F'!T58)</f>
        <v>0</v>
      </c>
      <c r="G59" s="100">
        <f>('ES M'!T58)</f>
        <v>0</v>
      </c>
      <c r="H59" s="100">
        <f>('ES F'!T58)</f>
        <v>0</v>
      </c>
      <c r="I59" s="100">
        <f>('RA M'!T58)</f>
        <v>0</v>
      </c>
      <c r="J59" s="100">
        <f>('RA F'!T58)</f>
        <v>0</v>
      </c>
      <c r="K59" s="100">
        <f>('YA M'!T59)</f>
        <v>0</v>
      </c>
      <c r="L59" s="100">
        <f>('YA F'!T58)</f>
        <v>0</v>
      </c>
      <c r="M59" s="100">
        <f>('YB M'!T58)</f>
        <v>0</v>
      </c>
      <c r="N59" s="100">
        <f>('YB F'!T58)</f>
        <v>0</v>
      </c>
      <c r="O59" s="100">
        <f>('JU M'!T58)</f>
        <v>0</v>
      </c>
      <c r="P59" s="100">
        <f>('JU F'!T58)</f>
        <v>0</v>
      </c>
      <c r="Q59" s="101">
        <f t="shared" si="3"/>
        <v>0</v>
      </c>
      <c r="R59" s="102" t="s">
        <v>64</v>
      </c>
      <c r="S59" s="103">
        <f t="shared" si="4"/>
        <v>0</v>
      </c>
      <c r="T59" s="103">
        <f t="shared" si="5"/>
        <v>0</v>
      </c>
    </row>
    <row r="60" spans="1:20" ht="20.100000000000001" customHeight="1" x14ac:dyDescent="0.25">
      <c r="A60" s="96">
        <v>2075</v>
      </c>
      <c r="B60" s="97" t="s">
        <v>118</v>
      </c>
      <c r="C60" s="98">
        <f>('MC M'!T60)</f>
        <v>0</v>
      </c>
      <c r="D60" s="98">
        <f>('MC F'!T59)</f>
        <v>0</v>
      </c>
      <c r="E60" s="99">
        <f>('CU M'!T59)</f>
        <v>0</v>
      </c>
      <c r="F60" s="100">
        <f>('CU F'!T59)</f>
        <v>0</v>
      </c>
      <c r="G60" s="100">
        <f>('ES M'!T59)</f>
        <v>0</v>
      </c>
      <c r="H60" s="100">
        <f>('ES F'!T59)</f>
        <v>0</v>
      </c>
      <c r="I60" s="100">
        <f>('RA M'!T59)</f>
        <v>0</v>
      </c>
      <c r="J60" s="100">
        <f>('RA F'!T59)</f>
        <v>0</v>
      </c>
      <c r="K60" s="100">
        <f>('YA M'!T60)</f>
        <v>0</v>
      </c>
      <c r="L60" s="100">
        <f>('YA F'!T59)</f>
        <v>0</v>
      </c>
      <c r="M60" s="100">
        <f>('YB M'!T59)</f>
        <v>0</v>
      </c>
      <c r="N60" s="100">
        <f>('YB F'!T59)</f>
        <v>0</v>
      </c>
      <c r="O60" s="100">
        <f>('JU M'!T59)</f>
        <v>0</v>
      </c>
      <c r="P60" s="100">
        <f>('JU F'!T59)</f>
        <v>0</v>
      </c>
      <c r="Q60" s="101">
        <f t="shared" si="3"/>
        <v>0</v>
      </c>
      <c r="R60" s="102" t="s">
        <v>118</v>
      </c>
      <c r="S60" s="103">
        <f t="shared" si="4"/>
        <v>0</v>
      </c>
      <c r="T60" s="103">
        <f t="shared" si="5"/>
        <v>0</v>
      </c>
    </row>
    <row r="61" spans="1:20" ht="20.100000000000001" customHeight="1" x14ac:dyDescent="0.25">
      <c r="A61" s="96">
        <v>2076</v>
      </c>
      <c r="B61" s="97" t="s">
        <v>117</v>
      </c>
      <c r="C61" s="98">
        <f>('MC M'!T61)</f>
        <v>0</v>
      </c>
      <c r="D61" s="98">
        <f>('MC F'!T60)</f>
        <v>0</v>
      </c>
      <c r="E61" s="99">
        <f>('CU M'!T60)</f>
        <v>0</v>
      </c>
      <c r="F61" s="100">
        <f>('CU F'!T60)</f>
        <v>0</v>
      </c>
      <c r="G61" s="100">
        <f>('ES M'!T60)</f>
        <v>0</v>
      </c>
      <c r="H61" s="100">
        <f>('ES F'!T60)</f>
        <v>0</v>
      </c>
      <c r="I61" s="100">
        <f>('RA M'!T60)</f>
        <v>0</v>
      </c>
      <c r="J61" s="100">
        <f>('RA F'!T60)</f>
        <v>0</v>
      </c>
      <c r="K61" s="100">
        <f>('YA M'!T61)</f>
        <v>0</v>
      </c>
      <c r="L61" s="100">
        <f>('YA F'!T60)</f>
        <v>0</v>
      </c>
      <c r="M61" s="100">
        <f>('YB M'!T60)</f>
        <v>0</v>
      </c>
      <c r="N61" s="100">
        <f>('YB F'!T60)</f>
        <v>0</v>
      </c>
      <c r="O61" s="100">
        <f>('JU M'!T60)</f>
        <v>0</v>
      </c>
      <c r="P61" s="100">
        <f>('JU F'!T60)</f>
        <v>0</v>
      </c>
      <c r="Q61" s="101">
        <f t="shared" si="3"/>
        <v>0</v>
      </c>
      <c r="R61" s="102" t="s">
        <v>117</v>
      </c>
      <c r="S61" s="103">
        <f t="shared" si="4"/>
        <v>0</v>
      </c>
      <c r="T61" s="103">
        <f t="shared" si="5"/>
        <v>0</v>
      </c>
    </row>
    <row r="62" spans="1:20" ht="20.100000000000001" customHeight="1" x14ac:dyDescent="0.25">
      <c r="A62" s="96">
        <v>2161</v>
      </c>
      <c r="B62" s="97" t="s">
        <v>66</v>
      </c>
      <c r="C62" s="98">
        <f>('MC M'!T62)</f>
        <v>0</v>
      </c>
      <c r="D62" s="98">
        <f>('MC F'!T61)</f>
        <v>0</v>
      </c>
      <c r="E62" s="99">
        <f>('CU M'!T61)</f>
        <v>0</v>
      </c>
      <c r="F62" s="100">
        <f>('CU F'!T61)</f>
        <v>0</v>
      </c>
      <c r="G62" s="100">
        <f>('ES M'!T61)</f>
        <v>0</v>
      </c>
      <c r="H62" s="100">
        <f>('ES F'!T61)</f>
        <v>0</v>
      </c>
      <c r="I62" s="100">
        <f>('RA M'!T61)</f>
        <v>0</v>
      </c>
      <c r="J62" s="100">
        <f>('RA F'!T61)</f>
        <v>0</v>
      </c>
      <c r="K62" s="100">
        <f>('YA M'!T62)</f>
        <v>0</v>
      </c>
      <c r="L62" s="100">
        <f>('YA F'!T61)</f>
        <v>0</v>
      </c>
      <c r="M62" s="100">
        <f>('YB M'!T61)</f>
        <v>0</v>
      </c>
      <c r="N62" s="100">
        <f>('YB F'!T61)</f>
        <v>0</v>
      </c>
      <c r="O62" s="100">
        <f>('JU M'!T61)</f>
        <v>0</v>
      </c>
      <c r="P62" s="100">
        <f>('JU F'!T61)</f>
        <v>0</v>
      </c>
      <c r="Q62" s="101">
        <f t="shared" si="3"/>
        <v>0</v>
      </c>
      <c r="R62" s="102" t="s">
        <v>66</v>
      </c>
      <c r="S62" s="103">
        <f t="shared" si="4"/>
        <v>0</v>
      </c>
      <c r="T62" s="103">
        <f t="shared" si="5"/>
        <v>0</v>
      </c>
    </row>
    <row r="63" spans="1:20" ht="20.100000000000001" customHeight="1" x14ac:dyDescent="0.25">
      <c r="A63" s="96">
        <v>1216</v>
      </c>
      <c r="B63" s="97" t="s">
        <v>108</v>
      </c>
      <c r="C63" s="98">
        <f>('MC M'!T63)</f>
        <v>0</v>
      </c>
      <c r="D63" s="98">
        <f>('MC F'!T62)</f>
        <v>0</v>
      </c>
      <c r="E63" s="99">
        <f>('CU M'!T62)</f>
        <v>0</v>
      </c>
      <c r="F63" s="100">
        <f>('CU F'!T62)</f>
        <v>0</v>
      </c>
      <c r="G63" s="100">
        <f>('ES M'!T62)</f>
        <v>0</v>
      </c>
      <c r="H63" s="100">
        <f>('ES F'!T62)</f>
        <v>0</v>
      </c>
      <c r="I63" s="100">
        <f>('RA M'!T62)</f>
        <v>0</v>
      </c>
      <c r="J63" s="100">
        <f>('RA F'!T62)</f>
        <v>0</v>
      </c>
      <c r="K63" s="100">
        <f>('YA M'!T63)</f>
        <v>0</v>
      </c>
      <c r="L63" s="100">
        <f>('YA F'!T62)</f>
        <v>0</v>
      </c>
      <c r="M63" s="100">
        <f>('YB M'!T62)</f>
        <v>0</v>
      </c>
      <c r="N63" s="100">
        <f>('YB F'!T62)</f>
        <v>0</v>
      </c>
      <c r="O63" s="100">
        <f>('JU M'!T62)</f>
        <v>0</v>
      </c>
      <c r="P63" s="100">
        <f>('JU F'!T62)</f>
        <v>0</v>
      </c>
      <c r="Q63" s="101">
        <f t="shared" si="3"/>
        <v>0</v>
      </c>
      <c r="R63" s="102" t="s">
        <v>108</v>
      </c>
      <c r="S63" s="103">
        <f t="shared" si="4"/>
        <v>0</v>
      </c>
      <c r="T63" s="103">
        <f t="shared" si="5"/>
        <v>0</v>
      </c>
    </row>
    <row r="64" spans="1:20" ht="20.100000000000001" customHeight="1" thickBot="1" x14ac:dyDescent="0.3">
      <c r="A64" s="96">
        <v>2415</v>
      </c>
      <c r="B64" s="97" t="s">
        <v>590</v>
      </c>
      <c r="C64" s="98">
        <f>('MC M'!T64)</f>
        <v>0</v>
      </c>
      <c r="D64" s="98">
        <f>('MC F'!T63)</f>
        <v>0</v>
      </c>
      <c r="E64" s="99">
        <f>('CU M'!T63)</f>
        <v>0</v>
      </c>
      <c r="F64" s="100">
        <f>('CU F'!T63)</f>
        <v>0</v>
      </c>
      <c r="G64" s="100">
        <f>('ES M'!T63)</f>
        <v>0</v>
      </c>
      <c r="H64" s="100">
        <f>('ES F'!T63)</f>
        <v>0</v>
      </c>
      <c r="I64" s="100">
        <f>('RA M'!T63)</f>
        <v>0</v>
      </c>
      <c r="J64" s="100">
        <f>('RA F'!T63)</f>
        <v>0</v>
      </c>
      <c r="K64" s="100">
        <f>('YA M'!T64)</f>
        <v>0</v>
      </c>
      <c r="L64" s="100">
        <f>('YA F'!T63)</f>
        <v>0</v>
      </c>
      <c r="M64" s="100">
        <f>('YB M'!T63)</f>
        <v>0</v>
      </c>
      <c r="N64" s="100">
        <f>('YB F'!T63)</f>
        <v>0</v>
      </c>
      <c r="O64" s="100">
        <f>('JU M'!T63)</f>
        <v>0</v>
      </c>
      <c r="P64" s="100">
        <f>('JU F'!T63)</f>
        <v>0</v>
      </c>
      <c r="Q64" s="101">
        <f t="shared" si="3"/>
        <v>0</v>
      </c>
      <c r="R64" s="102" t="s">
        <v>590</v>
      </c>
      <c r="S64" s="103">
        <f t="shared" si="4"/>
        <v>0</v>
      </c>
      <c r="T64" s="103">
        <f t="shared" si="5"/>
        <v>0</v>
      </c>
    </row>
    <row r="65" spans="1:20" ht="19.5" customHeight="1" thickBot="1" x14ac:dyDescent="0.3">
      <c r="A65" s="157">
        <v>1896</v>
      </c>
      <c r="B65" s="97" t="s">
        <v>116</v>
      </c>
      <c r="C65" s="98">
        <f>('MC M'!T65)</f>
        <v>0</v>
      </c>
      <c r="D65" s="98">
        <f>('MC F'!T64)</f>
        <v>0</v>
      </c>
      <c r="E65" s="99">
        <f>('CU M'!T64)</f>
        <v>0</v>
      </c>
      <c r="F65" s="100">
        <f>('CU F'!T64)</f>
        <v>0</v>
      </c>
      <c r="G65" s="100">
        <f>('ES M'!T64)</f>
        <v>0</v>
      </c>
      <c r="H65" s="100">
        <f>('ES F'!T64)</f>
        <v>0</v>
      </c>
      <c r="I65" s="100">
        <f>('RA M'!T64)</f>
        <v>0</v>
      </c>
      <c r="J65" s="100">
        <f>('RA F'!T64)</f>
        <v>0</v>
      </c>
      <c r="K65" s="100">
        <f>('YA M'!T65)</f>
        <v>0</v>
      </c>
      <c r="L65" s="100">
        <f>('YA F'!T64)</f>
        <v>0</v>
      </c>
      <c r="M65" s="100">
        <f>('YB M'!T64)</f>
        <v>0</v>
      </c>
      <c r="N65" s="100">
        <f>('YB F'!T64)</f>
        <v>0</v>
      </c>
      <c r="O65" s="100">
        <f>('JU M'!T64)</f>
        <v>0</v>
      </c>
      <c r="P65" s="100">
        <f>('JU F'!T64)</f>
        <v>0</v>
      </c>
      <c r="Q65" s="101">
        <f t="shared" ref="Q65" si="6">SUM(C65:P65)</f>
        <v>0</v>
      </c>
      <c r="R65" s="134" t="s">
        <v>116</v>
      </c>
      <c r="S65" s="103">
        <f t="shared" ref="S65" si="7">SUM(C65:J65)</f>
        <v>0</v>
      </c>
      <c r="T65" s="103">
        <f t="shared" ref="T65" si="8">SUM(K65:P65)</f>
        <v>0</v>
      </c>
    </row>
    <row r="66" spans="1:20" ht="19.149999999999999" customHeight="1" x14ac:dyDescent="0.2">
      <c r="A66" s="48"/>
      <c r="B66" s="104"/>
      <c r="C66" s="105">
        <f>SUM(C4:C65)</f>
        <v>0</v>
      </c>
      <c r="D66" s="105">
        <f t="shared" ref="D66:P66" si="9">SUM(D4:D65)</f>
        <v>409</v>
      </c>
      <c r="E66" s="105">
        <f t="shared" si="9"/>
        <v>0</v>
      </c>
      <c r="F66" s="105">
        <f t="shared" si="9"/>
        <v>785</v>
      </c>
      <c r="G66" s="105">
        <f t="shared" si="9"/>
        <v>0</v>
      </c>
      <c r="H66" s="105">
        <f t="shared" si="9"/>
        <v>989</v>
      </c>
      <c r="I66" s="105">
        <f t="shared" si="9"/>
        <v>0</v>
      </c>
      <c r="J66" s="105">
        <f t="shared" si="9"/>
        <v>1136</v>
      </c>
      <c r="K66" s="105">
        <f t="shared" si="9"/>
        <v>0</v>
      </c>
      <c r="L66" s="105">
        <f t="shared" si="9"/>
        <v>896</v>
      </c>
      <c r="M66" s="105">
        <f t="shared" si="9"/>
        <v>0</v>
      </c>
      <c r="N66" s="105">
        <f t="shared" si="9"/>
        <v>863</v>
      </c>
      <c r="O66" s="105">
        <f t="shared" si="9"/>
        <v>0</v>
      </c>
      <c r="P66" s="105">
        <f t="shared" si="9"/>
        <v>360</v>
      </c>
      <c r="Q66" s="137">
        <f>SUM(Q4:Q65)</f>
        <v>5438</v>
      </c>
      <c r="S66" s="6"/>
      <c r="T66" s="6"/>
    </row>
    <row r="67" spans="1:20" ht="16.149999999999999" customHeight="1" thickBot="1" x14ac:dyDescent="0.25">
      <c r="A67" s="6"/>
      <c r="B67" s="89"/>
      <c r="C67" s="107" t="s">
        <v>85</v>
      </c>
      <c r="D67" s="107" t="s">
        <v>102</v>
      </c>
      <c r="E67" s="107" t="s">
        <v>87</v>
      </c>
      <c r="F67" s="107" t="s">
        <v>88</v>
      </c>
      <c r="G67" s="107" t="s">
        <v>89</v>
      </c>
      <c r="H67" s="107" t="s">
        <v>90</v>
      </c>
      <c r="I67" s="107" t="s">
        <v>91</v>
      </c>
      <c r="J67" s="107" t="s">
        <v>92</v>
      </c>
      <c r="K67" s="107" t="s">
        <v>93</v>
      </c>
      <c r="L67" s="107" t="s">
        <v>94</v>
      </c>
      <c r="M67" s="107" t="s">
        <v>95</v>
      </c>
      <c r="N67" s="107" t="s">
        <v>96</v>
      </c>
      <c r="O67" s="107" t="s">
        <v>97</v>
      </c>
      <c r="P67" s="107" t="s">
        <v>98</v>
      </c>
      <c r="Q67" s="108">
        <f>SUM(C66:P66)</f>
        <v>5438</v>
      </c>
      <c r="R67" s="6"/>
      <c r="S67" s="6"/>
      <c r="T67" s="6"/>
    </row>
    <row r="68" spans="1:20" ht="15.6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8.95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33"/>
      <c r="T72" s="109"/>
    </row>
    <row r="73" spans="1:20" ht="20.100000000000001" customHeight="1" x14ac:dyDescent="0.2">
      <c r="A73" s="111"/>
      <c r="B73" s="112"/>
      <c r="C73" s="110"/>
      <c r="D73" s="6"/>
      <c r="E73" s="6"/>
      <c r="F73" s="319"/>
      <c r="G73" s="320"/>
      <c r="H73" s="320"/>
      <c r="I73" s="6"/>
      <c r="J73" s="6"/>
      <c r="K73" s="6"/>
      <c r="L73" s="6"/>
      <c r="M73" s="6"/>
      <c r="N73" s="6"/>
      <c r="O73" s="6"/>
      <c r="P73" s="6"/>
      <c r="Q73" s="6"/>
      <c r="R73" s="111"/>
      <c r="S73" s="113"/>
      <c r="T73" s="6"/>
    </row>
    <row r="74" spans="1:20" ht="20.100000000000001" customHeight="1" x14ac:dyDescent="0.2">
      <c r="A74" s="52"/>
      <c r="B74" s="114"/>
      <c r="C74" s="110"/>
      <c r="D74" s="6"/>
      <c r="E74" s="6"/>
      <c r="F74" s="319"/>
      <c r="G74" s="320"/>
      <c r="H74" s="320"/>
      <c r="I74" s="6"/>
      <c r="J74" s="6"/>
      <c r="K74" s="6"/>
      <c r="L74" s="6"/>
      <c r="M74" s="6"/>
      <c r="N74" s="6"/>
      <c r="O74" s="6"/>
      <c r="P74" s="6"/>
      <c r="Q74" s="6"/>
      <c r="R74" s="52"/>
      <c r="S74" s="54"/>
      <c r="T74" s="6"/>
    </row>
    <row r="75" spans="1:20" ht="20.100000000000001" customHeight="1" x14ac:dyDescent="0.2">
      <c r="A75" s="52"/>
      <c r="B75" s="114"/>
      <c r="C75" s="110"/>
      <c r="D75" s="6"/>
      <c r="E75" s="6"/>
      <c r="F75" s="319"/>
      <c r="G75" s="320"/>
      <c r="H75" s="320"/>
      <c r="I75" s="6"/>
      <c r="J75" s="6"/>
      <c r="K75" s="6"/>
      <c r="L75" s="6"/>
      <c r="M75" s="6"/>
      <c r="N75" s="6"/>
      <c r="O75" s="6"/>
      <c r="P75" s="6"/>
      <c r="Q75" s="6"/>
      <c r="R75" s="52"/>
      <c r="S75" s="54"/>
      <c r="T75" s="6"/>
    </row>
    <row r="76" spans="1:20" ht="20.100000000000001" customHeight="1" x14ac:dyDescent="0.2">
      <c r="A76" s="52"/>
      <c r="B76" s="114"/>
      <c r="C76" s="110"/>
      <c r="D76" s="6"/>
      <c r="E76" s="6"/>
      <c r="F76" s="319"/>
      <c r="G76" s="320"/>
      <c r="H76" s="320"/>
      <c r="I76" s="6"/>
      <c r="J76" s="6"/>
      <c r="K76" s="6"/>
      <c r="L76" s="6"/>
      <c r="M76" s="6"/>
      <c r="N76" s="6"/>
      <c r="O76" s="6"/>
      <c r="P76" s="6"/>
      <c r="Q76" s="6"/>
      <c r="R76" s="52"/>
      <c r="S76" s="54"/>
      <c r="T76" s="6"/>
    </row>
    <row r="77" spans="1:20" ht="20.100000000000001" customHeight="1" x14ac:dyDescent="0.2">
      <c r="A77" s="52"/>
      <c r="B77" s="114"/>
      <c r="C77" s="110"/>
      <c r="D77" s="6"/>
      <c r="E77" s="6"/>
      <c r="F77" s="319"/>
      <c r="G77" s="320"/>
      <c r="H77" s="320"/>
      <c r="I77" s="6"/>
      <c r="J77" s="6"/>
      <c r="K77" s="6"/>
      <c r="L77" s="6"/>
      <c r="M77" s="6"/>
      <c r="N77" s="6"/>
      <c r="O77" s="6"/>
      <c r="P77" s="6"/>
      <c r="Q77" s="6"/>
      <c r="R77" s="52"/>
      <c r="S77" s="54"/>
      <c r="T77" s="6"/>
    </row>
    <row r="78" spans="1:20" ht="20.100000000000001" customHeight="1" x14ac:dyDescent="0.2">
      <c r="A78" s="52"/>
      <c r="B78" s="114"/>
      <c r="C78" s="110"/>
      <c r="D78" s="6"/>
      <c r="E78" s="6"/>
      <c r="F78" s="319"/>
      <c r="G78" s="320"/>
      <c r="H78" s="320"/>
      <c r="I78" s="6"/>
      <c r="J78" s="6"/>
      <c r="K78" s="6"/>
      <c r="L78" s="6"/>
      <c r="M78" s="6"/>
      <c r="N78" s="6"/>
      <c r="O78" s="6"/>
      <c r="P78" s="6"/>
      <c r="Q78" s="6"/>
      <c r="R78" s="52"/>
      <c r="S78" s="54"/>
      <c r="T78" s="6"/>
    </row>
    <row r="79" spans="1:20" ht="20.100000000000001" customHeight="1" x14ac:dyDescent="0.2">
      <c r="A79" s="52"/>
      <c r="B79" s="114"/>
      <c r="C79" s="110"/>
      <c r="D79" s="6"/>
      <c r="E79" s="6"/>
      <c r="F79" s="319"/>
      <c r="G79" s="320"/>
      <c r="H79" s="320"/>
      <c r="I79" s="6"/>
      <c r="J79" s="6"/>
      <c r="K79" s="6"/>
      <c r="L79" s="6"/>
      <c r="M79" s="6"/>
      <c r="N79" s="6"/>
      <c r="O79" s="6"/>
      <c r="P79" s="6"/>
      <c r="Q79" s="6"/>
      <c r="R79" s="52"/>
      <c r="S79" s="54"/>
      <c r="T79" s="6"/>
    </row>
    <row r="80" spans="1:20" ht="20.100000000000001" customHeight="1" x14ac:dyDescent="0.2">
      <c r="A80" s="52"/>
      <c r="B80" s="114"/>
      <c r="C80" s="110"/>
      <c r="D80" s="6"/>
      <c r="E80" s="6"/>
      <c r="F80" s="319"/>
      <c r="G80" s="320"/>
      <c r="H80" s="320"/>
      <c r="I80" s="6"/>
      <c r="J80" s="6"/>
      <c r="K80" s="6"/>
      <c r="L80" s="6"/>
      <c r="M80" s="6"/>
      <c r="N80" s="6"/>
      <c r="O80" s="6"/>
      <c r="P80" s="6"/>
      <c r="Q80" s="6"/>
      <c r="R80" s="52"/>
      <c r="S80" s="54"/>
      <c r="T80" s="6"/>
    </row>
    <row r="81" spans="1:20" ht="20.100000000000001" customHeight="1" x14ac:dyDescent="0.2">
      <c r="A81" s="52"/>
      <c r="B81" s="114"/>
      <c r="C81" s="110"/>
      <c r="D81" s="6"/>
      <c r="E81" s="6"/>
      <c r="F81" s="319"/>
      <c r="G81" s="320"/>
      <c r="H81" s="320"/>
      <c r="I81" s="6"/>
      <c r="J81" s="6"/>
      <c r="K81" s="6"/>
      <c r="L81" s="6"/>
      <c r="M81" s="6"/>
      <c r="N81" s="6"/>
      <c r="O81" s="6"/>
      <c r="P81" s="6"/>
      <c r="Q81" s="6"/>
      <c r="R81" s="52"/>
      <c r="S81" s="54"/>
      <c r="T81" s="6"/>
    </row>
    <row r="82" spans="1:20" ht="20.100000000000001" customHeight="1" x14ac:dyDescent="0.2">
      <c r="A82" s="52"/>
      <c r="B82" s="114"/>
      <c r="C82" s="110"/>
      <c r="D82" s="6"/>
      <c r="E82" s="6"/>
      <c r="F82" s="319"/>
      <c r="G82" s="320"/>
      <c r="H82" s="320"/>
      <c r="I82" s="6"/>
      <c r="J82" s="6"/>
      <c r="K82" s="6"/>
      <c r="L82" s="6"/>
      <c r="M82" s="6"/>
      <c r="N82" s="6"/>
      <c r="O82" s="6"/>
      <c r="P82" s="6"/>
      <c r="Q82" s="6"/>
      <c r="R82" s="52"/>
      <c r="S82" s="54"/>
      <c r="T82" s="6"/>
    </row>
    <row r="83" spans="1:20" ht="20.100000000000001" customHeight="1" x14ac:dyDescent="0.2">
      <c r="A83" s="52"/>
      <c r="B83" s="114"/>
      <c r="C83" s="110"/>
      <c r="D83" s="6"/>
      <c r="E83" s="6"/>
      <c r="F83" s="319"/>
      <c r="G83" s="320"/>
      <c r="H83" s="320"/>
      <c r="I83" s="6"/>
      <c r="J83" s="6"/>
      <c r="K83" s="6"/>
      <c r="L83" s="6"/>
      <c r="M83" s="6"/>
      <c r="N83" s="6"/>
      <c r="O83" s="6"/>
      <c r="P83" s="6"/>
      <c r="Q83" s="6"/>
      <c r="R83" s="52"/>
      <c r="S83" s="54"/>
      <c r="T83" s="6"/>
    </row>
    <row r="84" spans="1:20" ht="20.100000000000001" customHeight="1" x14ac:dyDescent="0.2">
      <c r="A84" s="52"/>
      <c r="B84" s="114"/>
      <c r="C84" s="110"/>
      <c r="D84" s="6"/>
      <c r="E84" s="6"/>
      <c r="F84" s="319"/>
      <c r="G84" s="320"/>
      <c r="H84" s="320"/>
      <c r="I84" s="6"/>
      <c r="J84" s="6"/>
      <c r="K84" s="6"/>
      <c r="L84" s="6"/>
      <c r="M84" s="6"/>
      <c r="N84" s="6"/>
      <c r="O84" s="6"/>
      <c r="P84" s="6"/>
      <c r="Q84" s="6"/>
      <c r="R84" s="52"/>
      <c r="S84" s="54"/>
      <c r="T84" s="6"/>
    </row>
    <row r="85" spans="1:20" ht="20.100000000000001" customHeight="1" x14ac:dyDescent="0.2">
      <c r="A85" s="52"/>
      <c r="B85" s="114"/>
      <c r="C85" s="110"/>
      <c r="D85" s="6"/>
      <c r="E85" s="6"/>
      <c r="F85" s="319"/>
      <c r="G85" s="320"/>
      <c r="H85" s="320"/>
      <c r="I85" s="6"/>
      <c r="J85" s="6"/>
      <c r="K85" s="6"/>
      <c r="L85" s="6"/>
      <c r="M85" s="6"/>
      <c r="N85" s="6"/>
      <c r="O85" s="6"/>
      <c r="P85" s="6"/>
      <c r="Q85" s="6"/>
      <c r="R85" s="52"/>
      <c r="S85" s="54"/>
      <c r="T85" s="6"/>
    </row>
    <row r="86" spans="1:20" ht="20.100000000000001" customHeight="1" x14ac:dyDescent="0.2">
      <c r="A86" s="52"/>
      <c r="B86" s="114"/>
      <c r="C86" s="110"/>
      <c r="D86" s="6"/>
      <c r="E86" s="6"/>
      <c r="F86" s="319"/>
      <c r="G86" s="320"/>
      <c r="H86" s="320"/>
      <c r="I86" s="6"/>
      <c r="J86" s="6"/>
      <c r="K86" s="6"/>
      <c r="L86" s="6"/>
      <c r="M86" s="6"/>
      <c r="N86" s="6"/>
      <c r="O86" s="6"/>
      <c r="P86" s="6"/>
      <c r="Q86" s="6"/>
      <c r="R86" s="52"/>
      <c r="S86" s="54"/>
      <c r="T86" s="6"/>
    </row>
    <row r="87" spans="1:20" ht="20.100000000000001" customHeight="1" x14ac:dyDescent="0.2">
      <c r="A87" s="52"/>
      <c r="B87" s="114"/>
      <c r="C87" s="110"/>
      <c r="D87" s="6"/>
      <c r="E87" s="6"/>
      <c r="F87" s="319"/>
      <c r="G87" s="320"/>
      <c r="H87" s="320"/>
      <c r="I87" s="6"/>
      <c r="J87" s="6"/>
      <c r="K87" s="6"/>
      <c r="L87" s="6"/>
      <c r="M87" s="6"/>
      <c r="N87" s="6"/>
      <c r="O87" s="6"/>
      <c r="P87" s="6"/>
      <c r="Q87" s="6"/>
      <c r="R87" s="52"/>
      <c r="S87" s="54"/>
      <c r="T87" s="6"/>
    </row>
    <row r="88" spans="1:20" ht="20.100000000000001" customHeight="1" x14ac:dyDescent="0.2">
      <c r="A88" s="52"/>
      <c r="B88" s="114"/>
      <c r="C88" s="110"/>
      <c r="D88" s="6"/>
      <c r="E88" s="6"/>
      <c r="F88" s="319"/>
      <c r="G88" s="320"/>
      <c r="H88" s="320"/>
      <c r="I88" s="6"/>
      <c r="J88" s="6"/>
      <c r="K88" s="6"/>
      <c r="L88" s="6"/>
      <c r="M88" s="6"/>
      <c r="N88" s="6"/>
      <c r="O88" s="6"/>
      <c r="P88" s="6"/>
      <c r="Q88" s="6"/>
      <c r="R88" s="52"/>
      <c r="S88" s="54"/>
      <c r="T88" s="6"/>
    </row>
    <row r="89" spans="1:20" ht="20.100000000000001" customHeight="1" x14ac:dyDescent="0.2">
      <c r="A89" s="52"/>
      <c r="B89" s="114"/>
      <c r="C89" s="110"/>
      <c r="D89" s="6"/>
      <c r="E89" s="6"/>
      <c r="F89" s="319"/>
      <c r="G89" s="320"/>
      <c r="H89" s="320"/>
      <c r="I89" s="6"/>
      <c r="J89" s="6"/>
      <c r="K89" s="6"/>
      <c r="L89" s="6"/>
      <c r="M89" s="6"/>
      <c r="N89" s="6"/>
      <c r="O89" s="6"/>
      <c r="P89" s="6"/>
      <c r="Q89" s="6"/>
      <c r="R89" s="52"/>
      <c r="S89" s="54"/>
      <c r="T89" s="6"/>
    </row>
    <row r="90" spans="1:20" ht="20.100000000000001" customHeight="1" x14ac:dyDescent="0.2">
      <c r="A90" s="52"/>
      <c r="B90" s="114"/>
      <c r="C90" s="110"/>
      <c r="D90" s="6"/>
      <c r="E90" s="6"/>
      <c r="F90" s="319"/>
      <c r="G90" s="320"/>
      <c r="H90" s="320"/>
      <c r="I90" s="6"/>
      <c r="J90" s="6"/>
      <c r="K90" s="6"/>
      <c r="L90" s="6"/>
      <c r="M90" s="6"/>
      <c r="N90" s="6"/>
      <c r="O90" s="6"/>
      <c r="P90" s="6"/>
      <c r="Q90" s="6"/>
      <c r="R90" s="52"/>
      <c r="S90" s="54"/>
      <c r="T90" s="6"/>
    </row>
    <row r="91" spans="1:20" ht="20.100000000000001" customHeight="1" x14ac:dyDescent="0.2">
      <c r="A91" s="52"/>
      <c r="B91" s="114"/>
      <c r="C91" s="110"/>
      <c r="D91" s="6"/>
      <c r="E91" s="6"/>
      <c r="F91" s="319"/>
      <c r="G91" s="320"/>
      <c r="H91" s="320"/>
      <c r="I91" s="6"/>
      <c r="J91" s="6"/>
      <c r="K91" s="6"/>
      <c r="L91" s="6"/>
      <c r="M91" s="6"/>
      <c r="N91" s="6"/>
      <c r="O91" s="6"/>
      <c r="P91" s="6"/>
      <c r="Q91" s="6"/>
      <c r="R91" s="52"/>
      <c r="S91" s="54"/>
      <c r="T91" s="6"/>
    </row>
    <row r="92" spans="1:20" ht="20.100000000000001" customHeight="1" x14ac:dyDescent="0.2">
      <c r="A92" s="52"/>
      <c r="B92" s="114"/>
      <c r="C92" s="110"/>
      <c r="D92" s="6"/>
      <c r="E92" s="6"/>
      <c r="F92" s="319"/>
      <c r="G92" s="320"/>
      <c r="H92" s="320"/>
      <c r="I92" s="6"/>
      <c r="J92" s="6"/>
      <c r="K92" s="6"/>
      <c r="L92" s="6"/>
      <c r="M92" s="6"/>
      <c r="N92" s="6"/>
      <c r="O92" s="6"/>
      <c r="P92" s="6"/>
      <c r="Q92" s="6"/>
      <c r="R92" s="52"/>
      <c r="S92" s="54"/>
      <c r="T92" s="6"/>
    </row>
    <row r="93" spans="1:20" ht="20.100000000000001" customHeight="1" x14ac:dyDescent="0.2">
      <c r="A93" s="52"/>
      <c r="B93" s="114"/>
      <c r="C93" s="110"/>
      <c r="D93" s="6"/>
      <c r="E93" s="6"/>
      <c r="F93" s="319"/>
      <c r="G93" s="320"/>
      <c r="H93" s="320"/>
      <c r="I93" s="6"/>
      <c r="J93" s="6"/>
      <c r="K93" s="6"/>
      <c r="L93" s="6"/>
      <c r="M93" s="6"/>
      <c r="N93" s="6"/>
      <c r="O93" s="6"/>
      <c r="P93" s="6"/>
      <c r="Q93" s="6"/>
      <c r="R93" s="52"/>
      <c r="S93" s="54"/>
      <c r="T93" s="6"/>
    </row>
    <row r="94" spans="1:20" ht="20.100000000000001" customHeight="1" x14ac:dyDescent="0.2">
      <c r="A94" s="52"/>
      <c r="B94" s="114"/>
      <c r="C94" s="110"/>
      <c r="D94" s="6"/>
      <c r="E94" s="6"/>
      <c r="F94" s="319"/>
      <c r="G94" s="320"/>
      <c r="H94" s="320"/>
      <c r="I94" s="6"/>
      <c r="J94" s="6"/>
      <c r="K94" s="6"/>
      <c r="L94" s="6"/>
      <c r="M94" s="6"/>
      <c r="N94" s="6"/>
      <c r="O94" s="6"/>
      <c r="P94" s="6"/>
      <c r="Q94" s="6"/>
      <c r="R94" s="52"/>
      <c r="S94" s="54"/>
      <c r="T94" s="6"/>
    </row>
    <row r="95" spans="1:20" ht="20.100000000000001" customHeight="1" x14ac:dyDescent="0.2">
      <c r="A95" s="52"/>
      <c r="B95" s="114"/>
      <c r="C95" s="110"/>
      <c r="D95" s="6"/>
      <c r="E95" s="6"/>
      <c r="F95" s="319"/>
      <c r="G95" s="320"/>
      <c r="H95" s="320"/>
      <c r="I95" s="6"/>
      <c r="J95" s="6"/>
      <c r="K95" s="6"/>
      <c r="L95" s="6"/>
      <c r="M95" s="6"/>
      <c r="N95" s="6"/>
      <c r="O95" s="6"/>
      <c r="P95" s="6"/>
      <c r="Q95" s="6"/>
      <c r="R95" s="52"/>
      <c r="S95" s="54"/>
      <c r="T95" s="6"/>
    </row>
    <row r="96" spans="1:20" ht="20.100000000000001" customHeight="1" x14ac:dyDescent="0.2">
      <c r="A96" s="52"/>
      <c r="B96" s="114"/>
      <c r="C96" s="110"/>
      <c r="D96" s="6"/>
      <c r="E96" s="6"/>
      <c r="F96" s="319"/>
      <c r="G96" s="320"/>
      <c r="H96" s="320"/>
      <c r="I96" s="6"/>
      <c r="J96" s="6"/>
      <c r="K96" s="6"/>
      <c r="L96" s="6"/>
      <c r="M96" s="6"/>
      <c r="N96" s="6"/>
      <c r="O96" s="6"/>
      <c r="P96" s="6"/>
      <c r="Q96" s="6"/>
      <c r="R96" s="52"/>
      <c r="S96" s="54"/>
      <c r="T96" s="6"/>
    </row>
    <row r="97" spans="1:20" ht="20.100000000000001" customHeight="1" x14ac:dyDescent="0.2">
      <c r="A97" s="52"/>
      <c r="B97" s="114"/>
      <c r="C97" s="110"/>
      <c r="D97" s="6"/>
      <c r="E97" s="6"/>
      <c r="F97" s="319"/>
      <c r="G97" s="320"/>
      <c r="H97" s="320"/>
      <c r="I97" s="6"/>
      <c r="J97" s="6"/>
      <c r="K97" s="6"/>
      <c r="L97" s="6"/>
      <c r="M97" s="6"/>
      <c r="N97" s="6"/>
      <c r="O97" s="6"/>
      <c r="P97" s="6"/>
      <c r="Q97" s="6"/>
      <c r="R97" s="52"/>
      <c r="S97" s="54"/>
      <c r="T97" s="6"/>
    </row>
    <row r="98" spans="1:20" ht="20.100000000000001" customHeight="1" x14ac:dyDescent="0.2">
      <c r="A98" s="52"/>
      <c r="B98" s="114"/>
      <c r="C98" s="110"/>
      <c r="D98" s="6"/>
      <c r="E98" s="6"/>
      <c r="F98" s="319"/>
      <c r="G98" s="320"/>
      <c r="H98" s="320"/>
      <c r="I98" s="6"/>
      <c r="J98" s="6"/>
      <c r="K98" s="6"/>
      <c r="L98" s="6"/>
      <c r="M98" s="6"/>
      <c r="N98" s="6"/>
      <c r="O98" s="6"/>
      <c r="P98" s="6"/>
      <c r="Q98" s="6"/>
      <c r="R98" s="52"/>
      <c r="S98" s="54"/>
      <c r="T98" s="6"/>
    </row>
    <row r="99" spans="1:20" ht="20.100000000000001" customHeight="1" x14ac:dyDescent="0.2">
      <c r="A99" s="52"/>
      <c r="B99" s="114"/>
      <c r="C99" s="110"/>
      <c r="D99" s="6"/>
      <c r="E99" s="6"/>
      <c r="F99" s="319"/>
      <c r="G99" s="320"/>
      <c r="H99" s="320"/>
      <c r="I99" s="6"/>
      <c r="J99" s="6"/>
      <c r="K99" s="6"/>
      <c r="L99" s="6"/>
      <c r="M99" s="6"/>
      <c r="N99" s="6"/>
      <c r="O99" s="6"/>
      <c r="P99" s="6"/>
      <c r="Q99" s="6"/>
      <c r="R99" s="52"/>
      <c r="S99" s="54"/>
      <c r="T99" s="6"/>
    </row>
    <row r="100" spans="1:20" ht="20.100000000000001" customHeight="1" x14ac:dyDescent="0.2">
      <c r="A100" s="52"/>
      <c r="B100" s="114"/>
      <c r="C100" s="110"/>
      <c r="D100" s="6"/>
      <c r="E100" s="6"/>
      <c r="F100" s="319"/>
      <c r="G100" s="320"/>
      <c r="H100" s="320"/>
      <c r="I100" s="6"/>
      <c r="J100" s="6"/>
      <c r="K100" s="6"/>
      <c r="L100" s="6"/>
      <c r="M100" s="6"/>
      <c r="N100" s="6"/>
      <c r="O100" s="6"/>
      <c r="P100" s="6"/>
      <c r="Q100" s="6"/>
      <c r="R100" s="52"/>
      <c r="S100" s="54"/>
      <c r="T100" s="6"/>
    </row>
    <row r="101" spans="1:20" ht="20.100000000000001" customHeight="1" x14ac:dyDescent="0.2">
      <c r="A101" s="52"/>
      <c r="B101" s="114"/>
      <c r="C101" s="110"/>
      <c r="D101" s="6"/>
      <c r="E101" s="6"/>
      <c r="F101" s="319"/>
      <c r="G101" s="320"/>
      <c r="H101" s="320"/>
      <c r="I101" s="6"/>
      <c r="J101" s="6"/>
      <c r="K101" s="6"/>
      <c r="L101" s="6"/>
      <c r="M101" s="6"/>
      <c r="N101" s="6"/>
      <c r="O101" s="6"/>
      <c r="P101" s="6"/>
      <c r="Q101" s="6"/>
      <c r="R101" s="52"/>
      <c r="S101" s="54"/>
      <c r="T101" s="6"/>
    </row>
    <row r="102" spans="1:20" ht="20.100000000000001" customHeight="1" x14ac:dyDescent="0.2">
      <c r="A102" s="52"/>
      <c r="B102" s="114"/>
      <c r="C102" s="110"/>
      <c r="D102" s="6"/>
      <c r="E102" s="6"/>
      <c r="F102" s="319"/>
      <c r="G102" s="320"/>
      <c r="H102" s="320"/>
      <c r="I102" s="6"/>
      <c r="J102" s="6"/>
      <c r="K102" s="6"/>
      <c r="L102" s="6"/>
      <c r="M102" s="6"/>
      <c r="N102" s="6"/>
      <c r="O102" s="6"/>
      <c r="P102" s="6"/>
      <c r="Q102" s="6"/>
      <c r="R102" s="52"/>
      <c r="S102" s="54"/>
      <c r="T102" s="6"/>
    </row>
    <row r="103" spans="1:20" ht="20.100000000000001" customHeight="1" x14ac:dyDescent="0.2">
      <c r="A103" s="52"/>
      <c r="B103" s="114"/>
      <c r="C103" s="110"/>
      <c r="D103" s="6"/>
      <c r="E103" s="6"/>
      <c r="F103" s="319"/>
      <c r="G103" s="320"/>
      <c r="H103" s="320"/>
      <c r="I103" s="6"/>
      <c r="J103" s="6"/>
      <c r="K103" s="6"/>
      <c r="L103" s="6"/>
      <c r="M103" s="6"/>
      <c r="N103" s="6"/>
      <c r="O103" s="6"/>
      <c r="P103" s="6"/>
      <c r="Q103" s="6"/>
      <c r="R103" s="52"/>
      <c r="S103" s="54"/>
      <c r="T103" s="6"/>
    </row>
    <row r="104" spans="1:20" ht="20.100000000000001" customHeight="1" x14ac:dyDescent="0.2">
      <c r="A104" s="52"/>
      <c r="B104" s="114"/>
      <c r="C104" s="110"/>
      <c r="D104" s="6"/>
      <c r="E104" s="6"/>
      <c r="F104" s="319"/>
      <c r="G104" s="320"/>
      <c r="H104" s="320"/>
      <c r="I104" s="6"/>
      <c r="J104" s="6"/>
      <c r="K104" s="6"/>
      <c r="L104" s="6"/>
      <c r="M104" s="6"/>
      <c r="N104" s="6"/>
      <c r="O104" s="6"/>
      <c r="P104" s="6"/>
      <c r="Q104" s="6"/>
      <c r="R104" s="52"/>
      <c r="S104" s="54"/>
      <c r="T104" s="6"/>
    </row>
    <row r="105" spans="1:20" ht="20.100000000000001" customHeight="1" x14ac:dyDescent="0.2">
      <c r="A105" s="52"/>
      <c r="B105" s="114"/>
      <c r="C105" s="110"/>
      <c r="D105" s="6"/>
      <c r="E105" s="6"/>
      <c r="F105" s="319"/>
      <c r="G105" s="320"/>
      <c r="H105" s="320"/>
      <c r="I105" s="6"/>
      <c r="J105" s="6"/>
      <c r="K105" s="6"/>
      <c r="L105" s="6"/>
      <c r="M105" s="6"/>
      <c r="N105" s="6"/>
      <c r="O105" s="6"/>
      <c r="P105" s="6"/>
      <c r="Q105" s="6"/>
      <c r="R105" s="52"/>
      <c r="S105" s="54"/>
      <c r="T105" s="6"/>
    </row>
    <row r="106" spans="1:20" ht="20.100000000000001" customHeight="1" x14ac:dyDescent="0.2">
      <c r="A106" s="52"/>
      <c r="B106" s="114"/>
      <c r="C106" s="110"/>
      <c r="D106" s="6"/>
      <c r="E106" s="6"/>
      <c r="F106" s="319"/>
      <c r="G106" s="320"/>
      <c r="H106" s="320"/>
      <c r="I106" s="6"/>
      <c r="J106" s="6"/>
      <c r="K106" s="6"/>
      <c r="L106" s="6"/>
      <c r="M106" s="6"/>
      <c r="N106" s="6"/>
      <c r="O106" s="6"/>
      <c r="P106" s="6"/>
      <c r="Q106" s="6"/>
      <c r="R106" s="52"/>
      <c r="S106" s="54"/>
      <c r="T106" s="6"/>
    </row>
    <row r="107" spans="1:20" ht="20.100000000000001" customHeight="1" x14ac:dyDescent="0.2">
      <c r="A107" s="52"/>
      <c r="B107" s="114"/>
      <c r="C107" s="110"/>
      <c r="D107" s="6"/>
      <c r="E107" s="6"/>
      <c r="F107" s="319"/>
      <c r="G107" s="320"/>
      <c r="H107" s="320"/>
      <c r="I107" s="6"/>
      <c r="J107" s="6"/>
      <c r="K107" s="6"/>
      <c r="L107" s="6"/>
      <c r="M107" s="6"/>
      <c r="N107" s="6"/>
      <c r="O107" s="6"/>
      <c r="P107" s="6"/>
      <c r="Q107" s="6"/>
      <c r="R107" s="52"/>
      <c r="S107" s="54"/>
      <c r="T107" s="6"/>
    </row>
    <row r="108" spans="1:20" ht="20.100000000000001" customHeight="1" x14ac:dyDescent="0.2">
      <c r="A108" s="52"/>
      <c r="B108" s="114"/>
      <c r="C108" s="110"/>
      <c r="D108" s="6"/>
      <c r="E108" s="6"/>
      <c r="F108" s="319"/>
      <c r="G108" s="320"/>
      <c r="H108" s="320"/>
      <c r="I108" s="6"/>
      <c r="J108" s="6"/>
      <c r="K108" s="6"/>
      <c r="L108" s="6"/>
      <c r="M108" s="6"/>
      <c r="N108" s="6"/>
      <c r="O108" s="6"/>
      <c r="P108" s="6"/>
      <c r="Q108" s="6"/>
      <c r="R108" s="52"/>
      <c r="S108" s="54"/>
      <c r="T108" s="6"/>
    </row>
    <row r="109" spans="1:20" ht="20.100000000000001" customHeight="1" x14ac:dyDescent="0.2">
      <c r="A109" s="52"/>
      <c r="B109" s="114"/>
      <c r="C109" s="110"/>
      <c r="D109" s="6"/>
      <c r="E109" s="6"/>
      <c r="F109" s="319"/>
      <c r="G109" s="320"/>
      <c r="H109" s="320"/>
      <c r="I109" s="6"/>
      <c r="J109" s="6"/>
      <c r="K109" s="6"/>
      <c r="L109" s="6"/>
      <c r="M109" s="6"/>
      <c r="N109" s="6"/>
      <c r="O109" s="6"/>
      <c r="P109" s="6"/>
      <c r="Q109" s="6"/>
      <c r="R109" s="52"/>
      <c r="S109" s="54"/>
      <c r="T109" s="6"/>
    </row>
    <row r="110" spans="1:20" ht="20.100000000000001" customHeight="1" x14ac:dyDescent="0.2">
      <c r="A110" s="52"/>
      <c r="B110" s="114"/>
      <c r="C110" s="110"/>
      <c r="D110" s="6"/>
      <c r="E110" s="6"/>
      <c r="F110" s="319"/>
      <c r="G110" s="320"/>
      <c r="H110" s="320"/>
      <c r="I110" s="6"/>
      <c r="J110" s="6"/>
      <c r="K110" s="6"/>
      <c r="L110" s="6"/>
      <c r="M110" s="6"/>
      <c r="N110" s="6"/>
      <c r="O110" s="6"/>
      <c r="P110" s="6"/>
      <c r="Q110" s="6"/>
      <c r="R110" s="52"/>
      <c r="S110" s="54"/>
      <c r="T110" s="6"/>
    </row>
    <row r="111" spans="1:20" ht="20.100000000000001" customHeight="1" x14ac:dyDescent="0.2">
      <c r="A111" s="52"/>
      <c r="B111" s="114"/>
      <c r="C111" s="110"/>
      <c r="D111" s="6"/>
      <c r="E111" s="6"/>
      <c r="F111" s="319"/>
      <c r="G111" s="320"/>
      <c r="H111" s="320"/>
      <c r="I111" s="6"/>
      <c r="J111" s="6"/>
      <c r="K111" s="6"/>
      <c r="L111" s="6"/>
      <c r="M111" s="6"/>
      <c r="N111" s="6"/>
      <c r="O111" s="6"/>
      <c r="P111" s="6"/>
      <c r="Q111" s="6"/>
      <c r="R111" s="52"/>
      <c r="S111" s="54"/>
      <c r="T111" s="6"/>
    </row>
    <row r="112" spans="1:20" ht="20.100000000000001" customHeight="1" x14ac:dyDescent="0.2">
      <c r="A112" s="52"/>
      <c r="B112" s="114"/>
      <c r="C112" s="110"/>
      <c r="D112" s="6"/>
      <c r="E112" s="6"/>
      <c r="F112" s="319"/>
      <c r="G112" s="320"/>
      <c r="H112" s="320"/>
      <c r="I112" s="6"/>
      <c r="J112" s="6"/>
      <c r="K112" s="6"/>
      <c r="L112" s="6"/>
      <c r="M112" s="6"/>
      <c r="N112" s="6"/>
      <c r="O112" s="6"/>
      <c r="P112" s="6"/>
      <c r="Q112" s="6"/>
      <c r="R112" s="52"/>
      <c r="S112" s="54"/>
      <c r="T112" s="6"/>
    </row>
    <row r="113" spans="1:20" ht="20.100000000000001" customHeight="1" x14ac:dyDescent="0.2">
      <c r="A113" s="52"/>
      <c r="B113" s="114"/>
      <c r="C113" s="110"/>
      <c r="D113" s="6"/>
      <c r="E113" s="6"/>
      <c r="F113" s="319"/>
      <c r="G113" s="320"/>
      <c r="H113" s="320"/>
      <c r="I113" s="6"/>
      <c r="J113" s="6"/>
      <c r="K113" s="6"/>
      <c r="L113" s="6"/>
      <c r="M113" s="6"/>
      <c r="N113" s="6"/>
      <c r="O113" s="6"/>
      <c r="P113" s="6"/>
      <c r="Q113" s="6"/>
      <c r="R113" s="52"/>
      <c r="S113" s="54"/>
      <c r="T113" s="6"/>
    </row>
    <row r="114" spans="1:20" ht="20.100000000000001" customHeight="1" x14ac:dyDescent="0.2">
      <c r="A114" s="52"/>
      <c r="B114" s="114"/>
      <c r="C114" s="110"/>
      <c r="D114" s="6"/>
      <c r="E114" s="6"/>
      <c r="F114" s="319"/>
      <c r="G114" s="320"/>
      <c r="H114" s="320"/>
      <c r="I114" s="6"/>
      <c r="J114" s="6"/>
      <c r="K114" s="6"/>
      <c r="L114" s="6"/>
      <c r="M114" s="6"/>
      <c r="N114" s="6"/>
      <c r="O114" s="6"/>
      <c r="P114" s="6"/>
      <c r="Q114" s="6"/>
      <c r="R114" s="52"/>
      <c r="S114" s="54"/>
      <c r="T114" s="6"/>
    </row>
    <row r="115" spans="1:20" ht="20.100000000000001" customHeight="1" x14ac:dyDescent="0.2">
      <c r="A115" s="52"/>
      <c r="B115" s="114"/>
      <c r="C115" s="110"/>
      <c r="D115" s="6"/>
      <c r="E115" s="6"/>
      <c r="F115" s="319"/>
      <c r="G115" s="320"/>
      <c r="H115" s="320"/>
      <c r="I115" s="6"/>
      <c r="J115" s="6"/>
      <c r="K115" s="6"/>
      <c r="L115" s="6"/>
      <c r="M115" s="6"/>
      <c r="N115" s="6"/>
      <c r="O115" s="6"/>
      <c r="P115" s="6"/>
      <c r="Q115" s="6"/>
      <c r="R115" s="52"/>
      <c r="S115" s="54"/>
      <c r="T115" s="6"/>
    </row>
    <row r="116" spans="1:20" ht="20.100000000000001" customHeight="1" x14ac:dyDescent="0.2">
      <c r="A116" s="52"/>
      <c r="B116" s="114"/>
      <c r="C116" s="110"/>
      <c r="D116" s="6"/>
      <c r="E116" s="6"/>
      <c r="F116" s="319"/>
      <c r="G116" s="320"/>
      <c r="H116" s="320"/>
      <c r="I116" s="6"/>
      <c r="J116" s="6"/>
      <c r="K116" s="6"/>
      <c r="L116" s="6"/>
      <c r="M116" s="6"/>
      <c r="N116" s="6"/>
      <c r="O116" s="6"/>
      <c r="P116" s="6"/>
      <c r="Q116" s="6"/>
      <c r="R116" s="52"/>
      <c r="S116" s="54"/>
      <c r="T116" s="6"/>
    </row>
    <row r="117" spans="1:20" ht="20.100000000000001" customHeight="1" x14ac:dyDescent="0.2">
      <c r="A117" s="52"/>
      <c r="B117" s="114"/>
      <c r="C117" s="110"/>
      <c r="D117" s="6"/>
      <c r="E117" s="6"/>
      <c r="F117" s="319"/>
      <c r="G117" s="320"/>
      <c r="H117" s="320"/>
      <c r="I117" s="6"/>
      <c r="J117" s="6"/>
      <c r="K117" s="6"/>
      <c r="L117" s="6"/>
      <c r="M117" s="6"/>
      <c r="N117" s="6"/>
      <c r="O117" s="6"/>
      <c r="P117" s="6"/>
      <c r="Q117" s="6"/>
      <c r="R117" s="52"/>
      <c r="S117" s="54"/>
      <c r="T117" s="6"/>
    </row>
    <row r="118" spans="1:20" ht="20.100000000000001" customHeight="1" x14ac:dyDescent="0.2">
      <c r="A118" s="52"/>
      <c r="B118" s="114"/>
      <c r="C118" s="110"/>
      <c r="D118" s="6"/>
      <c r="E118" s="6"/>
      <c r="F118" s="319"/>
      <c r="G118" s="320"/>
      <c r="H118" s="320"/>
      <c r="I118" s="6"/>
      <c r="J118" s="6"/>
      <c r="K118" s="6"/>
      <c r="L118" s="6"/>
      <c r="M118" s="6"/>
      <c r="N118" s="6"/>
      <c r="O118" s="6"/>
      <c r="P118" s="6"/>
      <c r="Q118" s="6"/>
      <c r="R118" s="52"/>
      <c r="S118" s="54"/>
      <c r="T118" s="6"/>
    </row>
    <row r="119" spans="1:20" ht="20.100000000000001" customHeight="1" x14ac:dyDescent="0.2">
      <c r="A119" s="52"/>
      <c r="B119" s="114"/>
      <c r="C119" s="110"/>
      <c r="D119" s="6"/>
      <c r="E119" s="6"/>
      <c r="F119" s="319"/>
      <c r="G119" s="320"/>
      <c r="H119" s="320"/>
      <c r="I119" s="6"/>
      <c r="J119" s="6"/>
      <c r="K119" s="6"/>
      <c r="L119" s="6"/>
      <c r="M119" s="6"/>
      <c r="N119" s="6"/>
      <c r="O119" s="6"/>
      <c r="P119" s="6"/>
      <c r="Q119" s="6"/>
      <c r="R119" s="52"/>
      <c r="S119" s="54"/>
      <c r="T119" s="6"/>
    </row>
    <row r="120" spans="1:20" ht="20.100000000000001" customHeight="1" x14ac:dyDescent="0.2">
      <c r="A120" s="52"/>
      <c r="B120" s="114"/>
      <c r="C120" s="110"/>
      <c r="D120" s="6"/>
      <c r="E120" s="6"/>
      <c r="F120" s="319"/>
      <c r="G120" s="320"/>
      <c r="H120" s="320"/>
      <c r="I120" s="6"/>
      <c r="J120" s="6"/>
      <c r="K120" s="6"/>
      <c r="L120" s="6"/>
      <c r="M120" s="6"/>
      <c r="N120" s="6"/>
      <c r="O120" s="6"/>
      <c r="P120" s="6"/>
      <c r="Q120" s="6"/>
      <c r="R120" s="52"/>
      <c r="S120" s="54"/>
      <c r="T120" s="6"/>
    </row>
    <row r="121" spans="1:20" ht="20.100000000000001" customHeight="1" x14ac:dyDescent="0.2">
      <c r="A121" s="52"/>
      <c r="B121" s="114"/>
      <c r="C121" s="110"/>
      <c r="D121" s="6"/>
      <c r="E121" s="6"/>
      <c r="F121" s="319"/>
      <c r="G121" s="320"/>
      <c r="H121" s="320"/>
      <c r="I121" s="6"/>
      <c r="J121" s="6"/>
      <c r="K121" s="6"/>
      <c r="L121" s="6"/>
      <c r="M121" s="6"/>
      <c r="N121" s="6"/>
      <c r="O121" s="6"/>
      <c r="P121" s="6"/>
      <c r="Q121" s="6"/>
      <c r="R121" s="52"/>
      <c r="S121" s="54"/>
      <c r="T121" s="6"/>
    </row>
    <row r="122" spans="1:20" ht="20.100000000000001" customHeight="1" x14ac:dyDescent="0.2">
      <c r="A122" s="52"/>
      <c r="B122" s="114"/>
      <c r="C122" s="110"/>
      <c r="D122" s="6"/>
      <c r="E122" s="6"/>
      <c r="F122" s="319"/>
      <c r="G122" s="320"/>
      <c r="H122" s="320"/>
      <c r="I122" s="6"/>
      <c r="J122" s="6"/>
      <c r="K122" s="6"/>
      <c r="L122" s="6"/>
      <c r="M122" s="6"/>
      <c r="N122" s="6"/>
      <c r="O122" s="6"/>
      <c r="P122" s="6"/>
      <c r="Q122" s="6"/>
      <c r="R122" s="52"/>
      <c r="S122" s="54"/>
      <c r="T122" s="6"/>
    </row>
    <row r="123" spans="1:20" ht="20.100000000000001" customHeight="1" x14ac:dyDescent="0.2">
      <c r="A123" s="52"/>
      <c r="B123" s="114"/>
      <c r="C123" s="110"/>
      <c r="D123" s="6"/>
      <c r="E123" s="6"/>
      <c r="F123" s="319"/>
      <c r="G123" s="320"/>
      <c r="H123" s="320"/>
      <c r="I123" s="6"/>
      <c r="J123" s="6"/>
      <c r="K123" s="6"/>
      <c r="L123" s="6"/>
      <c r="M123" s="6"/>
      <c r="N123" s="6"/>
      <c r="O123" s="6"/>
      <c r="P123" s="6"/>
      <c r="Q123" s="6"/>
      <c r="R123" s="52"/>
      <c r="S123" s="54"/>
      <c r="T123" s="6"/>
    </row>
    <row r="124" spans="1:20" ht="20.100000000000001" customHeight="1" x14ac:dyDescent="0.2">
      <c r="A124" s="52"/>
      <c r="B124" s="114"/>
      <c r="C124" s="110"/>
      <c r="D124" s="6"/>
      <c r="E124" s="6"/>
      <c r="F124" s="319"/>
      <c r="G124" s="320"/>
      <c r="H124" s="320"/>
      <c r="I124" s="6"/>
      <c r="J124" s="6"/>
      <c r="K124" s="6"/>
      <c r="L124" s="6"/>
      <c r="M124" s="6"/>
      <c r="N124" s="6"/>
      <c r="O124" s="6"/>
      <c r="P124" s="6"/>
      <c r="Q124" s="6"/>
      <c r="R124" s="52"/>
      <c r="S124" s="54"/>
      <c r="T124" s="6"/>
    </row>
    <row r="125" spans="1:20" ht="20.100000000000001" customHeight="1" x14ac:dyDescent="0.2">
      <c r="A125" s="52"/>
      <c r="B125" s="114"/>
      <c r="C125" s="110"/>
      <c r="D125" s="6"/>
      <c r="E125" s="6"/>
      <c r="F125" s="319"/>
      <c r="G125" s="320"/>
      <c r="H125" s="320"/>
      <c r="I125" s="6"/>
      <c r="J125" s="6"/>
      <c r="K125" s="6"/>
      <c r="L125" s="6"/>
      <c r="M125" s="6"/>
      <c r="N125" s="6"/>
      <c r="O125" s="6"/>
      <c r="P125" s="6"/>
      <c r="Q125" s="6"/>
      <c r="R125" s="52"/>
      <c r="S125" s="54"/>
      <c r="T125" s="6"/>
    </row>
    <row r="126" spans="1:20" ht="20.100000000000001" customHeight="1" x14ac:dyDescent="0.2">
      <c r="A126" s="52"/>
      <c r="B126" s="114"/>
      <c r="C126" s="110"/>
      <c r="D126" s="6"/>
      <c r="E126" s="6"/>
      <c r="F126" s="319"/>
      <c r="G126" s="320"/>
      <c r="H126" s="320"/>
      <c r="I126" s="6"/>
      <c r="J126" s="6"/>
      <c r="K126" s="6"/>
      <c r="L126" s="6"/>
      <c r="M126" s="6"/>
      <c r="N126" s="6"/>
      <c r="O126" s="6"/>
      <c r="P126" s="6"/>
      <c r="Q126" s="6"/>
      <c r="R126" s="52"/>
      <c r="S126" s="54"/>
      <c r="T126" s="6"/>
    </row>
    <row r="127" spans="1:20" ht="20.100000000000001" customHeight="1" x14ac:dyDescent="0.2">
      <c r="A127" s="52"/>
      <c r="B127" s="114"/>
      <c r="C127" s="110"/>
      <c r="D127" s="6"/>
      <c r="E127" s="6"/>
      <c r="F127" s="319"/>
      <c r="G127" s="320"/>
      <c r="H127" s="320"/>
      <c r="I127" s="6"/>
      <c r="J127" s="6"/>
      <c r="K127" s="6"/>
      <c r="L127" s="6"/>
      <c r="M127" s="6"/>
      <c r="N127" s="6"/>
      <c r="O127" s="6"/>
      <c r="P127" s="6"/>
      <c r="Q127" s="6"/>
      <c r="R127" s="52"/>
      <c r="S127" s="54"/>
      <c r="T127" s="6"/>
    </row>
    <row r="128" spans="1:20" ht="20.100000000000001" customHeight="1" x14ac:dyDescent="0.2">
      <c r="A128" s="52"/>
      <c r="B128" s="114"/>
      <c r="C128" s="110"/>
      <c r="D128" s="6"/>
      <c r="E128" s="6"/>
      <c r="F128" s="319"/>
      <c r="G128" s="320"/>
      <c r="H128" s="320"/>
      <c r="I128" s="6"/>
      <c r="J128" s="6"/>
      <c r="K128" s="6"/>
      <c r="L128" s="6"/>
      <c r="M128" s="6"/>
      <c r="N128" s="6"/>
      <c r="O128" s="6"/>
      <c r="P128" s="6"/>
      <c r="Q128" s="6"/>
      <c r="R128" s="52"/>
      <c r="S128" s="54"/>
      <c r="T128" s="6"/>
    </row>
    <row r="129" spans="1:20" ht="20.100000000000001" customHeight="1" x14ac:dyDescent="0.2">
      <c r="A129" s="52"/>
      <c r="B129" s="114"/>
      <c r="C129" s="110"/>
      <c r="D129" s="6"/>
      <c r="E129" s="6"/>
      <c r="F129" s="319"/>
      <c r="G129" s="320"/>
      <c r="H129" s="320"/>
      <c r="I129" s="6"/>
      <c r="J129" s="6"/>
      <c r="K129" s="6"/>
      <c r="L129" s="6"/>
      <c r="M129" s="6"/>
      <c r="N129" s="6"/>
      <c r="O129" s="6"/>
      <c r="P129" s="6"/>
      <c r="Q129" s="6"/>
      <c r="R129" s="52"/>
      <c r="S129" s="54"/>
      <c r="T129" s="6"/>
    </row>
    <row r="130" spans="1:20" ht="20.100000000000001" customHeight="1" x14ac:dyDescent="0.2">
      <c r="A130" s="52"/>
      <c r="B130" s="114"/>
      <c r="C130" s="110"/>
      <c r="D130" s="6"/>
      <c r="E130" s="6"/>
      <c r="F130" s="319"/>
      <c r="G130" s="320"/>
      <c r="H130" s="320"/>
      <c r="I130" s="6"/>
      <c r="J130" s="6"/>
      <c r="K130" s="6"/>
      <c r="L130" s="6"/>
      <c r="M130" s="6"/>
      <c r="N130" s="6"/>
      <c r="O130" s="6"/>
      <c r="P130" s="6"/>
      <c r="Q130" s="6"/>
      <c r="R130" s="52"/>
      <c r="S130" s="54"/>
      <c r="T130" s="6"/>
    </row>
    <row r="131" spans="1:20" ht="20.100000000000001" customHeight="1" x14ac:dyDescent="0.2">
      <c r="A131" s="52"/>
      <c r="B131" s="114"/>
      <c r="C131" s="110"/>
      <c r="D131" s="6"/>
      <c r="E131" s="6"/>
      <c r="F131" s="319"/>
      <c r="G131" s="320"/>
      <c r="H131" s="320"/>
      <c r="I131" s="6"/>
      <c r="J131" s="6"/>
      <c r="K131" s="6"/>
      <c r="L131" s="6"/>
      <c r="M131" s="6"/>
      <c r="N131" s="6"/>
      <c r="O131" s="6"/>
      <c r="P131" s="6"/>
      <c r="Q131" s="6"/>
      <c r="R131" s="52"/>
      <c r="S131" s="54"/>
      <c r="T131" s="6"/>
    </row>
    <row r="132" spans="1:20" ht="20.100000000000001" customHeight="1" x14ac:dyDescent="0.2">
      <c r="A132" s="52"/>
      <c r="B132" s="114"/>
      <c r="C132" s="110"/>
      <c r="D132" s="6"/>
      <c r="E132" s="6"/>
      <c r="F132" s="319"/>
      <c r="G132" s="320"/>
      <c r="H132" s="320"/>
      <c r="I132" s="6"/>
      <c r="J132" s="6"/>
      <c r="K132" s="6"/>
      <c r="L132" s="6"/>
      <c r="M132" s="6"/>
      <c r="N132" s="6"/>
      <c r="O132" s="6"/>
      <c r="P132" s="6"/>
      <c r="Q132" s="6"/>
      <c r="R132" s="52"/>
      <c r="S132" s="54"/>
      <c r="T132" s="6"/>
    </row>
    <row r="133" spans="1:20" ht="20.100000000000001" customHeight="1" x14ac:dyDescent="0.2">
      <c r="A133" s="52"/>
      <c r="B133" s="114"/>
      <c r="C133" s="110"/>
      <c r="D133" s="6"/>
      <c r="E133" s="6"/>
      <c r="F133" s="319"/>
      <c r="G133" s="320"/>
      <c r="H133" s="320"/>
      <c r="I133" s="6"/>
      <c r="J133" s="6"/>
      <c r="K133" s="6"/>
      <c r="L133" s="6"/>
      <c r="M133" s="6"/>
      <c r="N133" s="6"/>
      <c r="O133" s="6"/>
      <c r="P133" s="6"/>
      <c r="Q133" s="6"/>
      <c r="R133" s="52"/>
      <c r="S133" s="54"/>
      <c r="T133" s="6"/>
    </row>
    <row r="134" spans="1:20" ht="18.600000000000001" customHeight="1" x14ac:dyDescent="0.2">
      <c r="A134" s="55"/>
      <c r="B134" s="115"/>
      <c r="C134" s="110"/>
      <c r="D134" s="6"/>
      <c r="E134" s="6"/>
      <c r="F134" s="319"/>
      <c r="G134" s="320"/>
      <c r="H134" s="320"/>
      <c r="I134" s="6"/>
      <c r="J134" s="6"/>
      <c r="K134" s="6"/>
      <c r="L134" s="6"/>
      <c r="M134" s="6"/>
      <c r="N134" s="6"/>
      <c r="O134" s="6"/>
      <c r="P134" s="6"/>
      <c r="Q134" s="6"/>
      <c r="R134" s="55"/>
      <c r="S134" s="57"/>
    </row>
  </sheetData>
  <mergeCells count="62"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  <mergeCell ref="F112:H112"/>
    <mergeCell ref="F79:H79"/>
    <mergeCell ref="F89:H89"/>
    <mergeCell ref="F100:H100"/>
    <mergeCell ref="F78:H78"/>
    <mergeCell ref="F86:H86"/>
    <mergeCell ref="F85:H8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113:H113"/>
    <mergeCell ref="F116:H116"/>
    <mergeCell ref="F119:H119"/>
    <mergeCell ref="F120:H120"/>
    <mergeCell ref="F126:H126"/>
    <mergeCell ref="F117:H117"/>
    <mergeCell ref="F114:H114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2"/>
  <sheetViews>
    <sheetView tabSelected="1" workbookViewId="0">
      <selection activeCell="B15" sqref="B15"/>
    </sheetView>
  </sheetViews>
  <sheetFormatPr defaultRowHeight="12.75" x14ac:dyDescent="0.2"/>
  <cols>
    <col min="1" max="1" width="39.7109375" customWidth="1"/>
    <col min="2" max="2" width="18.7109375" customWidth="1"/>
    <col min="3" max="3" width="14.42578125" bestFit="1" customWidth="1"/>
  </cols>
  <sheetData>
    <row r="1" spans="1:3" ht="16.5" thickBot="1" x14ac:dyDescent="0.3">
      <c r="A1" s="180" t="s">
        <v>104</v>
      </c>
      <c r="B1" s="195" t="s">
        <v>100</v>
      </c>
      <c r="C1" s="196" t="s">
        <v>348</v>
      </c>
    </row>
    <row r="2" spans="1:3" ht="16.5" thickBot="1" x14ac:dyDescent="0.3">
      <c r="A2" s="102" t="s">
        <v>114</v>
      </c>
      <c r="B2" s="194">
        <f>'Punti Squadre'!S4</f>
        <v>267</v>
      </c>
      <c r="C2" s="197">
        <f t="shared" ref="C2:C20" si="0">B2</f>
        <v>267</v>
      </c>
    </row>
    <row r="3" spans="1:3" ht="16.5" thickBot="1" x14ac:dyDescent="0.3">
      <c r="A3" s="102" t="s">
        <v>507</v>
      </c>
      <c r="B3" s="194">
        <f>'Punti Squadre'!S19</f>
        <v>306</v>
      </c>
      <c r="C3" s="197">
        <f t="shared" si="0"/>
        <v>306</v>
      </c>
    </row>
    <row r="4" spans="1:3" ht="16.5" thickBot="1" x14ac:dyDescent="0.3">
      <c r="A4" s="102" t="s">
        <v>506</v>
      </c>
      <c r="B4" s="194">
        <f>'Punti Squadre'!S7</f>
        <v>294</v>
      </c>
      <c r="C4" s="197">
        <f t="shared" si="0"/>
        <v>294</v>
      </c>
    </row>
    <row r="5" spans="1:3" ht="16.5" thickBot="1" x14ac:dyDescent="0.3">
      <c r="A5" s="102" t="s">
        <v>120</v>
      </c>
      <c r="B5" s="194">
        <f>'Punti Squadre'!S22</f>
        <v>236</v>
      </c>
      <c r="C5" s="197">
        <f t="shared" si="0"/>
        <v>236</v>
      </c>
    </row>
    <row r="6" spans="1:3" ht="16.5" thickBot="1" x14ac:dyDescent="0.3">
      <c r="A6" s="102" t="s">
        <v>16</v>
      </c>
      <c r="B6" s="194">
        <f>'Punti Squadre'!S9</f>
        <v>194</v>
      </c>
      <c r="C6" s="197">
        <f t="shared" si="0"/>
        <v>194</v>
      </c>
    </row>
    <row r="7" spans="1:3" ht="16.5" thickBot="1" x14ac:dyDescent="0.3">
      <c r="A7" s="102" t="s">
        <v>503</v>
      </c>
      <c r="B7" s="194">
        <f>'Punti Squadre'!S35</f>
        <v>317</v>
      </c>
      <c r="C7" s="197">
        <f t="shared" si="0"/>
        <v>317</v>
      </c>
    </row>
    <row r="8" spans="1:3" ht="16.5" thickBot="1" x14ac:dyDescent="0.3">
      <c r="A8" s="102" t="s">
        <v>357</v>
      </c>
      <c r="B8" s="194">
        <f>'Punti Squadre'!S18</f>
        <v>220</v>
      </c>
      <c r="C8" s="197">
        <f t="shared" si="0"/>
        <v>220</v>
      </c>
    </row>
    <row r="9" spans="1:3" ht="16.5" thickBot="1" x14ac:dyDescent="0.3">
      <c r="A9" s="102" t="s">
        <v>169</v>
      </c>
      <c r="B9" s="194">
        <f>'Punti Squadre'!S10</f>
        <v>220</v>
      </c>
      <c r="C9" s="197">
        <f t="shared" si="0"/>
        <v>220</v>
      </c>
    </row>
    <row r="10" spans="1:3" ht="16.5" thickBot="1" x14ac:dyDescent="0.3">
      <c r="A10" s="102" t="s">
        <v>166</v>
      </c>
      <c r="B10" s="194">
        <f>'Punti Squadre'!S5</f>
        <v>158</v>
      </c>
      <c r="C10" s="197">
        <f t="shared" si="0"/>
        <v>158</v>
      </c>
    </row>
    <row r="11" spans="1:3" ht="16.5" thickBot="1" x14ac:dyDescent="0.3">
      <c r="A11" s="102" t="s">
        <v>121</v>
      </c>
      <c r="B11" s="194">
        <f>'Punti Squadre'!S29</f>
        <v>148</v>
      </c>
      <c r="C11" s="197">
        <f t="shared" si="0"/>
        <v>148</v>
      </c>
    </row>
    <row r="12" spans="1:3" ht="16.5" thickBot="1" x14ac:dyDescent="0.3">
      <c r="A12" s="102" t="s">
        <v>168</v>
      </c>
      <c r="B12" s="194">
        <f>'Punti Squadre'!S47</f>
        <v>127</v>
      </c>
      <c r="C12" s="197">
        <f t="shared" si="0"/>
        <v>127</v>
      </c>
    </row>
    <row r="13" spans="1:3" ht="16.5" thickBot="1" x14ac:dyDescent="0.3">
      <c r="A13" s="102" t="s">
        <v>305</v>
      </c>
      <c r="B13" s="194">
        <f>'Punti Squadre'!S13</f>
        <v>139</v>
      </c>
      <c r="C13" s="197">
        <f t="shared" si="0"/>
        <v>139</v>
      </c>
    </row>
    <row r="14" spans="1:3" ht="16.5" thickBot="1" x14ac:dyDescent="0.3">
      <c r="A14" s="102" t="s">
        <v>20</v>
      </c>
      <c r="B14" s="194">
        <f>'Punti Squadre'!S51</f>
        <v>141</v>
      </c>
      <c r="C14" s="197">
        <f t="shared" si="0"/>
        <v>141</v>
      </c>
    </row>
    <row r="15" spans="1:3" ht="16.5" thickBot="1" x14ac:dyDescent="0.3">
      <c r="A15" s="102" t="s">
        <v>299</v>
      </c>
      <c r="B15" s="194">
        <f>'Punti Squadre'!S11</f>
        <v>206</v>
      </c>
      <c r="C15" s="197">
        <f t="shared" si="0"/>
        <v>206</v>
      </c>
    </row>
    <row r="16" spans="1:3" ht="16.5" thickBot="1" x14ac:dyDescent="0.3">
      <c r="A16" s="102" t="s">
        <v>71</v>
      </c>
      <c r="B16" s="194">
        <f>'Punti Squadre'!S31</f>
        <v>135</v>
      </c>
      <c r="C16" s="197">
        <f t="shared" si="0"/>
        <v>135</v>
      </c>
    </row>
    <row r="17" spans="1:3" ht="16.5" thickBot="1" x14ac:dyDescent="0.3">
      <c r="A17" s="102" t="s">
        <v>35</v>
      </c>
      <c r="B17" s="194">
        <f>'Punti Squadre'!S21</f>
        <v>100</v>
      </c>
      <c r="C17" s="197">
        <f t="shared" si="0"/>
        <v>100</v>
      </c>
    </row>
    <row r="18" spans="1:3" ht="16.5" thickBot="1" x14ac:dyDescent="0.3">
      <c r="A18" s="102" t="s">
        <v>505</v>
      </c>
      <c r="B18" s="194">
        <f>'Punti Squadre'!S37</f>
        <v>37</v>
      </c>
      <c r="C18" s="197">
        <f t="shared" si="0"/>
        <v>37</v>
      </c>
    </row>
    <row r="19" spans="1:3" ht="16.5" thickBot="1" x14ac:dyDescent="0.3">
      <c r="A19" s="102" t="s">
        <v>343</v>
      </c>
      <c r="B19" s="194">
        <f>'Punti Squadre'!S14</f>
        <v>37</v>
      </c>
      <c r="C19" s="197">
        <f t="shared" si="0"/>
        <v>37</v>
      </c>
    </row>
    <row r="20" spans="1:3" ht="16.5" thickBot="1" x14ac:dyDescent="0.3">
      <c r="A20" s="102" t="s">
        <v>555</v>
      </c>
      <c r="B20" s="194">
        <f>'Punti Squadre'!S55</f>
        <v>37</v>
      </c>
      <c r="C20" s="197">
        <f t="shared" si="0"/>
        <v>37</v>
      </c>
    </row>
    <row r="21" spans="1:3" ht="16.5" thickBot="1" x14ac:dyDescent="0.3">
      <c r="A21" s="102" t="s">
        <v>27</v>
      </c>
      <c r="B21" s="194">
        <f>'Punti Squadre'!S15</f>
        <v>0</v>
      </c>
      <c r="C21" s="197">
        <f t="shared" ref="C21:C48" si="1">B21</f>
        <v>0</v>
      </c>
    </row>
    <row r="22" spans="1:3" ht="16.5" thickBot="1" x14ac:dyDescent="0.3">
      <c r="A22" s="147" t="s">
        <v>116</v>
      </c>
      <c r="B22" s="194">
        <f>'Punti Squadre'!S65</f>
        <v>0</v>
      </c>
      <c r="C22" s="197">
        <f t="shared" si="1"/>
        <v>0</v>
      </c>
    </row>
    <row r="23" spans="1:3" ht="16.5" thickBot="1" x14ac:dyDescent="0.3">
      <c r="A23" s="102" t="s">
        <v>112</v>
      </c>
      <c r="B23" s="194">
        <f>'Punti Squadre'!S38</f>
        <v>0</v>
      </c>
      <c r="C23" s="197">
        <f t="shared" si="1"/>
        <v>0</v>
      </c>
    </row>
    <row r="24" spans="1:3" ht="16.5" thickBot="1" x14ac:dyDescent="0.3">
      <c r="A24" s="102" t="s">
        <v>28</v>
      </c>
      <c r="B24" s="194">
        <f>'Punti Squadre'!S16</f>
        <v>0</v>
      </c>
      <c r="C24" s="197">
        <f t="shared" si="1"/>
        <v>0</v>
      </c>
    </row>
    <row r="25" spans="1:3" ht="16.5" thickBot="1" x14ac:dyDescent="0.3">
      <c r="A25" s="102" t="s">
        <v>119</v>
      </c>
      <c r="B25" s="194">
        <f>'Punti Squadre'!S6</f>
        <v>0</v>
      </c>
      <c r="C25" s="197">
        <f t="shared" si="1"/>
        <v>0</v>
      </c>
    </row>
    <row r="26" spans="1:3" ht="16.5" thickBot="1" x14ac:dyDescent="0.3">
      <c r="A26" s="102" t="s">
        <v>57</v>
      </c>
      <c r="B26" s="194">
        <f>'Punti Squadre'!S48</f>
        <v>0</v>
      </c>
      <c r="C26" s="197">
        <f t="shared" si="1"/>
        <v>0</v>
      </c>
    </row>
    <row r="27" spans="1:3" ht="16.5" thickBot="1" x14ac:dyDescent="0.3">
      <c r="A27" s="102" t="s">
        <v>115</v>
      </c>
      <c r="B27" s="194">
        <f>'Punti Squadre'!S33</f>
        <v>0</v>
      </c>
      <c r="C27" s="197">
        <f t="shared" si="1"/>
        <v>0</v>
      </c>
    </row>
    <row r="28" spans="1:3" ht="16.5" thickBot="1" x14ac:dyDescent="0.3">
      <c r="A28" s="102" t="s">
        <v>62</v>
      </c>
      <c r="B28" s="194">
        <f>'Punti Squadre'!S54</f>
        <v>0</v>
      </c>
      <c r="C28" s="197">
        <f t="shared" si="1"/>
        <v>0</v>
      </c>
    </row>
    <row r="29" spans="1:3" ht="16.5" thickBot="1" x14ac:dyDescent="0.3">
      <c r="A29" s="102" t="s">
        <v>43</v>
      </c>
      <c r="B29" s="194">
        <f>'Punti Squadre'!S30</f>
        <v>0</v>
      </c>
      <c r="C29" s="197">
        <f t="shared" si="1"/>
        <v>0</v>
      </c>
    </row>
    <row r="30" spans="1:3" ht="16.5" thickBot="1" x14ac:dyDescent="0.3">
      <c r="A30" s="102" t="s">
        <v>110</v>
      </c>
      <c r="B30" s="194">
        <f>'Punti Squadre'!S36</f>
        <v>0</v>
      </c>
      <c r="C30" s="197">
        <f t="shared" si="1"/>
        <v>0</v>
      </c>
    </row>
    <row r="31" spans="1:3" ht="16.5" thickBot="1" x14ac:dyDescent="0.3">
      <c r="A31" s="102" t="s">
        <v>59</v>
      </c>
      <c r="B31" s="194">
        <f>'Punti Squadre'!S50</f>
        <v>0</v>
      </c>
      <c r="C31" s="197">
        <f t="shared" si="1"/>
        <v>0</v>
      </c>
    </row>
    <row r="32" spans="1:3" ht="16.5" thickBot="1" x14ac:dyDescent="0.3">
      <c r="A32" s="102" t="s">
        <v>578</v>
      </c>
      <c r="B32" s="194">
        <f>'Punti Squadre'!S41</f>
        <v>0</v>
      </c>
      <c r="C32" s="197">
        <f t="shared" si="1"/>
        <v>0</v>
      </c>
    </row>
    <row r="33" spans="1:3" ht="16.5" thickBot="1" x14ac:dyDescent="0.3">
      <c r="A33" s="102" t="s">
        <v>579</v>
      </c>
      <c r="B33" s="194">
        <f>'Punti Squadre'!S40</f>
        <v>0</v>
      </c>
      <c r="C33" s="197">
        <f t="shared" si="1"/>
        <v>0</v>
      </c>
    </row>
    <row r="34" spans="1:3" ht="16.5" thickBot="1" x14ac:dyDescent="0.3">
      <c r="A34" s="102" t="s">
        <v>41</v>
      </c>
      <c r="B34" s="194">
        <f>'Punti Squadre'!S28</f>
        <v>0</v>
      </c>
      <c r="C34" s="197">
        <f t="shared" si="1"/>
        <v>0</v>
      </c>
    </row>
    <row r="35" spans="1:3" ht="16.5" thickBot="1" x14ac:dyDescent="0.3">
      <c r="A35" s="102" t="s">
        <v>108</v>
      </c>
      <c r="B35" s="194">
        <f>'Punti Squadre'!S63</f>
        <v>0</v>
      </c>
      <c r="C35" s="197">
        <f t="shared" si="1"/>
        <v>0</v>
      </c>
    </row>
    <row r="36" spans="1:3" ht="16.5" thickBot="1" x14ac:dyDescent="0.3">
      <c r="A36" s="158" t="s">
        <v>21</v>
      </c>
      <c r="B36" s="194">
        <f>'Punti Squadre'!S12</f>
        <v>0</v>
      </c>
      <c r="C36" s="197">
        <f t="shared" si="1"/>
        <v>0</v>
      </c>
    </row>
    <row r="37" spans="1:3" ht="16.5" thickBot="1" x14ac:dyDescent="0.3">
      <c r="A37" s="102" t="s">
        <v>123</v>
      </c>
      <c r="B37" s="194">
        <f>'Punti Squadre'!S49</f>
        <v>0</v>
      </c>
      <c r="C37" s="197">
        <f t="shared" si="1"/>
        <v>0</v>
      </c>
    </row>
    <row r="38" spans="1:3" ht="16.5" thickBot="1" x14ac:dyDescent="0.3">
      <c r="A38" s="102" t="s">
        <v>61</v>
      </c>
      <c r="B38" s="194">
        <f>'Punti Squadre'!S53</f>
        <v>0</v>
      </c>
      <c r="C38" s="197">
        <f t="shared" si="1"/>
        <v>0</v>
      </c>
    </row>
    <row r="39" spans="1:3" ht="16.5" thickBot="1" x14ac:dyDescent="0.3">
      <c r="A39" s="102" t="s">
        <v>575</v>
      </c>
      <c r="B39" s="194">
        <f>'Punti Squadre'!S39</f>
        <v>0</v>
      </c>
      <c r="C39" s="197">
        <f t="shared" si="1"/>
        <v>0</v>
      </c>
    </row>
    <row r="40" spans="1:3" ht="16.5" thickBot="1" x14ac:dyDescent="0.3">
      <c r="A40" s="102" t="s">
        <v>162</v>
      </c>
      <c r="B40" s="194">
        <f>'Punti Squadre'!S20</f>
        <v>0</v>
      </c>
      <c r="C40" s="197">
        <f t="shared" si="1"/>
        <v>0</v>
      </c>
    </row>
    <row r="41" spans="1:3" ht="16.5" thickBot="1" x14ac:dyDescent="0.3">
      <c r="A41" s="102" t="s">
        <v>162</v>
      </c>
      <c r="B41" s="194">
        <f>'Punti Squadre'!S57</f>
        <v>0</v>
      </c>
      <c r="C41" s="197">
        <f t="shared" si="1"/>
        <v>0</v>
      </c>
    </row>
    <row r="42" spans="1:3" ht="16.5" thickBot="1" x14ac:dyDescent="0.3">
      <c r="A42" s="102" t="s">
        <v>106</v>
      </c>
      <c r="B42" s="194">
        <f>'Punti Squadre'!S45</f>
        <v>0</v>
      </c>
      <c r="C42" s="197">
        <f t="shared" si="1"/>
        <v>0</v>
      </c>
    </row>
    <row r="43" spans="1:3" ht="16.5" thickBot="1" x14ac:dyDescent="0.3">
      <c r="A43" s="102" t="s">
        <v>117</v>
      </c>
      <c r="B43" s="194">
        <f>'Punti Squadre'!S61</f>
        <v>0</v>
      </c>
      <c r="C43" s="197">
        <f t="shared" si="1"/>
        <v>0</v>
      </c>
    </row>
    <row r="44" spans="1:3" ht="16.5" thickBot="1" x14ac:dyDescent="0.3">
      <c r="A44" s="102" t="s">
        <v>45</v>
      </c>
      <c r="B44" s="194">
        <f>'Punti Squadre'!S32</f>
        <v>0</v>
      </c>
      <c r="C44" s="197">
        <f t="shared" si="1"/>
        <v>0</v>
      </c>
    </row>
    <row r="45" spans="1:3" ht="16.5" thickBot="1" x14ac:dyDescent="0.3">
      <c r="A45" s="147" t="s">
        <v>118</v>
      </c>
      <c r="B45" s="194">
        <f>'Punti Squadre'!S60</f>
        <v>0</v>
      </c>
      <c r="C45" s="197">
        <f t="shared" si="1"/>
        <v>0</v>
      </c>
    </row>
    <row r="46" spans="1:3" ht="16.5" thickBot="1" x14ac:dyDescent="0.3">
      <c r="A46" s="158" t="s">
        <v>15</v>
      </c>
      <c r="B46" s="194">
        <f>'Punti Squadre'!S8</f>
        <v>0</v>
      </c>
      <c r="C46" s="197">
        <f t="shared" si="1"/>
        <v>0</v>
      </c>
    </row>
    <row r="47" spans="1:3" ht="16.5" thickBot="1" x14ac:dyDescent="0.3">
      <c r="A47" s="102" t="s">
        <v>124</v>
      </c>
      <c r="B47" s="194">
        <v>0</v>
      </c>
      <c r="C47" s="197">
        <f t="shared" si="1"/>
        <v>0</v>
      </c>
    </row>
    <row r="48" spans="1:3" ht="16.5" thickBot="1" x14ac:dyDescent="0.3">
      <c r="A48" s="102" t="s">
        <v>122</v>
      </c>
      <c r="B48" s="194">
        <f>'Punti Squadre'!S23</f>
        <v>0</v>
      </c>
      <c r="C48" s="197">
        <f t="shared" si="1"/>
        <v>0</v>
      </c>
    </row>
    <row r="49" spans="1:3" ht="16.5" thickBot="1" x14ac:dyDescent="0.3">
      <c r="A49" s="102"/>
      <c r="B49" s="194">
        <f>'Punti Squadre'!S56</f>
        <v>0</v>
      </c>
      <c r="C49" s="197">
        <f t="shared" ref="C49:C60" si="2">B49</f>
        <v>0</v>
      </c>
    </row>
    <row r="50" spans="1:3" ht="16.5" thickBot="1" x14ac:dyDescent="0.3">
      <c r="A50" s="102"/>
      <c r="B50" s="194">
        <f>'Punti Squadre'!S17</f>
        <v>0</v>
      </c>
      <c r="C50" s="197">
        <f t="shared" si="2"/>
        <v>0</v>
      </c>
    </row>
    <row r="51" spans="1:3" ht="16.5" thickBot="1" x14ac:dyDescent="0.3">
      <c r="A51" s="102"/>
      <c r="B51" s="194">
        <f>'Punti Squadre'!S58</f>
        <v>0</v>
      </c>
      <c r="C51" s="197">
        <f t="shared" si="2"/>
        <v>0</v>
      </c>
    </row>
    <row r="52" spans="1:3" ht="16.5" thickBot="1" x14ac:dyDescent="0.3">
      <c r="A52" s="102"/>
      <c r="B52" s="194">
        <f>'Punti Squadre'!S62</f>
        <v>0</v>
      </c>
      <c r="C52" s="197">
        <f t="shared" si="2"/>
        <v>0</v>
      </c>
    </row>
    <row r="53" spans="1:3" ht="16.5" thickBot="1" x14ac:dyDescent="0.3">
      <c r="A53" s="102"/>
      <c r="B53" s="194">
        <f>'Punti Squadre'!S44</f>
        <v>0</v>
      </c>
      <c r="C53" s="197">
        <f t="shared" si="2"/>
        <v>0</v>
      </c>
    </row>
    <row r="54" spans="1:3" ht="16.5" thickBot="1" x14ac:dyDescent="0.3">
      <c r="A54" s="102"/>
      <c r="B54" s="194">
        <f>'Punti Squadre'!S59</f>
        <v>0</v>
      </c>
      <c r="C54" s="197">
        <f t="shared" si="2"/>
        <v>0</v>
      </c>
    </row>
    <row r="55" spans="1:3" ht="16.5" thickBot="1" x14ac:dyDescent="0.3">
      <c r="A55" s="102"/>
      <c r="B55" s="194">
        <f>'Punti Squadre'!S52</f>
        <v>0</v>
      </c>
      <c r="C55" s="197">
        <f t="shared" si="2"/>
        <v>0</v>
      </c>
    </row>
    <row r="56" spans="1:3" ht="16.5" thickBot="1" x14ac:dyDescent="0.3">
      <c r="A56" s="102"/>
      <c r="B56" s="194">
        <f>'Punti Squadre'!S24</f>
        <v>0</v>
      </c>
      <c r="C56" s="197">
        <f t="shared" si="2"/>
        <v>0</v>
      </c>
    </row>
    <row r="57" spans="1:3" ht="16.5" thickBot="1" x14ac:dyDescent="0.3">
      <c r="A57" s="102"/>
      <c r="B57" s="194">
        <f>'Punti Squadre'!S25</f>
        <v>0</v>
      </c>
      <c r="C57" s="197">
        <f t="shared" si="2"/>
        <v>0</v>
      </c>
    </row>
    <row r="58" spans="1:3" ht="16.5" thickBot="1" x14ac:dyDescent="0.3">
      <c r="A58" s="102"/>
      <c r="B58" s="194">
        <f>'Punti Squadre'!S26</f>
        <v>0</v>
      </c>
      <c r="C58" s="197">
        <f t="shared" si="2"/>
        <v>0</v>
      </c>
    </row>
    <row r="59" spans="1:3" ht="16.5" thickBot="1" x14ac:dyDescent="0.3">
      <c r="A59" s="102"/>
      <c r="B59" s="194">
        <f>'Punti Squadre'!S27</f>
        <v>0</v>
      </c>
      <c r="C59" s="197">
        <f t="shared" si="2"/>
        <v>0</v>
      </c>
    </row>
    <row r="60" spans="1:3" ht="16.5" thickBot="1" x14ac:dyDescent="0.3">
      <c r="A60" s="102"/>
      <c r="B60" s="194">
        <f>'Punti Squadre'!S34</f>
        <v>0</v>
      </c>
      <c r="C60" s="197">
        <f t="shared" si="2"/>
        <v>0</v>
      </c>
    </row>
    <row r="61" spans="1:3" ht="16.5" thickBot="1" x14ac:dyDescent="0.3">
      <c r="A61" s="102"/>
      <c r="B61" s="194">
        <f>'Punti Squadre'!S46</f>
        <v>0</v>
      </c>
      <c r="C61" s="197">
        <f t="shared" ref="C61:C62" si="3">B61</f>
        <v>0</v>
      </c>
    </row>
    <row r="62" spans="1:3" ht="16.5" thickBot="1" x14ac:dyDescent="0.3">
      <c r="A62" s="148"/>
      <c r="B62" s="194">
        <f>'Punti Squadre'!S64</f>
        <v>0</v>
      </c>
      <c r="C62" s="197">
        <f t="shared" si="3"/>
        <v>0</v>
      </c>
    </row>
  </sheetData>
  <autoFilter ref="A1:B62" xr:uid="{00000000-0009-0000-0000-00000F000000}"/>
  <sortState xmlns:xlrd2="http://schemas.microsoft.com/office/spreadsheetml/2017/richdata2" ref="A2:C20">
    <sortCondition descending="1" ref="C2:C20"/>
    <sortCondition ref="A2:A20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C62"/>
  <sheetViews>
    <sheetView workbookViewId="0">
      <selection activeCell="D8" sqref="D8"/>
    </sheetView>
  </sheetViews>
  <sheetFormatPr defaultRowHeight="12.75" x14ac:dyDescent="0.2"/>
  <cols>
    <col min="1" max="1" width="39.7109375" customWidth="1"/>
    <col min="2" max="2" width="9.5703125" bestFit="1" customWidth="1"/>
  </cols>
  <sheetData>
    <row r="1" spans="1:3" ht="16.5" thickBot="1" x14ac:dyDescent="0.3">
      <c r="A1" s="138" t="s">
        <v>104</v>
      </c>
      <c r="B1" s="95" t="s">
        <v>101</v>
      </c>
      <c r="C1" s="192" t="s">
        <v>336</v>
      </c>
    </row>
    <row r="2" spans="1:3" ht="16.5" thickBot="1" x14ac:dyDescent="0.3">
      <c r="A2" s="102" t="s">
        <v>35</v>
      </c>
      <c r="B2" s="103">
        <f>'Punti Squadre'!T21</f>
        <v>187</v>
      </c>
      <c r="C2" s="193">
        <f>B2</f>
        <v>187</v>
      </c>
    </row>
    <row r="3" spans="1:3" ht="16.5" thickBot="1" x14ac:dyDescent="0.3">
      <c r="A3" s="102" t="s">
        <v>357</v>
      </c>
      <c r="B3" s="103">
        <f>'Punti Squadre'!T18</f>
        <v>209</v>
      </c>
      <c r="C3" s="193">
        <f t="shared" ref="C3:C62" si="0">B3</f>
        <v>209</v>
      </c>
    </row>
    <row r="4" spans="1:3" ht="16.5" thickBot="1" x14ac:dyDescent="0.3">
      <c r="A4" s="102" t="s">
        <v>506</v>
      </c>
      <c r="B4" s="103">
        <f>'Punti Squadre'!T7</f>
        <v>122</v>
      </c>
      <c r="C4" s="193">
        <f t="shared" si="0"/>
        <v>122</v>
      </c>
    </row>
    <row r="5" spans="1:3" ht="16.5" thickBot="1" x14ac:dyDescent="0.3">
      <c r="A5" s="102" t="s">
        <v>168</v>
      </c>
      <c r="B5" s="103">
        <f>'Punti Squadre'!T9</f>
        <v>103</v>
      </c>
      <c r="C5" s="193">
        <f t="shared" si="0"/>
        <v>103</v>
      </c>
    </row>
    <row r="6" spans="1:3" ht="16.5" thickBot="1" x14ac:dyDescent="0.3">
      <c r="A6" s="102" t="s">
        <v>120</v>
      </c>
      <c r="B6" s="103">
        <f>'Punti Squadre'!T22</f>
        <v>201</v>
      </c>
      <c r="C6" s="193">
        <f t="shared" si="0"/>
        <v>201</v>
      </c>
    </row>
    <row r="7" spans="1:3" ht="16.5" thickBot="1" x14ac:dyDescent="0.3">
      <c r="A7" s="102" t="s">
        <v>16</v>
      </c>
      <c r="B7" s="103">
        <f>'Punti Squadre'!T47</f>
        <v>138</v>
      </c>
      <c r="C7" s="193">
        <f t="shared" si="0"/>
        <v>138</v>
      </c>
    </row>
    <row r="8" spans="1:3" ht="16.5" thickBot="1" x14ac:dyDescent="0.3">
      <c r="A8" s="102" t="s">
        <v>28</v>
      </c>
      <c r="B8" s="103">
        <f>'Punti Squadre'!T16</f>
        <v>25</v>
      </c>
      <c r="C8" s="193">
        <f t="shared" si="0"/>
        <v>25</v>
      </c>
    </row>
    <row r="9" spans="1:3" ht="16.5" thickBot="1" x14ac:dyDescent="0.3">
      <c r="A9" s="102" t="s">
        <v>114</v>
      </c>
      <c r="B9" s="103">
        <f>'Punti Squadre'!T4</f>
        <v>226</v>
      </c>
      <c r="C9" s="193">
        <f t="shared" si="0"/>
        <v>226</v>
      </c>
    </row>
    <row r="10" spans="1:3" ht="16.5" thickBot="1" x14ac:dyDescent="0.3">
      <c r="A10" s="102" t="s">
        <v>20</v>
      </c>
      <c r="B10" s="103">
        <f>'Punti Squadre'!T10</f>
        <v>48</v>
      </c>
      <c r="C10" s="193">
        <f t="shared" si="0"/>
        <v>48</v>
      </c>
    </row>
    <row r="11" spans="1:3" ht="16.5" thickBot="1" x14ac:dyDescent="0.3">
      <c r="A11" s="102" t="s">
        <v>169</v>
      </c>
      <c r="B11" s="103">
        <f>'Punti Squadre'!T35</f>
        <v>84</v>
      </c>
      <c r="C11" s="193">
        <f t="shared" si="0"/>
        <v>84</v>
      </c>
    </row>
    <row r="12" spans="1:3" ht="16.5" thickBot="1" x14ac:dyDescent="0.3">
      <c r="A12" s="102" t="s">
        <v>503</v>
      </c>
      <c r="B12" s="103">
        <f>'Punti Squadre'!T51</f>
        <v>104</v>
      </c>
      <c r="C12" s="193">
        <f t="shared" si="0"/>
        <v>104</v>
      </c>
    </row>
    <row r="13" spans="1:3" ht="16.5" thickBot="1" x14ac:dyDescent="0.3">
      <c r="A13" s="102" t="s">
        <v>299</v>
      </c>
      <c r="B13" s="103">
        <f>'Punti Squadre'!T11</f>
        <v>169</v>
      </c>
      <c r="C13" s="193">
        <f t="shared" si="0"/>
        <v>169</v>
      </c>
    </row>
    <row r="14" spans="1:3" ht="16.5" thickBot="1" x14ac:dyDescent="0.3">
      <c r="A14" s="102" t="s">
        <v>507</v>
      </c>
      <c r="B14" s="103">
        <f>'Punti Squadre'!T19</f>
        <v>153</v>
      </c>
      <c r="C14" s="193">
        <f t="shared" si="0"/>
        <v>153</v>
      </c>
    </row>
    <row r="15" spans="1:3" ht="16.5" thickBot="1" x14ac:dyDescent="0.3">
      <c r="A15" s="102" t="s">
        <v>166</v>
      </c>
      <c r="B15" s="103">
        <f>'Punti Squadre'!T5</f>
        <v>142</v>
      </c>
      <c r="C15" s="193">
        <f t="shared" si="0"/>
        <v>142</v>
      </c>
    </row>
    <row r="16" spans="1:3" ht="16.5" thickBot="1" x14ac:dyDescent="0.3">
      <c r="A16" s="102" t="s">
        <v>575</v>
      </c>
      <c r="B16" s="103">
        <f>'Punti Squadre'!T39</f>
        <v>0</v>
      </c>
      <c r="C16" s="193">
        <f t="shared" si="0"/>
        <v>0</v>
      </c>
    </row>
    <row r="17" spans="1:3" ht="16.5" thickBot="1" x14ac:dyDescent="0.3">
      <c r="A17" s="102" t="s">
        <v>505</v>
      </c>
      <c r="B17" s="103">
        <f>'Punti Squadre'!T37</f>
        <v>28</v>
      </c>
      <c r="C17" s="193">
        <f t="shared" si="0"/>
        <v>28</v>
      </c>
    </row>
    <row r="18" spans="1:3" ht="16.5" thickBot="1" x14ac:dyDescent="0.3">
      <c r="A18" s="102" t="s">
        <v>71</v>
      </c>
      <c r="B18" s="103">
        <f>'Punti Squadre'!T31</f>
        <v>43</v>
      </c>
      <c r="C18" s="193">
        <f t="shared" si="0"/>
        <v>43</v>
      </c>
    </row>
    <row r="19" spans="1:3" ht="16.5" thickBot="1" x14ac:dyDescent="0.3">
      <c r="A19" s="102" t="s">
        <v>593</v>
      </c>
      <c r="B19" s="103">
        <f>'Punti Squadre'!T13</f>
        <v>33</v>
      </c>
      <c r="C19" s="193">
        <f t="shared" si="0"/>
        <v>33</v>
      </c>
    </row>
    <row r="20" spans="1:3" ht="16.5" thickBot="1" x14ac:dyDescent="0.3">
      <c r="A20" s="102" t="s">
        <v>122</v>
      </c>
      <c r="B20" s="103">
        <f>'Punti Squadre'!T55</f>
        <v>33</v>
      </c>
      <c r="C20" s="193">
        <f t="shared" si="0"/>
        <v>33</v>
      </c>
    </row>
    <row r="21" spans="1:3" ht="16.5" thickBot="1" x14ac:dyDescent="0.3">
      <c r="A21" s="102" t="s">
        <v>603</v>
      </c>
      <c r="B21" s="103">
        <f>'Punti Squadre'!T49</f>
        <v>0</v>
      </c>
      <c r="C21" s="193">
        <f t="shared" si="0"/>
        <v>0</v>
      </c>
    </row>
    <row r="22" spans="1:3" ht="16.5" thickBot="1" x14ac:dyDescent="0.3">
      <c r="A22" s="102" t="s">
        <v>305</v>
      </c>
      <c r="B22" s="103">
        <f>'Punti Squadre'!T23</f>
        <v>0</v>
      </c>
      <c r="C22" s="193">
        <f t="shared" si="0"/>
        <v>0</v>
      </c>
    </row>
    <row r="23" spans="1:3" ht="16.5" thickBot="1" x14ac:dyDescent="0.3">
      <c r="A23" s="102" t="s">
        <v>27</v>
      </c>
      <c r="B23" s="103">
        <f>'Punti Squadre'!T15</f>
        <v>0</v>
      </c>
      <c r="C23" s="193">
        <f t="shared" si="0"/>
        <v>0</v>
      </c>
    </row>
    <row r="24" spans="1:3" ht="16.5" thickBot="1" x14ac:dyDescent="0.3">
      <c r="A24" s="147" t="s">
        <v>116</v>
      </c>
      <c r="B24" s="103">
        <f>'Punti Squadre'!T65</f>
        <v>0</v>
      </c>
      <c r="C24" s="193">
        <f t="shared" si="0"/>
        <v>0</v>
      </c>
    </row>
    <row r="25" spans="1:3" ht="16.5" thickBot="1" x14ac:dyDescent="0.3">
      <c r="A25" s="102" t="s">
        <v>112</v>
      </c>
      <c r="B25" s="103">
        <f>'Punti Squadre'!T38</f>
        <v>0</v>
      </c>
      <c r="C25" s="193">
        <f t="shared" si="0"/>
        <v>0</v>
      </c>
    </row>
    <row r="26" spans="1:3" ht="16.5" thickBot="1" x14ac:dyDescent="0.3">
      <c r="A26" s="102" t="s">
        <v>119</v>
      </c>
      <c r="B26" s="103">
        <f>'Punti Squadre'!T6</f>
        <v>0</v>
      </c>
      <c r="C26" s="193">
        <f t="shared" si="0"/>
        <v>0</v>
      </c>
    </row>
    <row r="27" spans="1:3" ht="16.5" thickBot="1" x14ac:dyDescent="0.3">
      <c r="A27" s="102" t="s">
        <v>57</v>
      </c>
      <c r="B27" s="103">
        <f>'Punti Squadre'!T48</f>
        <v>0</v>
      </c>
      <c r="C27" s="193">
        <f t="shared" si="0"/>
        <v>0</v>
      </c>
    </row>
    <row r="28" spans="1:3" ht="16.5" thickBot="1" x14ac:dyDescent="0.3">
      <c r="A28" s="102" t="s">
        <v>115</v>
      </c>
      <c r="B28" s="103">
        <f>'Punti Squadre'!T33</f>
        <v>0</v>
      </c>
      <c r="C28" s="193">
        <f t="shared" si="0"/>
        <v>0</v>
      </c>
    </row>
    <row r="29" spans="1:3" ht="16.5" thickBot="1" x14ac:dyDescent="0.3">
      <c r="A29" s="102" t="s">
        <v>62</v>
      </c>
      <c r="B29" s="103">
        <f>'Punti Squadre'!T54</f>
        <v>0</v>
      </c>
      <c r="C29" s="193">
        <f t="shared" si="0"/>
        <v>0</v>
      </c>
    </row>
    <row r="30" spans="1:3" ht="16.5" thickBot="1" x14ac:dyDescent="0.3">
      <c r="A30" s="102" t="s">
        <v>43</v>
      </c>
      <c r="B30" s="103">
        <f>'Punti Squadre'!T30</f>
        <v>0</v>
      </c>
      <c r="C30" s="193">
        <f t="shared" si="0"/>
        <v>0</v>
      </c>
    </row>
    <row r="31" spans="1:3" ht="16.5" thickBot="1" x14ac:dyDescent="0.3">
      <c r="A31" s="102" t="s">
        <v>121</v>
      </c>
      <c r="B31" s="103">
        <f>'Punti Squadre'!T29</f>
        <v>0</v>
      </c>
      <c r="C31" s="193">
        <f t="shared" si="0"/>
        <v>0</v>
      </c>
    </row>
    <row r="32" spans="1:3" ht="16.5" thickBot="1" x14ac:dyDescent="0.3">
      <c r="A32" s="102" t="s">
        <v>343</v>
      </c>
      <c r="B32" s="103">
        <f>'Punti Squadre'!T14</f>
        <v>0</v>
      </c>
      <c r="C32" s="193">
        <f t="shared" si="0"/>
        <v>0</v>
      </c>
    </row>
    <row r="33" spans="1:3" ht="16.5" thickBot="1" x14ac:dyDescent="0.3">
      <c r="A33" s="102" t="s">
        <v>110</v>
      </c>
      <c r="B33" s="103">
        <f>'Punti Squadre'!T36</f>
        <v>0</v>
      </c>
      <c r="C33" s="193">
        <f t="shared" si="0"/>
        <v>0</v>
      </c>
    </row>
    <row r="34" spans="1:3" ht="16.5" thickBot="1" x14ac:dyDescent="0.3">
      <c r="A34" s="102" t="s">
        <v>59</v>
      </c>
      <c r="B34" s="103">
        <f>'Punti Squadre'!T50</f>
        <v>0</v>
      </c>
      <c r="C34" s="193">
        <f t="shared" si="0"/>
        <v>0</v>
      </c>
    </row>
    <row r="35" spans="1:3" ht="16.5" thickBot="1" x14ac:dyDescent="0.3">
      <c r="A35" s="102" t="s">
        <v>41</v>
      </c>
      <c r="B35" s="103">
        <f>'Punti Squadre'!T28</f>
        <v>0</v>
      </c>
      <c r="C35" s="193">
        <f t="shared" si="0"/>
        <v>0</v>
      </c>
    </row>
    <row r="36" spans="1:3" ht="16.5" thickBot="1" x14ac:dyDescent="0.3">
      <c r="A36" s="102" t="s">
        <v>108</v>
      </c>
      <c r="B36" s="103">
        <f>'Punti Squadre'!T63</f>
        <v>0</v>
      </c>
      <c r="C36" s="193">
        <f t="shared" si="0"/>
        <v>0</v>
      </c>
    </row>
    <row r="37" spans="1:3" ht="16.5" thickBot="1" x14ac:dyDescent="0.3">
      <c r="A37" s="158" t="s">
        <v>21</v>
      </c>
      <c r="B37" s="103">
        <f>'Punti Squadre'!T12</f>
        <v>0</v>
      </c>
      <c r="C37" s="193">
        <f t="shared" si="0"/>
        <v>0</v>
      </c>
    </row>
    <row r="38" spans="1:3" ht="16.5" thickBot="1" x14ac:dyDescent="0.3">
      <c r="A38" s="102" t="s">
        <v>61</v>
      </c>
      <c r="B38" s="103">
        <f>'Punti Squadre'!T53</f>
        <v>0</v>
      </c>
      <c r="C38" s="193">
        <f t="shared" si="0"/>
        <v>0</v>
      </c>
    </row>
    <row r="39" spans="1:3" ht="16.5" thickBot="1" x14ac:dyDescent="0.3">
      <c r="A39" s="102" t="s">
        <v>162</v>
      </c>
      <c r="B39" s="103">
        <f>'Punti Squadre'!T57</f>
        <v>0</v>
      </c>
      <c r="C39" s="193">
        <f t="shared" si="0"/>
        <v>0</v>
      </c>
    </row>
    <row r="40" spans="1:3" ht="16.5" thickBot="1" x14ac:dyDescent="0.3">
      <c r="A40" s="102" t="s">
        <v>106</v>
      </c>
      <c r="B40" s="103">
        <f>'Punti Squadre'!T45</f>
        <v>0</v>
      </c>
      <c r="C40" s="193">
        <f t="shared" si="0"/>
        <v>0</v>
      </c>
    </row>
    <row r="41" spans="1:3" ht="16.5" thickBot="1" x14ac:dyDescent="0.3">
      <c r="A41" s="102" t="s">
        <v>117</v>
      </c>
      <c r="B41" s="103">
        <f>'Punti Squadre'!T61</f>
        <v>0</v>
      </c>
      <c r="C41" s="193">
        <f t="shared" si="0"/>
        <v>0</v>
      </c>
    </row>
    <row r="42" spans="1:3" ht="16.5" thickBot="1" x14ac:dyDescent="0.3">
      <c r="A42" s="102" t="s">
        <v>45</v>
      </c>
      <c r="B42" s="103">
        <f>'Punti Squadre'!T32</f>
        <v>0</v>
      </c>
      <c r="C42" s="193">
        <f t="shared" si="0"/>
        <v>0</v>
      </c>
    </row>
    <row r="43" spans="1:3" ht="16.5" thickBot="1" x14ac:dyDescent="0.3">
      <c r="A43" s="147" t="s">
        <v>118</v>
      </c>
      <c r="B43" s="103">
        <f>'Punti Squadre'!T60</f>
        <v>0</v>
      </c>
      <c r="C43" s="193">
        <f t="shared" si="0"/>
        <v>0</v>
      </c>
    </row>
    <row r="44" spans="1:3" ht="16.5" thickBot="1" x14ac:dyDescent="0.3">
      <c r="A44" s="102" t="s">
        <v>15</v>
      </c>
      <c r="B44" s="103">
        <f>'Punti Squadre'!T8</f>
        <v>0</v>
      </c>
      <c r="C44" s="193">
        <f t="shared" si="0"/>
        <v>0</v>
      </c>
    </row>
    <row r="45" spans="1:3" ht="16.5" thickBot="1" x14ac:dyDescent="0.3">
      <c r="A45" s="102" t="s">
        <v>124</v>
      </c>
      <c r="B45" s="103">
        <f>'Punti Squadre'!T38</f>
        <v>0</v>
      </c>
      <c r="C45" s="193">
        <f t="shared" si="0"/>
        <v>0</v>
      </c>
    </row>
    <row r="46" spans="1:3" ht="16.5" thickBot="1" x14ac:dyDescent="0.3">
      <c r="A46" s="158" t="s">
        <v>313</v>
      </c>
      <c r="B46" s="103">
        <f>'Punti Squadre'!T40</f>
        <v>0</v>
      </c>
      <c r="C46" s="193">
        <f t="shared" si="0"/>
        <v>0</v>
      </c>
    </row>
    <row r="47" spans="1:3" ht="16.5" thickBot="1" x14ac:dyDescent="0.3">
      <c r="A47" s="102"/>
      <c r="B47" s="103">
        <f>'Punti Squadre'!T20</f>
        <v>0</v>
      </c>
      <c r="C47" s="193">
        <f t="shared" si="0"/>
        <v>0</v>
      </c>
    </row>
    <row r="48" spans="1:3" ht="16.5" thickBot="1" x14ac:dyDescent="0.3">
      <c r="A48" s="102"/>
      <c r="B48" s="103">
        <f>'Punti Squadre'!T43</f>
        <v>0</v>
      </c>
      <c r="C48" s="193">
        <f t="shared" si="0"/>
        <v>0</v>
      </c>
    </row>
    <row r="49" spans="1:3" ht="16.5" thickBot="1" x14ac:dyDescent="0.3">
      <c r="A49" s="102"/>
      <c r="B49" s="103">
        <f>'Punti Squadre'!T17</f>
        <v>0</v>
      </c>
      <c r="C49" s="193">
        <f t="shared" si="0"/>
        <v>0</v>
      </c>
    </row>
    <row r="50" spans="1:3" ht="16.5" thickBot="1" x14ac:dyDescent="0.3">
      <c r="A50" s="102"/>
      <c r="B50" s="103">
        <f>'Punti Squadre'!T58</f>
        <v>0</v>
      </c>
      <c r="C50" s="193">
        <f t="shared" si="0"/>
        <v>0</v>
      </c>
    </row>
    <row r="51" spans="1:3" ht="16.5" thickBot="1" x14ac:dyDescent="0.3">
      <c r="A51" s="102"/>
      <c r="B51" s="103">
        <f>'Punti Squadre'!T62</f>
        <v>0</v>
      </c>
      <c r="C51" s="193">
        <f t="shared" si="0"/>
        <v>0</v>
      </c>
    </row>
    <row r="52" spans="1:3" ht="16.5" thickBot="1" x14ac:dyDescent="0.3">
      <c r="A52" s="102"/>
      <c r="B52" s="103">
        <f>'Punti Squadre'!T44</f>
        <v>0</v>
      </c>
      <c r="C52" s="193">
        <f t="shared" si="0"/>
        <v>0</v>
      </c>
    </row>
    <row r="53" spans="1:3" ht="16.5" thickBot="1" x14ac:dyDescent="0.3">
      <c r="A53" s="102"/>
      <c r="B53" s="103">
        <f>'Punti Squadre'!T59</f>
        <v>0</v>
      </c>
      <c r="C53" s="193">
        <f t="shared" si="0"/>
        <v>0</v>
      </c>
    </row>
    <row r="54" spans="1:3" ht="16.5" thickBot="1" x14ac:dyDescent="0.3">
      <c r="A54" s="102"/>
      <c r="B54" s="103">
        <f>'Punti Squadre'!T52</f>
        <v>0</v>
      </c>
      <c r="C54" s="193">
        <f t="shared" si="0"/>
        <v>0</v>
      </c>
    </row>
    <row r="55" spans="1:3" ht="16.5" thickBot="1" x14ac:dyDescent="0.3">
      <c r="A55" s="102"/>
      <c r="B55" s="103">
        <f>'Punti Squadre'!T24</f>
        <v>0</v>
      </c>
      <c r="C55" s="193">
        <f t="shared" si="0"/>
        <v>0</v>
      </c>
    </row>
    <row r="56" spans="1:3" ht="16.5" thickBot="1" x14ac:dyDescent="0.3">
      <c r="A56" s="102"/>
      <c r="B56" s="103">
        <f>'Punti Squadre'!T25</f>
        <v>0</v>
      </c>
      <c r="C56" s="193">
        <f t="shared" si="0"/>
        <v>0</v>
      </c>
    </row>
    <row r="57" spans="1:3" ht="16.5" thickBot="1" x14ac:dyDescent="0.3">
      <c r="A57" s="102"/>
      <c r="B57" s="103">
        <f>'Punti Squadre'!T26</f>
        <v>0</v>
      </c>
      <c r="C57" s="193">
        <f t="shared" si="0"/>
        <v>0</v>
      </c>
    </row>
    <row r="58" spans="1:3" ht="16.5" thickBot="1" x14ac:dyDescent="0.3">
      <c r="A58" s="102"/>
      <c r="B58" s="103">
        <f>'Punti Squadre'!T27</f>
        <v>0</v>
      </c>
      <c r="C58" s="193">
        <f t="shared" si="0"/>
        <v>0</v>
      </c>
    </row>
    <row r="59" spans="1:3" ht="16.5" thickBot="1" x14ac:dyDescent="0.3">
      <c r="A59" s="102"/>
      <c r="B59" s="103">
        <f>'Punti Squadre'!T34</f>
        <v>0</v>
      </c>
      <c r="C59" s="193">
        <f t="shared" si="0"/>
        <v>0</v>
      </c>
    </row>
    <row r="60" spans="1:3" ht="16.5" thickBot="1" x14ac:dyDescent="0.3">
      <c r="A60" s="102"/>
      <c r="B60" s="103">
        <f>'Punti Squadre'!T41</f>
        <v>0</v>
      </c>
      <c r="C60" s="193">
        <f t="shared" si="0"/>
        <v>0</v>
      </c>
    </row>
    <row r="61" spans="1:3" ht="16.5" thickBot="1" x14ac:dyDescent="0.3">
      <c r="A61" s="102"/>
      <c r="B61" s="103">
        <f>'Punti Squadre'!T46</f>
        <v>0</v>
      </c>
      <c r="C61" s="193">
        <f t="shared" si="0"/>
        <v>0</v>
      </c>
    </row>
    <row r="62" spans="1:3" ht="16.5" thickBot="1" x14ac:dyDescent="0.3">
      <c r="A62" s="148"/>
      <c r="B62" s="103">
        <f>'Punti Squadre'!T64</f>
        <v>0</v>
      </c>
      <c r="C62" s="193">
        <f t="shared" si="0"/>
        <v>0</v>
      </c>
    </row>
  </sheetData>
  <sortState xmlns:xlrd2="http://schemas.microsoft.com/office/spreadsheetml/2017/richdata2" ref="A2:C20">
    <sortCondition descending="1" ref="C2:C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6"/>
      <c r="S2" s="5"/>
      <c r="T2" s="5"/>
    </row>
    <row r="3" spans="1:20" ht="20.100000000000001" customHeight="1" thickBot="1" x14ac:dyDescent="0.3">
      <c r="A3" s="117"/>
      <c r="B3" s="118" t="s">
        <v>3</v>
      </c>
      <c r="C3" s="118" t="s">
        <v>85</v>
      </c>
      <c r="D3" s="118" t="s">
        <v>86</v>
      </c>
      <c r="E3" s="119" t="s">
        <v>87</v>
      </c>
      <c r="F3" s="120" t="s">
        <v>88</v>
      </c>
      <c r="G3" s="120" t="s">
        <v>89</v>
      </c>
      <c r="H3" s="120" t="s">
        <v>90</v>
      </c>
      <c r="I3" s="120" t="s">
        <v>91</v>
      </c>
      <c r="J3" s="120" t="s">
        <v>92</v>
      </c>
      <c r="K3" s="120" t="s">
        <v>93</v>
      </c>
      <c r="L3" s="120" t="s">
        <v>94</v>
      </c>
      <c r="M3" s="120" t="s">
        <v>95</v>
      </c>
      <c r="N3" s="120" t="s">
        <v>96</v>
      </c>
      <c r="O3" s="120" t="s">
        <v>97</v>
      </c>
      <c r="P3" s="120" t="s">
        <v>98</v>
      </c>
      <c r="Q3" s="120" t="s">
        <v>99</v>
      </c>
      <c r="R3" s="121"/>
      <c r="S3" s="120" t="s">
        <v>100</v>
      </c>
      <c r="T3" s="120" t="s">
        <v>101</v>
      </c>
    </row>
    <row r="4" spans="1:20" ht="20.100000000000001" customHeight="1" thickBot="1" x14ac:dyDescent="0.3">
      <c r="A4" s="122">
        <v>1213</v>
      </c>
      <c r="B4" s="123" t="s">
        <v>11</v>
      </c>
      <c r="C4" s="124">
        <f>('MC M'!V3)</f>
        <v>0</v>
      </c>
      <c r="D4" s="124">
        <f>('MC F'!V3)</f>
        <v>0</v>
      </c>
      <c r="E4" s="125">
        <f>('CU M'!V3)</f>
        <v>0</v>
      </c>
      <c r="F4" s="126">
        <f>('CU F'!V3)</f>
        <v>0</v>
      </c>
      <c r="G4" s="126">
        <f>('ES M'!V3)</f>
        <v>700</v>
      </c>
      <c r="H4" s="126">
        <f>('ES F'!V3)</f>
        <v>0</v>
      </c>
      <c r="I4" s="126">
        <f>('RA M'!V3)</f>
        <v>0</v>
      </c>
      <c r="J4" s="126">
        <f>('RA F'!V3)</f>
        <v>0</v>
      </c>
      <c r="K4" s="126">
        <f>('YA M'!V3)</f>
        <v>0</v>
      </c>
      <c r="L4" s="126">
        <f>('YA F'!V3)</f>
        <v>0</v>
      </c>
      <c r="M4" s="126">
        <f>('YB M'!V3)</f>
        <v>0</v>
      </c>
      <c r="N4" s="126">
        <f>('YB F'!V3)</f>
        <v>0</v>
      </c>
      <c r="O4" s="126">
        <f>('JU M'!V3)</f>
        <v>0</v>
      </c>
      <c r="P4" s="126">
        <f>('JU F'!V3)</f>
        <v>0</v>
      </c>
      <c r="Q4" s="127">
        <f t="shared" ref="Q4:Q35" si="0">SUM(C4:P4)</f>
        <v>700</v>
      </c>
      <c r="R4" s="128" t="s">
        <v>11</v>
      </c>
      <c r="S4" s="127">
        <f>SUM(C4:J4)</f>
        <v>700</v>
      </c>
      <c r="T4" s="127">
        <f>SUM(K4:P4)</f>
        <v>0</v>
      </c>
    </row>
    <row r="5" spans="1:20" ht="20.100000000000001" customHeight="1" thickBot="1" x14ac:dyDescent="0.3">
      <c r="A5" s="122"/>
      <c r="B5" s="123"/>
      <c r="C5" s="124">
        <f>('MC M'!V5)</f>
        <v>0</v>
      </c>
      <c r="D5" s="124">
        <f>('MC F'!V4)</f>
        <v>0</v>
      </c>
      <c r="E5" s="125">
        <f>('CU M'!V4)</f>
        <v>0</v>
      </c>
      <c r="F5" s="126">
        <f>('CU F'!V4)</f>
        <v>0</v>
      </c>
      <c r="G5" s="126">
        <f>('ES M'!V4)</f>
        <v>0</v>
      </c>
      <c r="H5" s="126">
        <f>('ES F'!V4)</f>
        <v>0</v>
      </c>
      <c r="I5" s="126">
        <f>('RA M'!V4)</f>
        <v>0</v>
      </c>
      <c r="J5" s="126">
        <f>('RA F'!V4)</f>
        <v>0</v>
      </c>
      <c r="K5" s="126">
        <f>('YA M'!V4)</f>
        <v>0</v>
      </c>
      <c r="L5" s="126">
        <f>('YA F'!V4)</f>
        <v>0</v>
      </c>
      <c r="M5" s="126">
        <f>('YB M'!V4)</f>
        <v>0</v>
      </c>
      <c r="N5" s="126">
        <f>('YB F'!V4)</f>
        <v>0</v>
      </c>
      <c r="O5" s="126">
        <f>('JU M'!V4)</f>
        <v>0</v>
      </c>
      <c r="P5" s="126">
        <f>('JU F'!V4)</f>
        <v>0</v>
      </c>
      <c r="Q5" s="127">
        <f t="shared" si="0"/>
        <v>0</v>
      </c>
      <c r="R5" s="128"/>
      <c r="S5" s="127">
        <f t="shared" ref="S5:S65" si="1">SUM(C5:J5)</f>
        <v>0</v>
      </c>
      <c r="T5" s="127">
        <f t="shared" ref="T5:T65" si="2">SUM(K5:P5)</f>
        <v>0</v>
      </c>
    </row>
    <row r="6" spans="1:20" ht="20.100000000000001" customHeight="1" thickBot="1" x14ac:dyDescent="0.3">
      <c r="A6" s="122">
        <v>1174</v>
      </c>
      <c r="B6" s="123" t="s">
        <v>13</v>
      </c>
      <c r="C6" s="124">
        <f>('MC M'!V6)</f>
        <v>0</v>
      </c>
      <c r="D6" s="124">
        <f>('MC F'!V5)</f>
        <v>0</v>
      </c>
      <c r="E6" s="125">
        <f>('CU M'!V5)</f>
        <v>0</v>
      </c>
      <c r="F6" s="126">
        <f>('CU F'!V5)</f>
        <v>0</v>
      </c>
      <c r="G6" s="126">
        <f>('ES M'!V5)</f>
        <v>0</v>
      </c>
      <c r="H6" s="126">
        <f>('ES F'!V5)</f>
        <v>0</v>
      </c>
      <c r="I6" s="126">
        <f>('RA M'!V5)</f>
        <v>0</v>
      </c>
      <c r="J6" s="126">
        <f>('RA F'!V5)</f>
        <v>0</v>
      </c>
      <c r="K6" s="126">
        <f>('YA M'!V5)</f>
        <v>0</v>
      </c>
      <c r="L6" s="126">
        <f>('YA F'!V5)</f>
        <v>0</v>
      </c>
      <c r="M6" s="126">
        <f>('YB M'!V5)</f>
        <v>0</v>
      </c>
      <c r="N6" s="126">
        <f>('YB F'!V5)</f>
        <v>0</v>
      </c>
      <c r="O6" s="126">
        <f>('JU M'!V5)</f>
        <v>0</v>
      </c>
      <c r="P6" s="126">
        <f>('JU F'!V5)</f>
        <v>0</v>
      </c>
      <c r="Q6" s="127">
        <f t="shared" si="0"/>
        <v>0</v>
      </c>
      <c r="R6" s="128" t="s">
        <v>13</v>
      </c>
      <c r="S6" s="127">
        <f t="shared" si="1"/>
        <v>0</v>
      </c>
      <c r="T6" s="127">
        <f t="shared" si="2"/>
        <v>0</v>
      </c>
    </row>
    <row r="7" spans="1:20" ht="20.100000000000001" customHeight="1" thickBot="1" x14ac:dyDescent="0.3">
      <c r="A7" s="122">
        <v>1180</v>
      </c>
      <c r="B7" s="123" t="s">
        <v>14</v>
      </c>
      <c r="C7" s="124">
        <f>('MC M'!V7)</f>
        <v>0</v>
      </c>
      <c r="D7" s="124">
        <f>('MC F'!V6)</f>
        <v>0</v>
      </c>
      <c r="E7" s="125">
        <f>('CU M'!V6)</f>
        <v>0</v>
      </c>
      <c r="F7" s="126">
        <f>('CU F'!V6)</f>
        <v>0</v>
      </c>
      <c r="G7" s="126">
        <f>('ES M'!V6)</f>
        <v>410</v>
      </c>
      <c r="H7" s="126">
        <f>('ES F'!V6)</f>
        <v>0</v>
      </c>
      <c r="I7" s="126">
        <f>('RA M'!V6)</f>
        <v>0</v>
      </c>
      <c r="J7" s="126">
        <f>('RA F'!V6)</f>
        <v>0</v>
      </c>
      <c r="K7" s="126">
        <f>('YA M'!V6)</f>
        <v>0</v>
      </c>
      <c r="L7" s="126">
        <f>('YA F'!V6)</f>
        <v>0</v>
      </c>
      <c r="M7" s="126">
        <f>('YB M'!V6)</f>
        <v>0</v>
      </c>
      <c r="N7" s="126">
        <f>('YB F'!V6)</f>
        <v>0</v>
      </c>
      <c r="O7" s="126">
        <f>('JU M'!V6)</f>
        <v>0</v>
      </c>
      <c r="P7" s="126">
        <f>('JU F'!V6)</f>
        <v>0</v>
      </c>
      <c r="Q7" s="127">
        <f t="shared" si="0"/>
        <v>410</v>
      </c>
      <c r="R7" s="128" t="s">
        <v>14</v>
      </c>
      <c r="S7" s="127">
        <f t="shared" si="1"/>
        <v>410</v>
      </c>
      <c r="T7" s="127">
        <f t="shared" si="2"/>
        <v>0</v>
      </c>
    </row>
    <row r="8" spans="1:20" ht="20.100000000000001" customHeight="1" thickBot="1" x14ac:dyDescent="0.3">
      <c r="A8" s="122">
        <v>1115</v>
      </c>
      <c r="B8" s="123" t="s">
        <v>15</v>
      </c>
      <c r="C8" s="124">
        <f>('MC M'!V8)</f>
        <v>0</v>
      </c>
      <c r="D8" s="124">
        <f>('MC F'!V7)</f>
        <v>0</v>
      </c>
      <c r="E8" s="125">
        <f>('CU M'!V7)</f>
        <v>0</v>
      </c>
      <c r="F8" s="126">
        <f>('CU F'!V7)</f>
        <v>0</v>
      </c>
      <c r="G8" s="126">
        <f>('ES M'!V7)</f>
        <v>0</v>
      </c>
      <c r="H8" s="126">
        <f>('ES F'!V7)</f>
        <v>0</v>
      </c>
      <c r="I8" s="126">
        <f>('RA M'!V7)</f>
        <v>0</v>
      </c>
      <c r="J8" s="126">
        <f>('RA F'!V7)</f>
        <v>0</v>
      </c>
      <c r="K8" s="126">
        <f>('YA M'!V7)</f>
        <v>0</v>
      </c>
      <c r="L8" s="126">
        <f>('YA F'!V7)</f>
        <v>0</v>
      </c>
      <c r="M8" s="126">
        <f>('YB M'!V7)</f>
        <v>0</v>
      </c>
      <c r="N8" s="126">
        <f>('YB F'!V7)</f>
        <v>0</v>
      </c>
      <c r="O8" s="126">
        <f>('JU M'!V7)</f>
        <v>0</v>
      </c>
      <c r="P8" s="126">
        <f>('JU F'!V7)</f>
        <v>0</v>
      </c>
      <c r="Q8" s="127">
        <f t="shared" si="0"/>
        <v>0</v>
      </c>
      <c r="R8" s="128" t="s">
        <v>15</v>
      </c>
      <c r="S8" s="127">
        <f t="shared" si="1"/>
        <v>0</v>
      </c>
      <c r="T8" s="127">
        <f t="shared" si="2"/>
        <v>0</v>
      </c>
    </row>
    <row r="9" spans="1:20" ht="20.100000000000001" customHeight="1" thickBot="1" x14ac:dyDescent="0.3">
      <c r="A9" s="122">
        <v>10</v>
      </c>
      <c r="B9" s="123" t="s">
        <v>16</v>
      </c>
      <c r="C9" s="124">
        <f>('MC M'!V9)</f>
        <v>0</v>
      </c>
      <c r="D9" s="124">
        <f>('MC F'!V8)</f>
        <v>0</v>
      </c>
      <c r="E9" s="125">
        <f>('CU M'!V8)</f>
        <v>0</v>
      </c>
      <c r="F9" s="126">
        <f>('CU F'!V8)</f>
        <v>0</v>
      </c>
      <c r="G9" s="126">
        <f>('ES M'!V8)</f>
        <v>1070</v>
      </c>
      <c r="H9" s="126">
        <f>('ES F'!V8)</f>
        <v>0</v>
      </c>
      <c r="I9" s="126">
        <f>('RA M'!V8)</f>
        <v>0</v>
      </c>
      <c r="J9" s="126">
        <f>('RA F'!V8)</f>
        <v>0</v>
      </c>
      <c r="K9" s="126">
        <f>('YA M'!V8)</f>
        <v>0</v>
      </c>
      <c r="L9" s="126">
        <f>('YA F'!V8)</f>
        <v>0</v>
      </c>
      <c r="M9" s="126">
        <f>('YB M'!V8)</f>
        <v>0</v>
      </c>
      <c r="N9" s="126">
        <f>('YB F'!V8)</f>
        <v>0</v>
      </c>
      <c r="O9" s="126">
        <f>('JU M'!V8)</f>
        <v>0</v>
      </c>
      <c r="P9" s="126">
        <f>('JU F'!V8)</f>
        <v>0</v>
      </c>
      <c r="Q9" s="127">
        <f t="shared" si="0"/>
        <v>1070</v>
      </c>
      <c r="R9" s="128" t="s">
        <v>16</v>
      </c>
      <c r="S9" s="127">
        <f t="shared" si="1"/>
        <v>1070</v>
      </c>
      <c r="T9" s="127">
        <f t="shared" si="2"/>
        <v>0</v>
      </c>
    </row>
    <row r="10" spans="1:20" ht="20.100000000000001" customHeight="1" thickBot="1" x14ac:dyDescent="0.3">
      <c r="A10" s="122">
        <v>1589</v>
      </c>
      <c r="B10" s="123" t="s">
        <v>18</v>
      </c>
      <c r="C10" s="124">
        <f>('MC M'!V10)</f>
        <v>0</v>
      </c>
      <c r="D10" s="124">
        <f>('MC F'!V9)</f>
        <v>0</v>
      </c>
      <c r="E10" s="125">
        <f>('CU M'!V9)</f>
        <v>0</v>
      </c>
      <c r="F10" s="126">
        <f>('CU F'!V9)</f>
        <v>0</v>
      </c>
      <c r="G10" s="126">
        <f>('ES M'!V9)</f>
        <v>215</v>
      </c>
      <c r="H10" s="126">
        <f>('ES F'!V9)</f>
        <v>0</v>
      </c>
      <c r="I10" s="126">
        <f>('RA M'!V9)</f>
        <v>0</v>
      </c>
      <c r="J10" s="126">
        <f>('RA F'!V9)</f>
        <v>0</v>
      </c>
      <c r="K10" s="126">
        <f>('YA M'!V9)</f>
        <v>0</v>
      </c>
      <c r="L10" s="126">
        <f>('YA F'!V9)</f>
        <v>0</v>
      </c>
      <c r="M10" s="126">
        <f>('YB M'!V9)</f>
        <v>0</v>
      </c>
      <c r="N10" s="126">
        <f>('YB F'!V9)</f>
        <v>0</v>
      </c>
      <c r="O10" s="126">
        <f>('JU M'!V9)</f>
        <v>0</v>
      </c>
      <c r="P10" s="126">
        <f>('JU F'!V9)</f>
        <v>0</v>
      </c>
      <c r="Q10" s="127">
        <f t="shared" si="0"/>
        <v>215</v>
      </c>
      <c r="R10" s="128" t="s">
        <v>18</v>
      </c>
      <c r="S10" s="127">
        <f t="shared" si="1"/>
        <v>215</v>
      </c>
      <c r="T10" s="127">
        <f t="shared" si="2"/>
        <v>0</v>
      </c>
    </row>
    <row r="11" spans="1:20" ht="20.100000000000001" customHeight="1" thickBot="1" x14ac:dyDescent="0.3">
      <c r="A11" s="122"/>
      <c r="B11" s="123"/>
      <c r="C11" s="124">
        <f>('MC M'!V11)</f>
        <v>0</v>
      </c>
      <c r="D11" s="124">
        <f>('MC F'!V10)</f>
        <v>0</v>
      </c>
      <c r="E11" s="125">
        <f>('CU M'!V10)</f>
        <v>0</v>
      </c>
      <c r="F11" s="126">
        <f>('CU F'!V10)</f>
        <v>0</v>
      </c>
      <c r="G11" s="126">
        <f>('ES M'!V10)</f>
        <v>0</v>
      </c>
      <c r="H11" s="126">
        <f>('ES F'!V10)</f>
        <v>0</v>
      </c>
      <c r="I11" s="126">
        <f>('RA M'!V10)</f>
        <v>0</v>
      </c>
      <c r="J11" s="126">
        <f>('RA F'!V10)</f>
        <v>0</v>
      </c>
      <c r="K11" s="126">
        <f>('YA M'!V10)</f>
        <v>0</v>
      </c>
      <c r="L11" s="126">
        <f>('YA F'!V10)</f>
        <v>0</v>
      </c>
      <c r="M11" s="126">
        <f>('YB M'!V10)</f>
        <v>0</v>
      </c>
      <c r="N11" s="126">
        <f>('YB F'!V10)</f>
        <v>0</v>
      </c>
      <c r="O11" s="126">
        <f>('JU M'!V10)</f>
        <v>0</v>
      </c>
      <c r="P11" s="126">
        <f>('JU F'!V10)</f>
        <v>0</v>
      </c>
      <c r="Q11" s="127">
        <f t="shared" si="0"/>
        <v>0</v>
      </c>
      <c r="R11" s="128"/>
      <c r="S11" s="127">
        <f t="shared" si="1"/>
        <v>0</v>
      </c>
      <c r="T11" s="127">
        <f t="shared" si="2"/>
        <v>0</v>
      </c>
    </row>
    <row r="12" spans="1:20" ht="20.100000000000001" customHeight="1" thickBot="1" x14ac:dyDescent="0.3">
      <c r="A12" s="122">
        <v>1590</v>
      </c>
      <c r="B12" s="123" t="s">
        <v>21</v>
      </c>
      <c r="C12" s="124">
        <f>('MC M'!V12)</f>
        <v>0</v>
      </c>
      <c r="D12" s="124">
        <f>('MC F'!V11)</f>
        <v>0</v>
      </c>
      <c r="E12" s="125">
        <f>('CU M'!V11)</f>
        <v>0</v>
      </c>
      <c r="F12" s="126">
        <f>('CU F'!V11)</f>
        <v>0</v>
      </c>
      <c r="G12" s="126">
        <f>('ES M'!V11)</f>
        <v>0</v>
      </c>
      <c r="H12" s="126">
        <f>('ES F'!V11)</f>
        <v>0</v>
      </c>
      <c r="I12" s="126">
        <f>('RA M'!V11)</f>
        <v>0</v>
      </c>
      <c r="J12" s="126">
        <f>('RA F'!V11)</f>
        <v>0</v>
      </c>
      <c r="K12" s="126">
        <f>('YA M'!V11)</f>
        <v>0</v>
      </c>
      <c r="L12" s="126">
        <f>('YA F'!V11)</f>
        <v>0</v>
      </c>
      <c r="M12" s="126">
        <f>('YB M'!V11)</f>
        <v>0</v>
      </c>
      <c r="N12" s="126">
        <f>('YB F'!V11)</f>
        <v>0</v>
      </c>
      <c r="O12" s="126">
        <f>('JU M'!V11)</f>
        <v>0</v>
      </c>
      <c r="P12" s="126">
        <f>('JU F'!V11)</f>
        <v>0</v>
      </c>
      <c r="Q12" s="127">
        <f t="shared" si="0"/>
        <v>0</v>
      </c>
      <c r="R12" s="128" t="s">
        <v>21</v>
      </c>
      <c r="S12" s="127">
        <f t="shared" si="1"/>
        <v>0</v>
      </c>
      <c r="T12" s="127">
        <f t="shared" si="2"/>
        <v>0</v>
      </c>
    </row>
    <row r="13" spans="1:20" ht="20.100000000000001" customHeight="1" thickBot="1" x14ac:dyDescent="0.3">
      <c r="A13" s="122"/>
      <c r="B13" s="123"/>
      <c r="C13" s="124">
        <f>('MC M'!V13)</f>
        <v>0</v>
      </c>
      <c r="D13" s="124">
        <f>('MC F'!V12)</f>
        <v>0</v>
      </c>
      <c r="E13" s="125">
        <f>('CU M'!V12)</f>
        <v>0</v>
      </c>
      <c r="F13" s="126">
        <f>('CU F'!V12)</f>
        <v>0</v>
      </c>
      <c r="G13" s="126">
        <f>('ES M'!V12)</f>
        <v>147</v>
      </c>
      <c r="H13" s="126">
        <f>('ES F'!V12)</f>
        <v>0</v>
      </c>
      <c r="I13" s="126">
        <f>('RA M'!V12)</f>
        <v>0</v>
      </c>
      <c r="J13" s="126">
        <f>('RA F'!V12)</f>
        <v>0</v>
      </c>
      <c r="K13" s="126">
        <f>('YA M'!V12)</f>
        <v>0</v>
      </c>
      <c r="L13" s="126">
        <f>('YA F'!V12)</f>
        <v>0</v>
      </c>
      <c r="M13" s="126">
        <f>('YB M'!V12)</f>
        <v>0</v>
      </c>
      <c r="N13" s="126">
        <f>('YB F'!V12)</f>
        <v>0</v>
      </c>
      <c r="O13" s="126">
        <f>('JU M'!V12)</f>
        <v>0</v>
      </c>
      <c r="P13" s="126">
        <f>('JU F'!V12)</f>
        <v>0</v>
      </c>
      <c r="Q13" s="127">
        <f t="shared" si="0"/>
        <v>147</v>
      </c>
      <c r="R13" s="128"/>
      <c r="S13" s="127">
        <f t="shared" si="1"/>
        <v>147</v>
      </c>
      <c r="T13" s="127">
        <f t="shared" si="2"/>
        <v>0</v>
      </c>
    </row>
    <row r="14" spans="1:20" ht="20.100000000000001" customHeight="1" thickBot="1" x14ac:dyDescent="0.3">
      <c r="A14" s="122"/>
      <c r="B14" s="123"/>
      <c r="C14" s="124">
        <f>('MC M'!V14)</f>
        <v>0</v>
      </c>
      <c r="D14" s="124">
        <f>('MC F'!V13)</f>
        <v>0</v>
      </c>
      <c r="E14" s="125">
        <f>('CU M'!V13)</f>
        <v>0</v>
      </c>
      <c r="F14" s="126">
        <f>('CU F'!V13)</f>
        <v>0</v>
      </c>
      <c r="G14" s="126">
        <f>('ES M'!V13)</f>
        <v>0</v>
      </c>
      <c r="H14" s="126">
        <f>('ES F'!V13)</f>
        <v>0</v>
      </c>
      <c r="I14" s="126">
        <f>('RA M'!V13)</f>
        <v>0</v>
      </c>
      <c r="J14" s="126">
        <f>('RA F'!V13)</f>
        <v>0</v>
      </c>
      <c r="K14" s="126">
        <f>('YA M'!V13)</f>
        <v>0</v>
      </c>
      <c r="L14" s="126">
        <f>('YA F'!V13)</f>
        <v>0</v>
      </c>
      <c r="M14" s="126">
        <f>('YB M'!V13)</f>
        <v>0</v>
      </c>
      <c r="N14" s="126">
        <f>('YB F'!V13)</f>
        <v>0</v>
      </c>
      <c r="O14" s="126">
        <f>('JU M'!V13)</f>
        <v>0</v>
      </c>
      <c r="P14" s="126">
        <f>('JU F'!V13)</f>
        <v>0</v>
      </c>
      <c r="Q14" s="127">
        <f t="shared" si="0"/>
        <v>0</v>
      </c>
      <c r="R14" s="128"/>
      <c r="S14" s="127">
        <f t="shared" si="1"/>
        <v>0</v>
      </c>
      <c r="T14" s="127">
        <f t="shared" si="2"/>
        <v>0</v>
      </c>
    </row>
    <row r="15" spans="1:20" ht="20.100000000000001" customHeight="1" thickBot="1" x14ac:dyDescent="0.3">
      <c r="A15" s="122">
        <v>1843</v>
      </c>
      <c r="B15" s="123" t="s">
        <v>27</v>
      </c>
      <c r="C15" s="124">
        <f>('MC M'!V15)</f>
        <v>0</v>
      </c>
      <c r="D15" s="124">
        <f>('MC F'!V14)</f>
        <v>0</v>
      </c>
      <c r="E15" s="125">
        <f>('CU M'!V14)</f>
        <v>0</v>
      </c>
      <c r="F15" s="126">
        <f>('CU F'!V14)</f>
        <v>0</v>
      </c>
      <c r="G15" s="126">
        <f>('ES M'!V14)</f>
        <v>0</v>
      </c>
      <c r="H15" s="126">
        <f>('ES F'!V14)</f>
        <v>0</v>
      </c>
      <c r="I15" s="126">
        <f>('RA M'!V14)</f>
        <v>0</v>
      </c>
      <c r="J15" s="126">
        <f>('RA F'!V14)</f>
        <v>0</v>
      </c>
      <c r="K15" s="126">
        <f>('YA M'!V14)</f>
        <v>0</v>
      </c>
      <c r="L15" s="126">
        <f>('YA F'!V14)</f>
        <v>0</v>
      </c>
      <c r="M15" s="126">
        <f>('YB M'!V14)</f>
        <v>0</v>
      </c>
      <c r="N15" s="126">
        <f>('YB F'!V14)</f>
        <v>0</v>
      </c>
      <c r="O15" s="126">
        <f>('JU M'!V14)</f>
        <v>0</v>
      </c>
      <c r="P15" s="126">
        <f>('JU F'!V14)</f>
        <v>0</v>
      </c>
      <c r="Q15" s="127">
        <f t="shared" si="0"/>
        <v>0</v>
      </c>
      <c r="R15" s="128" t="s">
        <v>27</v>
      </c>
      <c r="S15" s="127">
        <f t="shared" si="1"/>
        <v>0</v>
      </c>
      <c r="T15" s="127">
        <f t="shared" si="2"/>
        <v>0</v>
      </c>
    </row>
    <row r="16" spans="1:20" ht="20.100000000000001" customHeight="1" thickBot="1" x14ac:dyDescent="0.3">
      <c r="A16" s="122">
        <v>1317</v>
      </c>
      <c r="B16" s="123" t="s">
        <v>28</v>
      </c>
      <c r="C16" s="124">
        <f>('MC M'!V16)</f>
        <v>0</v>
      </c>
      <c r="D16" s="124">
        <f>('MC F'!V15)</f>
        <v>0</v>
      </c>
      <c r="E16" s="125">
        <f>('CU M'!V15)</f>
        <v>0</v>
      </c>
      <c r="F16" s="126">
        <f>('CU F'!V15)</f>
        <v>0</v>
      </c>
      <c r="G16" s="126">
        <f>('ES M'!V15)</f>
        <v>0</v>
      </c>
      <c r="H16" s="126">
        <f>('ES F'!V15)</f>
        <v>0</v>
      </c>
      <c r="I16" s="126">
        <f>('RA M'!V15)</f>
        <v>0</v>
      </c>
      <c r="J16" s="126">
        <f>('RA F'!V15)</f>
        <v>0</v>
      </c>
      <c r="K16" s="126">
        <f>('YA M'!V15)</f>
        <v>0</v>
      </c>
      <c r="L16" s="126">
        <f>('YA F'!V15)</f>
        <v>0</v>
      </c>
      <c r="M16" s="126">
        <f>('YB M'!V15)</f>
        <v>0</v>
      </c>
      <c r="N16" s="126">
        <f>('YB F'!V15)</f>
        <v>0</v>
      </c>
      <c r="O16" s="126">
        <f>('JU M'!V15)</f>
        <v>0</v>
      </c>
      <c r="P16" s="126">
        <f>('JU F'!V15)</f>
        <v>0</v>
      </c>
      <c r="Q16" s="127">
        <f t="shared" si="0"/>
        <v>0</v>
      </c>
      <c r="R16" s="128" t="s">
        <v>28</v>
      </c>
      <c r="S16" s="127">
        <f t="shared" si="1"/>
        <v>0</v>
      </c>
      <c r="T16" s="127">
        <f t="shared" si="2"/>
        <v>0</v>
      </c>
    </row>
    <row r="17" spans="1:20" ht="20.100000000000001" customHeight="1" thickBot="1" x14ac:dyDescent="0.3">
      <c r="A17" s="122"/>
      <c r="B17" s="123"/>
      <c r="C17" s="124">
        <f>('MC M'!V17)</f>
        <v>0</v>
      </c>
      <c r="D17" s="124">
        <f>('MC F'!V16)</f>
        <v>0</v>
      </c>
      <c r="E17" s="125">
        <f>('CU M'!V16)</f>
        <v>0</v>
      </c>
      <c r="F17" s="126">
        <f>('CU F'!V16)</f>
        <v>0</v>
      </c>
      <c r="G17" s="126">
        <f>('ES M'!V16)</f>
        <v>0</v>
      </c>
      <c r="H17" s="126">
        <f>('ES F'!V16)</f>
        <v>0</v>
      </c>
      <c r="I17" s="126">
        <f>('RA M'!V16)</f>
        <v>0</v>
      </c>
      <c r="J17" s="126">
        <f>('RA F'!V16)</f>
        <v>0</v>
      </c>
      <c r="K17" s="126">
        <f>('YA M'!V16)</f>
        <v>0</v>
      </c>
      <c r="L17" s="126">
        <f>('YA F'!V16)</f>
        <v>0</v>
      </c>
      <c r="M17" s="126">
        <f>('YB M'!V16)</f>
        <v>0</v>
      </c>
      <c r="N17" s="126">
        <f>('YB F'!V16)</f>
        <v>0</v>
      </c>
      <c r="O17" s="126">
        <f>('JU M'!V16)</f>
        <v>0</v>
      </c>
      <c r="P17" s="126">
        <f>('JU F'!V16)</f>
        <v>0</v>
      </c>
      <c r="Q17" s="127">
        <f t="shared" si="0"/>
        <v>0</v>
      </c>
      <c r="R17" s="128"/>
      <c r="S17" s="127">
        <f t="shared" si="1"/>
        <v>0</v>
      </c>
      <c r="T17" s="127">
        <f t="shared" si="2"/>
        <v>0</v>
      </c>
    </row>
    <row r="18" spans="1:20" ht="20.100000000000001" customHeight="1" thickBot="1" x14ac:dyDescent="0.3">
      <c r="A18" s="122">
        <v>1886</v>
      </c>
      <c r="B18" s="123" t="s">
        <v>31</v>
      </c>
      <c r="C18" s="124">
        <f>('MC M'!V18)</f>
        <v>0</v>
      </c>
      <c r="D18" s="124">
        <f>('MC F'!V17)</f>
        <v>0</v>
      </c>
      <c r="E18" s="125">
        <f>('CU M'!V17)</f>
        <v>0</v>
      </c>
      <c r="F18" s="126">
        <f>('CU F'!V17)</f>
        <v>0</v>
      </c>
      <c r="G18" s="126">
        <f>('ES M'!V17)</f>
        <v>0</v>
      </c>
      <c r="H18" s="126">
        <f>('ES F'!V17)</f>
        <v>0</v>
      </c>
      <c r="I18" s="126">
        <f>('RA M'!V17)</f>
        <v>0</v>
      </c>
      <c r="J18" s="126">
        <f>('RA F'!V17)</f>
        <v>0</v>
      </c>
      <c r="K18" s="126">
        <f>('YA M'!V17)</f>
        <v>0</v>
      </c>
      <c r="L18" s="126">
        <f>('YA F'!V17)</f>
        <v>0</v>
      </c>
      <c r="M18" s="126">
        <f>('YB M'!V17)</f>
        <v>0</v>
      </c>
      <c r="N18" s="126">
        <f>('YB F'!V17)</f>
        <v>0</v>
      </c>
      <c r="O18" s="126">
        <f>('JU M'!V17)</f>
        <v>0</v>
      </c>
      <c r="P18" s="126">
        <f>('JU F'!V17)</f>
        <v>0</v>
      </c>
      <c r="Q18" s="127">
        <f t="shared" si="0"/>
        <v>0</v>
      </c>
      <c r="R18" s="128" t="s">
        <v>31</v>
      </c>
      <c r="S18" s="127">
        <f t="shared" si="1"/>
        <v>0</v>
      </c>
      <c r="T18" s="127">
        <f t="shared" si="2"/>
        <v>0</v>
      </c>
    </row>
    <row r="19" spans="1:20" ht="20.100000000000001" customHeight="1" thickBot="1" x14ac:dyDescent="0.3">
      <c r="A19" s="122">
        <v>2144</v>
      </c>
      <c r="B19" s="123" t="s">
        <v>107</v>
      </c>
      <c r="C19" s="124">
        <f>('MC M'!V19)</f>
        <v>0</v>
      </c>
      <c r="D19" s="124">
        <f>('MC F'!V18)</f>
        <v>0</v>
      </c>
      <c r="E19" s="125">
        <f>('CU M'!V18)</f>
        <v>0</v>
      </c>
      <c r="F19" s="126">
        <f>('CU F'!V18)</f>
        <v>0</v>
      </c>
      <c r="G19" s="126">
        <f>('ES M'!V18)</f>
        <v>0</v>
      </c>
      <c r="H19" s="126">
        <f>('ES F'!V18)</f>
        <v>0</v>
      </c>
      <c r="I19" s="126">
        <f>('RA M'!V18)</f>
        <v>0</v>
      </c>
      <c r="J19" s="126">
        <f>('RA F'!V18)</f>
        <v>0</v>
      </c>
      <c r="K19" s="126">
        <f>('YA M'!V18)</f>
        <v>0</v>
      </c>
      <c r="L19" s="126">
        <f>('YA F'!V18)</f>
        <v>0</v>
      </c>
      <c r="M19" s="126">
        <f>('YB M'!V18)</f>
        <v>0</v>
      </c>
      <c r="N19" s="126">
        <f>('YB F'!V18)</f>
        <v>0</v>
      </c>
      <c r="O19" s="126">
        <f>('JU M'!V18)</f>
        <v>0</v>
      </c>
      <c r="P19" s="126">
        <f>('JU F'!V18)</f>
        <v>0</v>
      </c>
      <c r="Q19" s="127">
        <f t="shared" si="0"/>
        <v>0</v>
      </c>
      <c r="R19" s="128" t="s">
        <v>107</v>
      </c>
      <c r="S19" s="127">
        <f t="shared" si="1"/>
        <v>0</v>
      </c>
      <c r="T19" s="127">
        <f t="shared" si="2"/>
        <v>0</v>
      </c>
    </row>
    <row r="20" spans="1:20" ht="20.100000000000001" customHeight="1" thickBot="1" x14ac:dyDescent="0.3">
      <c r="A20" s="122"/>
      <c r="B20" s="123"/>
      <c r="C20" s="124">
        <f>('MC M'!V20)</f>
        <v>0</v>
      </c>
      <c r="D20" s="124">
        <f>('MC F'!V19)</f>
        <v>0</v>
      </c>
      <c r="E20" s="125">
        <f>('CU M'!V19)</f>
        <v>0</v>
      </c>
      <c r="F20" s="126">
        <f>('CU F'!V19)</f>
        <v>0</v>
      </c>
      <c r="G20" s="126">
        <f>('ES M'!V19)</f>
        <v>0</v>
      </c>
      <c r="H20" s="126">
        <f>('ES F'!V19)</f>
        <v>0</v>
      </c>
      <c r="I20" s="126">
        <f>('RA M'!V19)</f>
        <v>0</v>
      </c>
      <c r="J20" s="126">
        <f>('RA F'!V19)</f>
        <v>0</v>
      </c>
      <c r="K20" s="126">
        <f>('YA M'!V19)</f>
        <v>0</v>
      </c>
      <c r="L20" s="126">
        <f>('YA F'!V19)</f>
        <v>0</v>
      </c>
      <c r="M20" s="126">
        <f>('YB M'!V19)</f>
        <v>0</v>
      </c>
      <c r="N20" s="126">
        <f>('YB F'!V19)</f>
        <v>0</v>
      </c>
      <c r="O20" s="126">
        <f>('JU M'!V19)</f>
        <v>0</v>
      </c>
      <c r="P20" s="126">
        <f>('JU F'!V19)</f>
        <v>0</v>
      </c>
      <c r="Q20" s="127">
        <f t="shared" si="0"/>
        <v>0</v>
      </c>
      <c r="R20" s="128"/>
      <c r="S20" s="127">
        <f t="shared" si="1"/>
        <v>0</v>
      </c>
      <c r="T20" s="127">
        <f t="shared" si="2"/>
        <v>0</v>
      </c>
    </row>
    <row r="21" spans="1:20" ht="20.100000000000001" customHeight="1" thickBot="1" x14ac:dyDescent="0.3">
      <c r="A21" s="122">
        <v>1298</v>
      </c>
      <c r="B21" s="123" t="s">
        <v>35</v>
      </c>
      <c r="C21" s="124">
        <f>('MC M'!V21)</f>
        <v>0</v>
      </c>
      <c r="D21" s="124">
        <f>('MC F'!V20)</f>
        <v>0</v>
      </c>
      <c r="E21" s="125">
        <f>('CU M'!V20)</f>
        <v>0</v>
      </c>
      <c r="F21" s="126">
        <f>('CU F'!V20)</f>
        <v>0</v>
      </c>
      <c r="G21" s="126">
        <f>('ES M'!V20)</f>
        <v>0</v>
      </c>
      <c r="H21" s="126">
        <f>('ES F'!V20)</f>
        <v>0</v>
      </c>
      <c r="I21" s="126">
        <f>('RA M'!V20)</f>
        <v>0</v>
      </c>
      <c r="J21" s="126">
        <f>('RA F'!V20)</f>
        <v>0</v>
      </c>
      <c r="K21" s="126">
        <f>('YA M'!V20)</f>
        <v>0</v>
      </c>
      <c r="L21" s="126">
        <f>('YA F'!V20)</f>
        <v>0</v>
      </c>
      <c r="M21" s="126">
        <f>('YB M'!V20)</f>
        <v>0</v>
      </c>
      <c r="N21" s="126">
        <f>('YB F'!V20)</f>
        <v>0</v>
      </c>
      <c r="O21" s="126">
        <f>('JU M'!V20)</f>
        <v>0</v>
      </c>
      <c r="P21" s="126">
        <f>('JU F'!V20)</f>
        <v>0</v>
      </c>
      <c r="Q21" s="127">
        <f t="shared" si="0"/>
        <v>0</v>
      </c>
      <c r="R21" s="128" t="s">
        <v>35</v>
      </c>
      <c r="S21" s="127">
        <f t="shared" si="1"/>
        <v>0</v>
      </c>
      <c r="T21" s="127">
        <f t="shared" si="2"/>
        <v>0</v>
      </c>
    </row>
    <row r="22" spans="1:20" ht="20.100000000000001" customHeight="1" thickBot="1" x14ac:dyDescent="0.3">
      <c r="A22" s="122">
        <v>1887</v>
      </c>
      <c r="B22" s="123" t="s">
        <v>10</v>
      </c>
      <c r="C22" s="124">
        <f>('MC M'!V22)</f>
        <v>0</v>
      </c>
      <c r="D22" s="124">
        <f>('MC F'!V21)</f>
        <v>0</v>
      </c>
      <c r="E22" s="125">
        <f>('CU M'!V21)</f>
        <v>0</v>
      </c>
      <c r="F22" s="126">
        <f>('CU F'!V21)</f>
        <v>0</v>
      </c>
      <c r="G22" s="126">
        <f>('ES M'!V21)</f>
        <v>0</v>
      </c>
      <c r="H22" s="126">
        <f>('ES F'!V21)</f>
        <v>0</v>
      </c>
      <c r="I22" s="126">
        <f>('RA M'!V21)</f>
        <v>0</v>
      </c>
      <c r="J22" s="126">
        <f>('RA F'!V21)</f>
        <v>0</v>
      </c>
      <c r="K22" s="126">
        <f>('YA M'!V21)</f>
        <v>0</v>
      </c>
      <c r="L22" s="126">
        <f>('YA F'!V21)</f>
        <v>0</v>
      </c>
      <c r="M22" s="126">
        <f>('YB M'!V21)</f>
        <v>0</v>
      </c>
      <c r="N22" s="126">
        <f>('YB F'!V21)</f>
        <v>0</v>
      </c>
      <c r="O22" s="126">
        <f>('JU M'!V21)</f>
        <v>0</v>
      </c>
      <c r="P22" s="126">
        <f>('JU F'!V21)</f>
        <v>0</v>
      </c>
      <c r="Q22" s="127">
        <f t="shared" si="0"/>
        <v>0</v>
      </c>
      <c r="R22" s="128" t="s">
        <v>10</v>
      </c>
      <c r="S22" s="127">
        <f t="shared" si="1"/>
        <v>0</v>
      </c>
      <c r="T22" s="127">
        <f t="shared" si="2"/>
        <v>0</v>
      </c>
    </row>
    <row r="23" spans="1:20" ht="20.100000000000001" customHeight="1" thickBot="1" x14ac:dyDescent="0.3">
      <c r="A23" s="122"/>
      <c r="B23" s="123"/>
      <c r="C23" s="124">
        <f>('MC M'!V23)</f>
        <v>0</v>
      </c>
      <c r="D23" s="124">
        <f>('MC F'!V22)</f>
        <v>0</v>
      </c>
      <c r="E23" s="125">
        <f>('CU M'!V22)</f>
        <v>0</v>
      </c>
      <c r="F23" s="126">
        <f>('CU F'!V22)</f>
        <v>0</v>
      </c>
      <c r="G23" s="126">
        <f>('ES M'!V22)</f>
        <v>0</v>
      </c>
      <c r="H23" s="126">
        <f>('ES F'!V22)</f>
        <v>0</v>
      </c>
      <c r="I23" s="126">
        <f>('RA M'!V22)</f>
        <v>0</v>
      </c>
      <c r="J23" s="126">
        <f>('RA F'!V22)</f>
        <v>0</v>
      </c>
      <c r="K23" s="126">
        <f>('YA M'!V22)</f>
        <v>0</v>
      </c>
      <c r="L23" s="126">
        <f>('YA F'!V22)</f>
        <v>0</v>
      </c>
      <c r="M23" s="126">
        <f>('YB M'!V22)</f>
        <v>0</v>
      </c>
      <c r="N23" s="126">
        <f>('YB F'!V22)</f>
        <v>0</v>
      </c>
      <c r="O23" s="126">
        <f>('JU M'!V22)</f>
        <v>0</v>
      </c>
      <c r="P23" s="126">
        <f>('JU F'!V22)</f>
        <v>0</v>
      </c>
      <c r="Q23" s="127">
        <f t="shared" si="0"/>
        <v>0</v>
      </c>
      <c r="R23" s="128"/>
      <c r="S23" s="127">
        <f t="shared" si="1"/>
        <v>0</v>
      </c>
      <c r="T23" s="127">
        <f t="shared" si="2"/>
        <v>0</v>
      </c>
    </row>
    <row r="24" spans="1:20" ht="20.100000000000001" customHeight="1" thickBot="1" x14ac:dyDescent="0.3">
      <c r="A24" s="122">
        <v>1756</v>
      </c>
      <c r="B24" s="123" t="s">
        <v>37</v>
      </c>
      <c r="C24" s="124">
        <f>('MC M'!V24)</f>
        <v>0</v>
      </c>
      <c r="D24" s="124">
        <f>('MC F'!V23)</f>
        <v>0</v>
      </c>
      <c r="E24" s="125">
        <f>('CU M'!V23)</f>
        <v>0</v>
      </c>
      <c r="F24" s="126">
        <f>('CU F'!V23)</f>
        <v>0</v>
      </c>
      <c r="G24" s="126">
        <f>('ES M'!V23)</f>
        <v>0</v>
      </c>
      <c r="H24" s="126">
        <f>('ES F'!V23)</f>
        <v>0</v>
      </c>
      <c r="I24" s="126">
        <f>('RA M'!V23)</f>
        <v>0</v>
      </c>
      <c r="J24" s="126">
        <f>('RA F'!V23)</f>
        <v>0</v>
      </c>
      <c r="K24" s="126">
        <f>('YA M'!V23)</f>
        <v>0</v>
      </c>
      <c r="L24" s="126">
        <f>('YA F'!V23)</f>
        <v>0</v>
      </c>
      <c r="M24" s="126">
        <f>('YB M'!V23)</f>
        <v>0</v>
      </c>
      <c r="N24" s="126">
        <f>('YB F'!V23)</f>
        <v>0</v>
      </c>
      <c r="O24" s="126">
        <f>('JU M'!V23)</f>
        <v>0</v>
      </c>
      <c r="P24" s="126">
        <f>('JU F'!V23)</f>
        <v>0</v>
      </c>
      <c r="Q24" s="127">
        <f t="shared" si="0"/>
        <v>0</v>
      </c>
      <c r="R24" s="128" t="s">
        <v>37</v>
      </c>
      <c r="S24" s="127">
        <f t="shared" si="1"/>
        <v>0</v>
      </c>
      <c r="T24" s="127">
        <f t="shared" si="2"/>
        <v>0</v>
      </c>
    </row>
    <row r="25" spans="1:20" ht="20.100000000000001" customHeight="1" thickBot="1" x14ac:dyDescent="0.3">
      <c r="A25" s="122">
        <v>1177</v>
      </c>
      <c r="B25" s="123" t="s">
        <v>38</v>
      </c>
      <c r="C25" s="124">
        <f>('MC M'!V25)</f>
        <v>0</v>
      </c>
      <c r="D25" s="124">
        <f>('MC F'!V24)</f>
        <v>0</v>
      </c>
      <c r="E25" s="125">
        <f>('CU M'!V24)</f>
        <v>0</v>
      </c>
      <c r="F25" s="126">
        <f>('CU F'!V24)</f>
        <v>0</v>
      </c>
      <c r="G25" s="126">
        <f>('ES M'!V24)</f>
        <v>0</v>
      </c>
      <c r="H25" s="126">
        <f>('ES F'!V24)</f>
        <v>0</v>
      </c>
      <c r="I25" s="126">
        <f>('RA M'!V24)</f>
        <v>0</v>
      </c>
      <c r="J25" s="126">
        <f>('RA F'!V24)</f>
        <v>0</v>
      </c>
      <c r="K25" s="126">
        <f>('YA M'!V24)</f>
        <v>0</v>
      </c>
      <c r="L25" s="126">
        <f>('YA F'!V24)</f>
        <v>0</v>
      </c>
      <c r="M25" s="126">
        <f>('YB M'!V24)</f>
        <v>0</v>
      </c>
      <c r="N25" s="126">
        <f>('YB F'!V24)</f>
        <v>0</v>
      </c>
      <c r="O25" s="126">
        <f>('JU M'!V24)</f>
        <v>0</v>
      </c>
      <c r="P25" s="126">
        <f>('JU F'!V24)</f>
        <v>0</v>
      </c>
      <c r="Q25" s="127">
        <f t="shared" si="0"/>
        <v>0</v>
      </c>
      <c r="R25" s="128" t="s">
        <v>38</v>
      </c>
      <c r="S25" s="127">
        <f t="shared" si="1"/>
        <v>0</v>
      </c>
      <c r="T25" s="127">
        <f t="shared" si="2"/>
        <v>0</v>
      </c>
    </row>
    <row r="26" spans="1:20" ht="20.100000000000001" customHeight="1" thickBot="1" x14ac:dyDescent="0.3">
      <c r="A26" s="122">
        <v>1266</v>
      </c>
      <c r="B26" s="123" t="s">
        <v>39</v>
      </c>
      <c r="C26" s="124">
        <f>('MC M'!V26)</f>
        <v>0</v>
      </c>
      <c r="D26" s="124">
        <f>('MC F'!V25)</f>
        <v>0</v>
      </c>
      <c r="E26" s="125">
        <f>('CU M'!V25)</f>
        <v>0</v>
      </c>
      <c r="F26" s="126">
        <f>('CU F'!V25)</f>
        <v>0</v>
      </c>
      <c r="G26" s="126">
        <f>('ES M'!V25)</f>
        <v>0</v>
      </c>
      <c r="H26" s="126">
        <f>('ES F'!V25)</f>
        <v>0</v>
      </c>
      <c r="I26" s="126">
        <f>('RA M'!V25)</f>
        <v>0</v>
      </c>
      <c r="J26" s="126">
        <f>('RA F'!V25)</f>
        <v>0</v>
      </c>
      <c r="K26" s="126">
        <f>('YA M'!V25)</f>
        <v>0</v>
      </c>
      <c r="L26" s="126">
        <f>('YA F'!V25)</f>
        <v>0</v>
      </c>
      <c r="M26" s="126">
        <f>('YB M'!V25)</f>
        <v>0</v>
      </c>
      <c r="N26" s="126">
        <f>('YB F'!V25)</f>
        <v>0</v>
      </c>
      <c r="O26" s="126">
        <f>('JU M'!V25)</f>
        <v>0</v>
      </c>
      <c r="P26" s="126">
        <f>('JU F'!V25)</f>
        <v>0</v>
      </c>
      <c r="Q26" s="127">
        <f t="shared" si="0"/>
        <v>0</v>
      </c>
      <c r="R26" s="128" t="s">
        <v>39</v>
      </c>
      <c r="S26" s="127">
        <f t="shared" si="1"/>
        <v>0</v>
      </c>
      <c r="T26" s="127">
        <f t="shared" si="2"/>
        <v>0</v>
      </c>
    </row>
    <row r="27" spans="1:20" ht="20.100000000000001" customHeight="1" thickBot="1" x14ac:dyDescent="0.3">
      <c r="A27" s="122">
        <v>1757</v>
      </c>
      <c r="B27" s="123" t="s">
        <v>40</v>
      </c>
      <c r="C27" s="124">
        <f>('MC M'!V27)</f>
        <v>0</v>
      </c>
      <c r="D27" s="124">
        <f>('MC F'!V26)</f>
        <v>0</v>
      </c>
      <c r="E27" s="125">
        <f>('CU M'!V26)</f>
        <v>0</v>
      </c>
      <c r="F27" s="126">
        <f>('CU F'!V26)</f>
        <v>0</v>
      </c>
      <c r="G27" s="126">
        <f>('ES M'!V26)</f>
        <v>0</v>
      </c>
      <c r="H27" s="126">
        <f>('ES F'!V26)</f>
        <v>0</v>
      </c>
      <c r="I27" s="126">
        <f>('RA M'!V26)</f>
        <v>0</v>
      </c>
      <c r="J27" s="126">
        <f>('RA F'!V26)</f>
        <v>0</v>
      </c>
      <c r="K27" s="126">
        <f>('YA M'!V26)</f>
        <v>0</v>
      </c>
      <c r="L27" s="126">
        <f>('YA F'!V26)</f>
        <v>0</v>
      </c>
      <c r="M27" s="126">
        <f>('YB M'!V26)</f>
        <v>0</v>
      </c>
      <c r="N27" s="126">
        <f>('YB F'!V26)</f>
        <v>0</v>
      </c>
      <c r="O27" s="126">
        <f>('JU M'!V26)</f>
        <v>0</v>
      </c>
      <c r="P27" s="126">
        <f>('JU F'!V26)</f>
        <v>0</v>
      </c>
      <c r="Q27" s="127">
        <f t="shared" si="0"/>
        <v>0</v>
      </c>
      <c r="R27" s="128" t="s">
        <v>40</v>
      </c>
      <c r="S27" s="127">
        <f t="shared" si="1"/>
        <v>0</v>
      </c>
      <c r="T27" s="127">
        <f t="shared" si="2"/>
        <v>0</v>
      </c>
    </row>
    <row r="28" spans="1:20" ht="20.100000000000001" customHeight="1" thickBot="1" x14ac:dyDescent="0.3">
      <c r="A28" s="122">
        <v>1760</v>
      </c>
      <c r="B28" s="123" t="s">
        <v>41</v>
      </c>
      <c r="C28" s="124">
        <f>('MC M'!V28)</f>
        <v>0</v>
      </c>
      <c r="D28" s="124">
        <f>('MC F'!V27)</f>
        <v>0</v>
      </c>
      <c r="E28" s="125">
        <f>('CU M'!V27)</f>
        <v>0</v>
      </c>
      <c r="F28" s="126">
        <f>('CU F'!V27)</f>
        <v>0</v>
      </c>
      <c r="G28" s="126">
        <f>('ES M'!V27)</f>
        <v>0</v>
      </c>
      <c r="H28" s="126">
        <f>('ES F'!V27)</f>
        <v>0</v>
      </c>
      <c r="I28" s="126">
        <f>('RA M'!V27)</f>
        <v>0</v>
      </c>
      <c r="J28" s="126">
        <f>('RA F'!V27)</f>
        <v>0</v>
      </c>
      <c r="K28" s="126">
        <f>('YA M'!V27)</f>
        <v>0</v>
      </c>
      <c r="L28" s="126">
        <f>('YA F'!V27)</f>
        <v>0</v>
      </c>
      <c r="M28" s="126">
        <f>('YB M'!V27)</f>
        <v>0</v>
      </c>
      <c r="N28" s="126">
        <f>('YB F'!V27)</f>
        <v>0</v>
      </c>
      <c r="O28" s="126">
        <f>('JU M'!V27)</f>
        <v>0</v>
      </c>
      <c r="P28" s="126">
        <f>('JU F'!V27)</f>
        <v>0</v>
      </c>
      <c r="Q28" s="127">
        <f t="shared" si="0"/>
        <v>0</v>
      </c>
      <c r="R28" s="128" t="s">
        <v>41</v>
      </c>
      <c r="S28" s="127">
        <f t="shared" si="1"/>
        <v>0</v>
      </c>
      <c r="T28" s="127">
        <f t="shared" si="2"/>
        <v>0</v>
      </c>
    </row>
    <row r="29" spans="1:20" ht="20.100000000000001" customHeight="1" thickBot="1" x14ac:dyDescent="0.3">
      <c r="A29" s="122"/>
      <c r="B29" s="123"/>
      <c r="C29" s="124">
        <f>('MC M'!V29)</f>
        <v>0</v>
      </c>
      <c r="D29" s="124">
        <f>('MC F'!V28)</f>
        <v>0</v>
      </c>
      <c r="E29" s="125">
        <f>('CU M'!V28)</f>
        <v>0</v>
      </c>
      <c r="F29" s="126">
        <f>('CU F'!V28)</f>
        <v>0</v>
      </c>
      <c r="G29" s="126">
        <f>('ES M'!V28)</f>
        <v>0</v>
      </c>
      <c r="H29" s="126">
        <f>('ES F'!V28)</f>
        <v>0</v>
      </c>
      <c r="I29" s="126">
        <f>('RA M'!V28)</f>
        <v>0</v>
      </c>
      <c r="J29" s="126">
        <f>('RA F'!V28)</f>
        <v>0</v>
      </c>
      <c r="K29" s="126">
        <f>('YA M'!V28)</f>
        <v>0</v>
      </c>
      <c r="L29" s="126">
        <f>('YA F'!V28)</f>
        <v>0</v>
      </c>
      <c r="M29" s="126">
        <f>('YB M'!V28)</f>
        <v>0</v>
      </c>
      <c r="N29" s="126">
        <f>('YB F'!V28)</f>
        <v>0</v>
      </c>
      <c r="O29" s="126">
        <f>('JU M'!V28)</f>
        <v>0</v>
      </c>
      <c r="P29" s="126">
        <f>('JU F'!V28)</f>
        <v>0</v>
      </c>
      <c r="Q29" s="127">
        <f t="shared" si="0"/>
        <v>0</v>
      </c>
      <c r="R29" s="128"/>
      <c r="S29" s="127">
        <f t="shared" si="1"/>
        <v>0</v>
      </c>
      <c r="T29" s="127">
        <f t="shared" si="2"/>
        <v>0</v>
      </c>
    </row>
    <row r="30" spans="1:20" ht="20.100000000000001" customHeight="1" thickBot="1" x14ac:dyDescent="0.3">
      <c r="A30" s="122">
        <v>1731</v>
      </c>
      <c r="B30" s="123" t="s">
        <v>43</v>
      </c>
      <c r="C30" s="124">
        <f>('MC M'!V30)</f>
        <v>0</v>
      </c>
      <c r="D30" s="124">
        <f>('MC F'!V29)</f>
        <v>0</v>
      </c>
      <c r="E30" s="125">
        <f>('CU M'!V29)</f>
        <v>0</v>
      </c>
      <c r="F30" s="126">
        <f>('CU F'!V29)</f>
        <v>0</v>
      </c>
      <c r="G30" s="126">
        <f>('ES M'!V29)</f>
        <v>0</v>
      </c>
      <c r="H30" s="126">
        <f>('ES F'!V29)</f>
        <v>0</v>
      </c>
      <c r="I30" s="126">
        <f>('RA M'!V29)</f>
        <v>0</v>
      </c>
      <c r="J30" s="126">
        <f>('RA F'!V29)</f>
        <v>0</v>
      </c>
      <c r="K30" s="126">
        <f>('YA M'!V29)</f>
        <v>0</v>
      </c>
      <c r="L30" s="126">
        <f>('YA F'!V29)</f>
        <v>0</v>
      </c>
      <c r="M30" s="126">
        <f>('YB M'!V29)</f>
        <v>0</v>
      </c>
      <c r="N30" s="126">
        <f>('YB F'!V29)</f>
        <v>0</v>
      </c>
      <c r="O30" s="126">
        <f>('JU M'!V29)</f>
        <v>0</v>
      </c>
      <c r="P30" s="126">
        <f>('JU F'!V29)</f>
        <v>0</v>
      </c>
      <c r="Q30" s="127">
        <f t="shared" si="0"/>
        <v>0</v>
      </c>
      <c r="R30" s="128" t="s">
        <v>43</v>
      </c>
      <c r="S30" s="127">
        <f t="shared" si="1"/>
        <v>0</v>
      </c>
      <c r="T30" s="127">
        <f t="shared" si="2"/>
        <v>0</v>
      </c>
    </row>
    <row r="31" spans="1:20" ht="20.100000000000001" customHeight="1" thickBot="1" x14ac:dyDescent="0.3">
      <c r="A31" s="122">
        <v>1773</v>
      </c>
      <c r="B31" s="123" t="s">
        <v>44</v>
      </c>
      <c r="C31" s="124">
        <f>('MC M'!V31)</f>
        <v>0</v>
      </c>
      <c r="D31" s="124">
        <f>('MC F'!V30)</f>
        <v>0</v>
      </c>
      <c r="E31" s="125">
        <f>('CU M'!V30)</f>
        <v>0</v>
      </c>
      <c r="F31" s="126">
        <f>('CU F'!V30)</f>
        <v>0</v>
      </c>
      <c r="G31" s="126">
        <f>('ES M'!V30)</f>
        <v>0</v>
      </c>
      <c r="H31" s="126">
        <f>('ES F'!V30)</f>
        <v>0</v>
      </c>
      <c r="I31" s="126">
        <f>('RA M'!V30)</f>
        <v>0</v>
      </c>
      <c r="J31" s="126">
        <f>('RA F'!V30)</f>
        <v>0</v>
      </c>
      <c r="K31" s="126">
        <f>('YA M'!V30)</f>
        <v>0</v>
      </c>
      <c r="L31" s="126">
        <f>('YA F'!V30)</f>
        <v>0</v>
      </c>
      <c r="M31" s="126">
        <f>('YB M'!V30)</f>
        <v>0</v>
      </c>
      <c r="N31" s="126">
        <f>('YB F'!V30)</f>
        <v>0</v>
      </c>
      <c r="O31" s="126">
        <f>('JU M'!V30)</f>
        <v>0</v>
      </c>
      <c r="P31" s="126">
        <f>('JU F'!V30)</f>
        <v>0</v>
      </c>
      <c r="Q31" s="127">
        <f t="shared" si="0"/>
        <v>0</v>
      </c>
      <c r="R31" s="128" t="s">
        <v>44</v>
      </c>
      <c r="S31" s="127">
        <f t="shared" si="1"/>
        <v>0</v>
      </c>
      <c r="T31" s="127">
        <f t="shared" si="2"/>
        <v>0</v>
      </c>
    </row>
    <row r="32" spans="1:20" ht="20.100000000000001" customHeight="1" thickBot="1" x14ac:dyDescent="0.3">
      <c r="A32" s="122">
        <v>1347</v>
      </c>
      <c r="B32" s="123" t="s">
        <v>45</v>
      </c>
      <c r="C32" s="124">
        <f>('MC M'!V32)</f>
        <v>0</v>
      </c>
      <c r="D32" s="124">
        <f>('MC F'!V31)</f>
        <v>0</v>
      </c>
      <c r="E32" s="125">
        <f>('CU M'!V31)</f>
        <v>0</v>
      </c>
      <c r="F32" s="126">
        <f>('CU F'!V31)</f>
        <v>0</v>
      </c>
      <c r="G32" s="126">
        <f>('ES M'!V31)</f>
        <v>0</v>
      </c>
      <c r="H32" s="126">
        <f>('ES F'!V31)</f>
        <v>0</v>
      </c>
      <c r="I32" s="126">
        <f>('RA M'!V31)</f>
        <v>0</v>
      </c>
      <c r="J32" s="126">
        <f>('RA F'!V31)</f>
        <v>0</v>
      </c>
      <c r="K32" s="126">
        <f>('YA M'!V31)</f>
        <v>0</v>
      </c>
      <c r="L32" s="126">
        <f>('YA F'!V31)</f>
        <v>0</v>
      </c>
      <c r="M32" s="126">
        <f>('YB M'!V31)</f>
        <v>0</v>
      </c>
      <c r="N32" s="126">
        <f>('YB F'!V31)</f>
        <v>0</v>
      </c>
      <c r="O32" s="126">
        <f>('JU M'!V31)</f>
        <v>0</v>
      </c>
      <c r="P32" s="126">
        <f>('JU F'!V31)</f>
        <v>0</v>
      </c>
      <c r="Q32" s="127">
        <f t="shared" si="0"/>
        <v>0</v>
      </c>
      <c r="R32" s="128" t="s">
        <v>45</v>
      </c>
      <c r="S32" s="127">
        <f t="shared" si="1"/>
        <v>0</v>
      </c>
      <c r="T32" s="127">
        <f t="shared" si="2"/>
        <v>0</v>
      </c>
    </row>
    <row r="33" spans="1:20" ht="20.100000000000001" customHeight="1" thickBot="1" x14ac:dyDescent="0.3">
      <c r="A33" s="122">
        <v>1880</v>
      </c>
      <c r="B33" s="123" t="s">
        <v>46</v>
      </c>
      <c r="C33" s="124">
        <f>('MC M'!V33)</f>
        <v>0</v>
      </c>
      <c r="D33" s="124">
        <f>('MC F'!V32)</f>
        <v>0</v>
      </c>
      <c r="E33" s="125">
        <f>('CU M'!V32)</f>
        <v>0</v>
      </c>
      <c r="F33" s="126">
        <f>('CU F'!V32)</f>
        <v>0</v>
      </c>
      <c r="G33" s="126">
        <f>('ES M'!V32)</f>
        <v>0</v>
      </c>
      <c r="H33" s="126">
        <f>('ES F'!V32)</f>
        <v>0</v>
      </c>
      <c r="I33" s="126">
        <f>('RA M'!V32)</f>
        <v>0</v>
      </c>
      <c r="J33" s="126">
        <f>('RA F'!V32)</f>
        <v>0</v>
      </c>
      <c r="K33" s="126">
        <f>('YA M'!V32)</f>
        <v>0</v>
      </c>
      <c r="L33" s="126">
        <f>('YA F'!V32)</f>
        <v>0</v>
      </c>
      <c r="M33" s="126">
        <f>('YB M'!V32)</f>
        <v>0</v>
      </c>
      <c r="N33" s="126">
        <f>('YB F'!V32)</f>
        <v>0</v>
      </c>
      <c r="O33" s="126">
        <f>('JU M'!V32)</f>
        <v>0</v>
      </c>
      <c r="P33" s="126">
        <f>('JU F'!V32)</f>
        <v>0</v>
      </c>
      <c r="Q33" s="127">
        <f t="shared" si="0"/>
        <v>0</v>
      </c>
      <c r="R33" s="128" t="s">
        <v>46</v>
      </c>
      <c r="S33" s="127">
        <f t="shared" si="1"/>
        <v>0</v>
      </c>
      <c r="T33" s="127">
        <f t="shared" si="2"/>
        <v>0</v>
      </c>
    </row>
    <row r="34" spans="1:20" ht="20.100000000000001" customHeight="1" thickBot="1" x14ac:dyDescent="0.3">
      <c r="A34" s="122">
        <v>1883</v>
      </c>
      <c r="B34" s="123" t="s">
        <v>47</v>
      </c>
      <c r="C34" s="124">
        <f>('MC M'!V34)</f>
        <v>0</v>
      </c>
      <c r="D34" s="124">
        <f>('MC F'!V33)</f>
        <v>0</v>
      </c>
      <c r="E34" s="125">
        <f>('CU M'!V33)</f>
        <v>0</v>
      </c>
      <c r="F34" s="126">
        <f>('CU F'!V33)</f>
        <v>0</v>
      </c>
      <c r="G34" s="126">
        <f>('ES M'!V33)</f>
        <v>0</v>
      </c>
      <c r="H34" s="126">
        <f>('ES F'!V33)</f>
        <v>0</v>
      </c>
      <c r="I34" s="126">
        <f>('RA M'!V33)</f>
        <v>0</v>
      </c>
      <c r="J34" s="126">
        <f>('RA F'!V33)</f>
        <v>0</v>
      </c>
      <c r="K34" s="126">
        <f>('YA M'!V33)</f>
        <v>0</v>
      </c>
      <c r="L34" s="126">
        <f>('YA F'!V33)</f>
        <v>0</v>
      </c>
      <c r="M34" s="126">
        <f>('YB M'!V33)</f>
        <v>0</v>
      </c>
      <c r="N34" s="126">
        <f>('YB F'!V33)</f>
        <v>0</v>
      </c>
      <c r="O34" s="126">
        <f>('JU M'!V33)</f>
        <v>0</v>
      </c>
      <c r="P34" s="126">
        <f>('JU F'!V33)</f>
        <v>0</v>
      </c>
      <c r="Q34" s="127">
        <f t="shared" si="0"/>
        <v>0</v>
      </c>
      <c r="R34" s="128" t="s">
        <v>47</v>
      </c>
      <c r="S34" s="127">
        <f t="shared" si="1"/>
        <v>0</v>
      </c>
      <c r="T34" s="127">
        <f t="shared" si="2"/>
        <v>0</v>
      </c>
    </row>
    <row r="35" spans="1:20" ht="20.100000000000001" customHeight="1" thickBot="1" x14ac:dyDescent="0.3">
      <c r="A35" s="122"/>
      <c r="B35" s="123"/>
      <c r="C35" s="124">
        <f>('MC M'!V35)</f>
        <v>0</v>
      </c>
      <c r="D35" s="124">
        <f>('MC F'!V34)</f>
        <v>0</v>
      </c>
      <c r="E35" s="125">
        <f>('CU M'!V34)</f>
        <v>0</v>
      </c>
      <c r="F35" s="126">
        <f>('CU F'!V34)</f>
        <v>0</v>
      </c>
      <c r="G35" s="126">
        <f>('ES M'!V34)</f>
        <v>797</v>
      </c>
      <c r="H35" s="126">
        <f>('ES F'!V34)</f>
        <v>0</v>
      </c>
      <c r="I35" s="126">
        <f>('RA M'!V34)</f>
        <v>0</v>
      </c>
      <c r="J35" s="126">
        <f>('RA F'!V34)</f>
        <v>0</v>
      </c>
      <c r="K35" s="126">
        <f>('YA M'!V34)</f>
        <v>0</v>
      </c>
      <c r="L35" s="126">
        <f>('YA F'!V34)</f>
        <v>0</v>
      </c>
      <c r="M35" s="126">
        <f>('YB M'!V34)</f>
        <v>0</v>
      </c>
      <c r="N35" s="126">
        <f>('YB F'!V34)</f>
        <v>0</v>
      </c>
      <c r="O35" s="126">
        <f>('JU M'!V34)</f>
        <v>0</v>
      </c>
      <c r="P35" s="126">
        <f>('JU F'!V34)</f>
        <v>0</v>
      </c>
      <c r="Q35" s="127">
        <f t="shared" si="0"/>
        <v>797</v>
      </c>
      <c r="R35" s="128"/>
      <c r="S35" s="127">
        <f t="shared" si="1"/>
        <v>797</v>
      </c>
      <c r="T35" s="127">
        <f t="shared" si="2"/>
        <v>0</v>
      </c>
    </row>
    <row r="36" spans="1:20" ht="20.100000000000001" customHeight="1" thickBot="1" x14ac:dyDescent="0.3">
      <c r="A36" s="122"/>
      <c r="B36" s="123"/>
      <c r="C36" s="124">
        <f>('MC M'!V36)</f>
        <v>0</v>
      </c>
      <c r="D36" s="124">
        <f>('MC F'!V35)</f>
        <v>0</v>
      </c>
      <c r="E36" s="125">
        <f>('CU M'!V35)</f>
        <v>0</v>
      </c>
      <c r="F36" s="126">
        <f>('CU F'!V35)</f>
        <v>0</v>
      </c>
      <c r="G36" s="126">
        <f>('ES M'!V35)</f>
        <v>0</v>
      </c>
      <c r="H36" s="126">
        <f>('ES F'!V35)</f>
        <v>0</v>
      </c>
      <c r="I36" s="126">
        <f>('RA M'!V35)</f>
        <v>0</v>
      </c>
      <c r="J36" s="126">
        <f>('RA F'!V35)</f>
        <v>0</v>
      </c>
      <c r="K36" s="126">
        <f>('YA M'!V35)</f>
        <v>0</v>
      </c>
      <c r="L36" s="126">
        <f>('YA F'!V35)</f>
        <v>0</v>
      </c>
      <c r="M36" s="126">
        <f>('YB M'!V35)</f>
        <v>0</v>
      </c>
      <c r="N36" s="126">
        <f>('YB F'!V35)</f>
        <v>0</v>
      </c>
      <c r="O36" s="126">
        <f>('JU M'!V35)</f>
        <v>0</v>
      </c>
      <c r="P36" s="126">
        <f>('JU F'!V35)</f>
        <v>0</v>
      </c>
      <c r="Q36" s="127">
        <f t="shared" ref="Q36:Q64" si="3">SUM(C36:P36)</f>
        <v>0</v>
      </c>
      <c r="R36" s="128"/>
      <c r="S36" s="127">
        <f t="shared" si="1"/>
        <v>0</v>
      </c>
      <c r="T36" s="127">
        <f t="shared" si="2"/>
        <v>0</v>
      </c>
    </row>
    <row r="37" spans="1:20" ht="20.100000000000001" customHeight="1" thickBot="1" x14ac:dyDescent="0.3">
      <c r="A37" s="122"/>
      <c r="B37" s="123"/>
      <c r="C37" s="124">
        <f>('MC M'!V37)</f>
        <v>0</v>
      </c>
      <c r="D37" s="124">
        <f>('MC F'!V36)</f>
        <v>0</v>
      </c>
      <c r="E37" s="125">
        <f>('CU M'!V36)</f>
        <v>0</v>
      </c>
      <c r="F37" s="126">
        <f>('CU F'!V36)</f>
        <v>0</v>
      </c>
      <c r="G37" s="126">
        <f>('ES M'!V36)</f>
        <v>0</v>
      </c>
      <c r="H37" s="126">
        <f>('ES F'!V36)</f>
        <v>0</v>
      </c>
      <c r="I37" s="126">
        <f>('RA M'!V36)</f>
        <v>0</v>
      </c>
      <c r="J37" s="126">
        <f>('RA F'!V36)</f>
        <v>0</v>
      </c>
      <c r="K37" s="126">
        <f>('YA M'!V36)</f>
        <v>0</v>
      </c>
      <c r="L37" s="126">
        <f>('YA F'!V36)</f>
        <v>0</v>
      </c>
      <c r="M37" s="126">
        <f>('YB M'!V36)</f>
        <v>0</v>
      </c>
      <c r="N37" s="126">
        <f>('YB F'!V36)</f>
        <v>0</v>
      </c>
      <c r="O37" s="126">
        <f>('JU M'!V36)</f>
        <v>0</v>
      </c>
      <c r="P37" s="126">
        <f>('JU F'!V36)</f>
        <v>0</v>
      </c>
      <c r="Q37" s="127">
        <f t="shared" si="3"/>
        <v>0</v>
      </c>
      <c r="R37" s="128"/>
      <c r="S37" s="127">
        <f t="shared" si="1"/>
        <v>0</v>
      </c>
      <c r="T37" s="127">
        <f t="shared" si="2"/>
        <v>0</v>
      </c>
    </row>
    <row r="38" spans="1:20" ht="20.100000000000001" customHeight="1" thickBot="1" x14ac:dyDescent="0.3">
      <c r="A38" s="122"/>
      <c r="B38" s="123"/>
      <c r="C38" s="124">
        <f>('MC M'!V38)</f>
        <v>0</v>
      </c>
      <c r="D38" s="124">
        <f>('MC F'!V37)</f>
        <v>0</v>
      </c>
      <c r="E38" s="125">
        <f>('CU M'!V37)</f>
        <v>0</v>
      </c>
      <c r="F38" s="126">
        <f>('CU F'!V37)</f>
        <v>0</v>
      </c>
      <c r="G38" s="126">
        <f>('ES M'!V37)</f>
        <v>0</v>
      </c>
      <c r="H38" s="126">
        <f>('ES F'!V37)</f>
        <v>0</v>
      </c>
      <c r="I38" s="126">
        <f>('RA M'!V37)</f>
        <v>0</v>
      </c>
      <c r="J38" s="126">
        <f>('RA F'!V37)</f>
        <v>0</v>
      </c>
      <c r="K38" s="126">
        <f>('YA M'!V37)</f>
        <v>0</v>
      </c>
      <c r="L38" s="126">
        <f>('YA F'!V37)</f>
        <v>0</v>
      </c>
      <c r="M38" s="126">
        <f>('YB M'!V37)</f>
        <v>0</v>
      </c>
      <c r="N38" s="126">
        <f>('YB F'!V37)</f>
        <v>0</v>
      </c>
      <c r="O38" s="126">
        <f>('JU M'!V37)</f>
        <v>0</v>
      </c>
      <c r="P38" s="126">
        <f>('JU F'!V37)</f>
        <v>0</v>
      </c>
      <c r="Q38" s="127">
        <f t="shared" si="3"/>
        <v>0</v>
      </c>
      <c r="R38" s="128"/>
      <c r="S38" s="127">
        <f t="shared" si="1"/>
        <v>0</v>
      </c>
      <c r="T38" s="127">
        <f t="shared" si="2"/>
        <v>0</v>
      </c>
    </row>
    <row r="39" spans="1:20" ht="20.100000000000001" customHeight="1" thickBot="1" x14ac:dyDescent="0.3">
      <c r="A39" s="122"/>
      <c r="B39" s="123"/>
      <c r="C39" s="124">
        <f>('MC M'!V39)</f>
        <v>0</v>
      </c>
      <c r="D39" s="124">
        <f>('MC F'!V38)</f>
        <v>0</v>
      </c>
      <c r="E39" s="125">
        <f>('CU M'!V38)</f>
        <v>0</v>
      </c>
      <c r="F39" s="126">
        <f>('CU F'!V38)</f>
        <v>0</v>
      </c>
      <c r="G39" s="126">
        <f>('ES M'!V38)</f>
        <v>0</v>
      </c>
      <c r="H39" s="126">
        <f>('ES F'!V38)</f>
        <v>0</v>
      </c>
      <c r="I39" s="126">
        <f>('RA M'!V38)</f>
        <v>0</v>
      </c>
      <c r="J39" s="126">
        <f>('RA F'!V38)</f>
        <v>0</v>
      </c>
      <c r="K39" s="126">
        <f>('YA M'!V38)</f>
        <v>0</v>
      </c>
      <c r="L39" s="126">
        <f>('YA F'!V38)</f>
        <v>0</v>
      </c>
      <c r="M39" s="126">
        <f>('YB M'!V38)</f>
        <v>0</v>
      </c>
      <c r="N39" s="126">
        <f>('YB F'!V38)</f>
        <v>0</v>
      </c>
      <c r="O39" s="126">
        <f>('JU M'!V38)</f>
        <v>0</v>
      </c>
      <c r="P39" s="126">
        <f>('JU F'!V38)</f>
        <v>0</v>
      </c>
      <c r="Q39" s="127">
        <f t="shared" si="3"/>
        <v>0</v>
      </c>
      <c r="R39" s="128"/>
      <c r="S39" s="127">
        <f t="shared" si="1"/>
        <v>0</v>
      </c>
      <c r="T39" s="127">
        <f t="shared" si="2"/>
        <v>0</v>
      </c>
    </row>
    <row r="40" spans="1:20" ht="20.100000000000001" customHeight="1" thickBot="1" x14ac:dyDescent="0.3">
      <c r="A40" s="122"/>
      <c r="B40" s="123"/>
      <c r="C40" s="124">
        <f>('MC M'!V40)</f>
        <v>0</v>
      </c>
      <c r="D40" s="124">
        <f>('MC F'!V39)</f>
        <v>0</v>
      </c>
      <c r="E40" s="125">
        <f>('CU M'!V39)</f>
        <v>0</v>
      </c>
      <c r="F40" s="126">
        <f>('CU F'!V39)</f>
        <v>0</v>
      </c>
      <c r="G40" s="126">
        <f>('ES M'!V39)</f>
        <v>0</v>
      </c>
      <c r="H40" s="126">
        <f>('ES F'!V39)</f>
        <v>0</v>
      </c>
      <c r="I40" s="126">
        <f>('RA M'!V39)</f>
        <v>0</v>
      </c>
      <c r="J40" s="126">
        <f>('RA F'!V39)</f>
        <v>0</v>
      </c>
      <c r="K40" s="126">
        <f>('YA M'!V39)</f>
        <v>0</v>
      </c>
      <c r="L40" s="126">
        <f>('YA F'!V39)</f>
        <v>0</v>
      </c>
      <c r="M40" s="126">
        <f>('YB M'!V39)</f>
        <v>0</v>
      </c>
      <c r="N40" s="126">
        <f>('YB F'!V39)</f>
        <v>0</v>
      </c>
      <c r="O40" s="126">
        <f>('JU M'!V39)</f>
        <v>0</v>
      </c>
      <c r="P40" s="126">
        <f>('JU F'!V39)</f>
        <v>0</v>
      </c>
      <c r="Q40" s="127">
        <f t="shared" si="3"/>
        <v>0</v>
      </c>
      <c r="R40" s="128"/>
      <c r="S40" s="127">
        <f t="shared" si="1"/>
        <v>0</v>
      </c>
      <c r="T40" s="127">
        <f t="shared" si="2"/>
        <v>0</v>
      </c>
    </row>
    <row r="41" spans="1:20" ht="20.100000000000001" customHeight="1" thickBot="1" x14ac:dyDescent="0.3">
      <c r="A41" s="122"/>
      <c r="B41" s="123"/>
      <c r="C41" s="124">
        <f>('MC M'!V41)</f>
        <v>0</v>
      </c>
      <c r="D41" s="124">
        <f>('MC F'!V40)</f>
        <v>0</v>
      </c>
      <c r="E41" s="125">
        <f>('CU M'!V40)</f>
        <v>0</v>
      </c>
      <c r="F41" s="126">
        <f>('CU F'!V40)</f>
        <v>0</v>
      </c>
      <c r="G41" s="126">
        <f>('ES M'!V40)</f>
        <v>0</v>
      </c>
      <c r="H41" s="126">
        <f>('ES F'!V40)</f>
        <v>0</v>
      </c>
      <c r="I41" s="126">
        <f>('RA M'!V40)</f>
        <v>0</v>
      </c>
      <c r="J41" s="126">
        <f>('RA F'!V40)</f>
        <v>0</v>
      </c>
      <c r="K41" s="126">
        <f>('YA M'!V40)</f>
        <v>0</v>
      </c>
      <c r="L41" s="126">
        <f>('YA F'!V40)</f>
        <v>0</v>
      </c>
      <c r="M41" s="126">
        <f>('YB M'!V40)</f>
        <v>0</v>
      </c>
      <c r="N41" s="126">
        <f>('YB F'!V40)</f>
        <v>0</v>
      </c>
      <c r="O41" s="126">
        <f>('JU M'!V40)</f>
        <v>0</v>
      </c>
      <c r="P41" s="126">
        <f>('JU F'!V40)</f>
        <v>0</v>
      </c>
      <c r="Q41" s="127">
        <f t="shared" si="3"/>
        <v>0</v>
      </c>
      <c r="R41" s="128"/>
      <c r="S41" s="127">
        <f t="shared" si="1"/>
        <v>0</v>
      </c>
      <c r="T41" s="127">
        <f t="shared" si="2"/>
        <v>0</v>
      </c>
    </row>
    <row r="42" spans="1:20" ht="20.100000000000001" customHeight="1" thickBot="1" x14ac:dyDescent="0.3">
      <c r="A42" s="122"/>
      <c r="B42" s="123"/>
      <c r="C42" s="124">
        <f>('MC M'!V42)</f>
        <v>0</v>
      </c>
      <c r="D42" s="124">
        <f>('MC F'!V41)</f>
        <v>0</v>
      </c>
      <c r="E42" s="125">
        <f>('CU M'!V41)</f>
        <v>0</v>
      </c>
      <c r="F42" s="126">
        <f>('CU F'!V41)</f>
        <v>0</v>
      </c>
      <c r="G42" s="126">
        <f>('ES M'!V41)</f>
        <v>0</v>
      </c>
      <c r="H42" s="126">
        <f>('ES F'!V41)</f>
        <v>0</v>
      </c>
      <c r="I42" s="126">
        <f>('RA M'!V41)</f>
        <v>0</v>
      </c>
      <c r="J42" s="126">
        <f>('RA F'!V41)</f>
        <v>0</v>
      </c>
      <c r="K42" s="126">
        <f>('YA M'!V41)</f>
        <v>0</v>
      </c>
      <c r="L42" s="126">
        <f>('YA F'!V41)</f>
        <v>0</v>
      </c>
      <c r="M42" s="126">
        <f>('YB M'!V41)</f>
        <v>0</v>
      </c>
      <c r="N42" s="126">
        <f>('YB F'!V41)</f>
        <v>0</v>
      </c>
      <c r="O42" s="126">
        <f>('JU M'!V41)</f>
        <v>0</v>
      </c>
      <c r="P42" s="126">
        <f>('JU F'!V41)</f>
        <v>0</v>
      </c>
      <c r="Q42" s="127">
        <f t="shared" si="3"/>
        <v>0</v>
      </c>
      <c r="R42" s="128"/>
      <c r="S42" s="127">
        <f t="shared" si="1"/>
        <v>0</v>
      </c>
      <c r="T42" s="127">
        <f t="shared" si="2"/>
        <v>0</v>
      </c>
    </row>
    <row r="43" spans="1:20" ht="20.100000000000001" customHeight="1" thickBot="1" x14ac:dyDescent="0.3">
      <c r="A43" s="122"/>
      <c r="B43" s="123"/>
      <c r="C43" s="124">
        <f>('MC M'!V43)</f>
        <v>0</v>
      </c>
      <c r="D43" s="124">
        <f>('MC F'!V42)</f>
        <v>0</v>
      </c>
      <c r="E43" s="125">
        <f>('CU M'!V42)</f>
        <v>0</v>
      </c>
      <c r="F43" s="126">
        <f>('CU F'!V42)</f>
        <v>0</v>
      </c>
      <c r="G43" s="126">
        <f>('ES M'!V42)</f>
        <v>0</v>
      </c>
      <c r="H43" s="126">
        <f>('ES F'!V42)</f>
        <v>0</v>
      </c>
      <c r="I43" s="126">
        <f>('RA M'!V42)</f>
        <v>0</v>
      </c>
      <c r="J43" s="126">
        <f>('RA F'!V42)</f>
        <v>0</v>
      </c>
      <c r="K43" s="126">
        <f>('YA M'!V42)</f>
        <v>0</v>
      </c>
      <c r="L43" s="126">
        <f>('YA F'!V42)</f>
        <v>0</v>
      </c>
      <c r="M43" s="126">
        <f>('YB M'!V42)</f>
        <v>0</v>
      </c>
      <c r="N43" s="126">
        <f>('YB F'!V42)</f>
        <v>0</v>
      </c>
      <c r="O43" s="126">
        <f>('JU M'!V42)</f>
        <v>0</v>
      </c>
      <c r="P43" s="126">
        <f>('JU F'!V42)</f>
        <v>0</v>
      </c>
      <c r="Q43" s="127">
        <f t="shared" si="3"/>
        <v>0</v>
      </c>
      <c r="R43" s="128"/>
      <c r="S43" s="127">
        <f t="shared" si="1"/>
        <v>0</v>
      </c>
      <c r="T43" s="127">
        <f t="shared" si="2"/>
        <v>0</v>
      </c>
    </row>
    <row r="44" spans="1:20" ht="20.100000000000001" customHeight="1" thickBot="1" x14ac:dyDescent="0.3">
      <c r="A44" s="122"/>
      <c r="B44" s="123"/>
      <c r="C44" s="124">
        <f>('MC M'!V44)</f>
        <v>0</v>
      </c>
      <c r="D44" s="124">
        <f>('MC F'!V43)</f>
        <v>0</v>
      </c>
      <c r="E44" s="125">
        <f>('CU M'!V43)</f>
        <v>0</v>
      </c>
      <c r="F44" s="126">
        <f>('CU F'!V43)</f>
        <v>0</v>
      </c>
      <c r="G44" s="126">
        <f>('ES M'!V43)</f>
        <v>0</v>
      </c>
      <c r="H44" s="126">
        <f>('ES F'!V43)</f>
        <v>0</v>
      </c>
      <c r="I44" s="126">
        <f>('RA M'!V43)</f>
        <v>0</v>
      </c>
      <c r="J44" s="126">
        <f>('RA F'!V43)</f>
        <v>0</v>
      </c>
      <c r="K44" s="126">
        <f>('YA M'!V43)</f>
        <v>0</v>
      </c>
      <c r="L44" s="126">
        <f>('YA F'!V43)</f>
        <v>0</v>
      </c>
      <c r="M44" s="126">
        <f>('YB M'!V43)</f>
        <v>0</v>
      </c>
      <c r="N44" s="126">
        <f>('YB F'!V43)</f>
        <v>0</v>
      </c>
      <c r="O44" s="126">
        <f>('JU M'!V43)</f>
        <v>0</v>
      </c>
      <c r="P44" s="126">
        <f>('JU F'!V43)</f>
        <v>0</v>
      </c>
      <c r="Q44" s="127">
        <f t="shared" si="3"/>
        <v>0</v>
      </c>
      <c r="R44" s="128"/>
      <c r="S44" s="127">
        <f t="shared" si="1"/>
        <v>0</v>
      </c>
      <c r="T44" s="127">
        <f t="shared" si="2"/>
        <v>0</v>
      </c>
    </row>
    <row r="45" spans="1:20" ht="20.100000000000001" customHeight="1" thickBot="1" x14ac:dyDescent="0.3">
      <c r="A45" s="122">
        <v>2199</v>
      </c>
      <c r="B45" s="123" t="s">
        <v>106</v>
      </c>
      <c r="C45" s="124">
        <f>('MC M'!V45)</f>
        <v>0</v>
      </c>
      <c r="D45" s="124">
        <f>('MC F'!V44)</f>
        <v>0</v>
      </c>
      <c r="E45" s="125">
        <f>('CU M'!V44)</f>
        <v>0</v>
      </c>
      <c r="F45" s="126">
        <f>('CU F'!V44)</f>
        <v>0</v>
      </c>
      <c r="G45" s="126">
        <f>('ES M'!V44)</f>
        <v>0</v>
      </c>
      <c r="H45" s="126">
        <f>('ES F'!V44)</f>
        <v>0</v>
      </c>
      <c r="I45" s="126">
        <f>('RA M'!V44)</f>
        <v>0</v>
      </c>
      <c r="J45" s="126">
        <f>('RA F'!V44)</f>
        <v>0</v>
      </c>
      <c r="K45" s="126">
        <f>('YA M'!V44)</f>
        <v>0</v>
      </c>
      <c r="L45" s="126">
        <f>('YA F'!V44)</f>
        <v>0</v>
      </c>
      <c r="M45" s="126">
        <f>('YB M'!V44)</f>
        <v>0</v>
      </c>
      <c r="N45" s="126">
        <f>('YB F'!V44)</f>
        <v>0</v>
      </c>
      <c r="O45" s="126">
        <f>('JU M'!V44)</f>
        <v>0</v>
      </c>
      <c r="P45" s="126">
        <f>('JU F'!V44)</f>
        <v>0</v>
      </c>
      <c r="Q45" s="127">
        <f t="shared" si="3"/>
        <v>0</v>
      </c>
      <c r="R45" s="128" t="s">
        <v>106</v>
      </c>
      <c r="S45" s="127">
        <f t="shared" si="1"/>
        <v>0</v>
      </c>
      <c r="T45" s="127">
        <f t="shared" si="2"/>
        <v>0</v>
      </c>
    </row>
    <row r="46" spans="1:20" ht="20.100000000000001" customHeight="1" thickBot="1" x14ac:dyDescent="0.3">
      <c r="A46" s="122">
        <v>1908</v>
      </c>
      <c r="B46" s="123" t="s">
        <v>55</v>
      </c>
      <c r="C46" s="124">
        <f>('MC M'!V46)</f>
        <v>0</v>
      </c>
      <c r="D46" s="124">
        <f>('MC F'!V45)</f>
        <v>0</v>
      </c>
      <c r="E46" s="125">
        <f>('CU M'!V45)</f>
        <v>0</v>
      </c>
      <c r="F46" s="126">
        <f>('CU F'!V45)</f>
        <v>0</v>
      </c>
      <c r="G46" s="126">
        <f>('ES M'!V45)</f>
        <v>0</v>
      </c>
      <c r="H46" s="126">
        <f>('ES F'!V45)</f>
        <v>0</v>
      </c>
      <c r="I46" s="126">
        <f>('RA M'!V45)</f>
        <v>0</v>
      </c>
      <c r="J46" s="126">
        <f>('RA F'!V45)</f>
        <v>0</v>
      </c>
      <c r="K46" s="126">
        <f>('YA M'!V45)</f>
        <v>0</v>
      </c>
      <c r="L46" s="126">
        <f>('YA F'!V45)</f>
        <v>0</v>
      </c>
      <c r="M46" s="126">
        <f>('YB M'!V45)</f>
        <v>0</v>
      </c>
      <c r="N46" s="126">
        <f>('YB F'!V45)</f>
        <v>0</v>
      </c>
      <c r="O46" s="126">
        <f>('JU M'!V45)</f>
        <v>0</v>
      </c>
      <c r="P46" s="126">
        <f>('JU F'!V45)</f>
        <v>0</v>
      </c>
      <c r="Q46" s="127">
        <f t="shared" si="3"/>
        <v>0</v>
      </c>
      <c r="R46" s="128" t="s">
        <v>55</v>
      </c>
      <c r="S46" s="127">
        <f t="shared" si="1"/>
        <v>0</v>
      </c>
      <c r="T46" s="127">
        <f t="shared" si="2"/>
        <v>0</v>
      </c>
    </row>
    <row r="47" spans="1:20" ht="20.100000000000001" customHeight="1" thickBot="1" x14ac:dyDescent="0.3">
      <c r="A47" s="122">
        <v>2057</v>
      </c>
      <c r="B47" s="123" t="s">
        <v>56</v>
      </c>
      <c r="C47" s="124">
        <f>('MC M'!V47)</f>
        <v>0</v>
      </c>
      <c r="D47" s="124">
        <f>('MC F'!V46)</f>
        <v>0</v>
      </c>
      <c r="E47" s="125">
        <f>('CU M'!V46)</f>
        <v>0</v>
      </c>
      <c r="F47" s="126">
        <f>('CU F'!V46)</f>
        <v>0</v>
      </c>
      <c r="G47" s="126">
        <f>('ES M'!V46)</f>
        <v>0</v>
      </c>
      <c r="H47" s="126">
        <f>('ES F'!V46)</f>
        <v>0</v>
      </c>
      <c r="I47" s="126">
        <f>('RA M'!V46)</f>
        <v>0</v>
      </c>
      <c r="J47" s="126">
        <f>('RA F'!V46)</f>
        <v>0</v>
      </c>
      <c r="K47" s="126">
        <f>('YA M'!V46)</f>
        <v>0</v>
      </c>
      <c r="L47" s="126">
        <f>('YA F'!V46)</f>
        <v>0</v>
      </c>
      <c r="M47" s="126">
        <f>('YB M'!V46)</f>
        <v>0</v>
      </c>
      <c r="N47" s="126">
        <f>('YB F'!V46)</f>
        <v>0</v>
      </c>
      <c r="O47" s="126">
        <f>('JU M'!V46)</f>
        <v>0</v>
      </c>
      <c r="P47" s="126">
        <f>('JU F'!V46)</f>
        <v>0</v>
      </c>
      <c r="Q47" s="127">
        <f t="shared" si="3"/>
        <v>0</v>
      </c>
      <c r="R47" s="128" t="s">
        <v>56</v>
      </c>
      <c r="S47" s="127">
        <f t="shared" si="1"/>
        <v>0</v>
      </c>
      <c r="T47" s="127">
        <f t="shared" si="2"/>
        <v>0</v>
      </c>
    </row>
    <row r="48" spans="1:20" ht="20.100000000000001" customHeight="1" thickBot="1" x14ac:dyDescent="0.3">
      <c r="A48" s="122">
        <v>2069</v>
      </c>
      <c r="B48" s="123" t="s">
        <v>57</v>
      </c>
      <c r="C48" s="124">
        <f>('MC M'!V48)</f>
        <v>0</v>
      </c>
      <c r="D48" s="124">
        <f>('MC F'!V47)</f>
        <v>0</v>
      </c>
      <c r="E48" s="125">
        <f>('CU M'!V47)</f>
        <v>0</v>
      </c>
      <c r="F48" s="126">
        <f>('CU F'!V47)</f>
        <v>0</v>
      </c>
      <c r="G48" s="126">
        <f>('ES M'!V47)</f>
        <v>0</v>
      </c>
      <c r="H48" s="126">
        <f>('ES F'!V47)</f>
        <v>0</v>
      </c>
      <c r="I48" s="126">
        <f>('RA M'!V47)</f>
        <v>0</v>
      </c>
      <c r="J48" s="126">
        <f>('RA F'!V47)</f>
        <v>0</v>
      </c>
      <c r="K48" s="126">
        <f>('YA M'!V47)</f>
        <v>0</v>
      </c>
      <c r="L48" s="126">
        <f>('YA F'!V47)</f>
        <v>0</v>
      </c>
      <c r="M48" s="126">
        <f>('YB M'!V47)</f>
        <v>0</v>
      </c>
      <c r="N48" s="126">
        <f>('YB F'!V47)</f>
        <v>0</v>
      </c>
      <c r="O48" s="126">
        <f>('JU M'!V47)</f>
        <v>0</v>
      </c>
      <c r="P48" s="126">
        <f>('JU F'!V47)</f>
        <v>0</v>
      </c>
      <c r="Q48" s="127">
        <f t="shared" si="3"/>
        <v>0</v>
      </c>
      <c r="R48" s="128" t="s">
        <v>57</v>
      </c>
      <c r="S48" s="127">
        <f t="shared" si="1"/>
        <v>0</v>
      </c>
      <c r="T48" s="127">
        <f t="shared" si="2"/>
        <v>0</v>
      </c>
    </row>
    <row r="49" spans="1:20" ht="20.100000000000001" customHeight="1" thickBot="1" x14ac:dyDescent="0.3">
      <c r="A49" s="122"/>
      <c r="B49" s="123"/>
      <c r="C49" s="124">
        <f>('MC M'!V49)</f>
        <v>0</v>
      </c>
      <c r="D49" s="124">
        <f>('MC F'!V48)</f>
        <v>0</v>
      </c>
      <c r="E49" s="125">
        <f>('CU M'!V48)</f>
        <v>0</v>
      </c>
      <c r="F49" s="126">
        <f>('CU F'!V48)</f>
        <v>0</v>
      </c>
      <c r="G49" s="126">
        <f>('ES M'!V48)</f>
        <v>0</v>
      </c>
      <c r="H49" s="126">
        <f>('ES F'!V48)</f>
        <v>0</v>
      </c>
      <c r="I49" s="126">
        <f>('RA M'!V48)</f>
        <v>0</v>
      </c>
      <c r="J49" s="126">
        <f>('RA F'!V48)</f>
        <v>0</v>
      </c>
      <c r="K49" s="126">
        <f>('YA M'!V48)</f>
        <v>0</v>
      </c>
      <c r="L49" s="126">
        <f>('YA F'!V48)</f>
        <v>0</v>
      </c>
      <c r="M49" s="126">
        <f>('YB M'!V48)</f>
        <v>0</v>
      </c>
      <c r="N49" s="126">
        <f>('YB F'!V48)</f>
        <v>0</v>
      </c>
      <c r="O49" s="126">
        <f>('JU M'!V48)</f>
        <v>0</v>
      </c>
      <c r="P49" s="126">
        <f>('JU F'!V48)</f>
        <v>0</v>
      </c>
      <c r="Q49" s="127">
        <f t="shared" si="3"/>
        <v>0</v>
      </c>
      <c r="R49" s="128"/>
      <c r="S49" s="127">
        <f t="shared" si="1"/>
        <v>0</v>
      </c>
      <c r="T49" s="127">
        <f t="shared" si="2"/>
        <v>0</v>
      </c>
    </row>
    <row r="50" spans="1:20" ht="20.100000000000001" customHeight="1" thickBot="1" x14ac:dyDescent="0.3">
      <c r="A50" s="122">
        <v>2029</v>
      </c>
      <c r="B50" s="123" t="s">
        <v>59</v>
      </c>
      <c r="C50" s="124">
        <f>('MC M'!V50)</f>
        <v>0</v>
      </c>
      <c r="D50" s="124">
        <f>('MC F'!V49)</f>
        <v>0</v>
      </c>
      <c r="E50" s="125">
        <f>('CU M'!V49)</f>
        <v>0</v>
      </c>
      <c r="F50" s="126">
        <f>('CU F'!V49)</f>
        <v>0</v>
      </c>
      <c r="G50" s="126">
        <f>('ES M'!V49)</f>
        <v>0</v>
      </c>
      <c r="H50" s="126">
        <f>('ES F'!V49)</f>
        <v>0</v>
      </c>
      <c r="I50" s="126">
        <f>('RA M'!V49)</f>
        <v>0</v>
      </c>
      <c r="J50" s="126">
        <f>('RA F'!V49)</f>
        <v>0</v>
      </c>
      <c r="K50" s="126">
        <f>('YA M'!V49)</f>
        <v>0</v>
      </c>
      <c r="L50" s="126">
        <f>('YA F'!V49)</f>
        <v>0</v>
      </c>
      <c r="M50" s="126">
        <f>('YB M'!V49)</f>
        <v>0</v>
      </c>
      <c r="N50" s="126">
        <f>('YB F'!V49)</f>
        <v>0</v>
      </c>
      <c r="O50" s="126">
        <f>('JU M'!V49)</f>
        <v>0</v>
      </c>
      <c r="P50" s="126">
        <f>('JU F'!V49)</f>
        <v>0</v>
      </c>
      <c r="Q50" s="122">
        <f t="shared" si="3"/>
        <v>0</v>
      </c>
      <c r="R50" s="129" t="s">
        <v>59</v>
      </c>
      <c r="S50" s="127">
        <f t="shared" si="1"/>
        <v>0</v>
      </c>
      <c r="T50" s="127">
        <f t="shared" si="2"/>
        <v>0</v>
      </c>
    </row>
    <row r="51" spans="1:20" ht="20.100000000000001" customHeight="1" thickBot="1" x14ac:dyDescent="0.3">
      <c r="A51" s="122">
        <v>2027</v>
      </c>
      <c r="B51" s="123" t="s">
        <v>20</v>
      </c>
      <c r="C51" s="124">
        <f>('MC M'!V51)</f>
        <v>0</v>
      </c>
      <c r="D51" s="124">
        <f>('MC F'!V50)</f>
        <v>0</v>
      </c>
      <c r="E51" s="125">
        <f>('CU M'!V50)</f>
        <v>0</v>
      </c>
      <c r="F51" s="126">
        <f>('CU F'!V50)</f>
        <v>0</v>
      </c>
      <c r="G51" s="126">
        <f>('ES M'!V50)</f>
        <v>0</v>
      </c>
      <c r="H51" s="126">
        <f>('ES F'!V50)</f>
        <v>0</v>
      </c>
      <c r="I51" s="126">
        <f>('RA M'!V50)</f>
        <v>0</v>
      </c>
      <c r="J51" s="126">
        <f>('RA F'!V50)</f>
        <v>0</v>
      </c>
      <c r="K51" s="126">
        <f>('YA M'!V50)</f>
        <v>0</v>
      </c>
      <c r="L51" s="126">
        <f>('YA F'!V50)</f>
        <v>0</v>
      </c>
      <c r="M51" s="126">
        <f>('YB M'!V50)</f>
        <v>0</v>
      </c>
      <c r="N51" s="126">
        <f>('YB F'!V50)</f>
        <v>0</v>
      </c>
      <c r="O51" s="126">
        <f>('JU M'!V50)</f>
        <v>0</v>
      </c>
      <c r="P51" s="126">
        <f>('JU F'!V50)</f>
        <v>0</v>
      </c>
      <c r="Q51" s="122">
        <f t="shared" si="3"/>
        <v>0</v>
      </c>
      <c r="R51" s="129" t="s">
        <v>20</v>
      </c>
      <c r="S51" s="127">
        <f t="shared" si="1"/>
        <v>0</v>
      </c>
      <c r="T51" s="127">
        <f t="shared" si="2"/>
        <v>0</v>
      </c>
    </row>
    <row r="52" spans="1:20" ht="20.100000000000001" customHeight="1" thickBot="1" x14ac:dyDescent="0.3">
      <c r="A52" s="122">
        <v>1862</v>
      </c>
      <c r="B52" s="123" t="s">
        <v>60</v>
      </c>
      <c r="C52" s="124">
        <f>('MC M'!V52)</f>
        <v>0</v>
      </c>
      <c r="D52" s="124">
        <f>('MC F'!V51)</f>
        <v>0</v>
      </c>
      <c r="E52" s="125">
        <f>('CU M'!V51)</f>
        <v>0</v>
      </c>
      <c r="F52" s="126">
        <f>('CU F'!V51)</f>
        <v>0</v>
      </c>
      <c r="G52" s="126">
        <f>('ES M'!V51)</f>
        <v>0</v>
      </c>
      <c r="H52" s="126">
        <f>('ES F'!V51)</f>
        <v>0</v>
      </c>
      <c r="I52" s="126">
        <f>('RA M'!V51)</f>
        <v>0</v>
      </c>
      <c r="J52" s="126">
        <f>('RA F'!V51)</f>
        <v>0</v>
      </c>
      <c r="K52" s="126">
        <f>('YA M'!V52)</f>
        <v>0</v>
      </c>
      <c r="L52" s="126">
        <f>('YA F'!V51)</f>
        <v>0</v>
      </c>
      <c r="M52" s="126">
        <f>('YB M'!V51)</f>
        <v>0</v>
      </c>
      <c r="N52" s="126">
        <f>('YB F'!V51)</f>
        <v>0</v>
      </c>
      <c r="O52" s="126">
        <f>('JU M'!V51)</f>
        <v>0</v>
      </c>
      <c r="P52" s="126">
        <f>('JU F'!V51)</f>
        <v>0</v>
      </c>
      <c r="Q52" s="122">
        <f t="shared" si="3"/>
        <v>0</v>
      </c>
      <c r="R52" s="129" t="s">
        <v>60</v>
      </c>
      <c r="S52" s="127">
        <f t="shared" si="1"/>
        <v>0</v>
      </c>
      <c r="T52" s="127">
        <f t="shared" si="2"/>
        <v>0</v>
      </c>
    </row>
    <row r="53" spans="1:20" ht="20.100000000000001" customHeight="1" thickBot="1" x14ac:dyDescent="0.3">
      <c r="A53" s="122">
        <v>1132</v>
      </c>
      <c r="B53" s="123" t="s">
        <v>61</v>
      </c>
      <c r="C53" s="124">
        <f>('MC M'!V53)</f>
        <v>0</v>
      </c>
      <c r="D53" s="124">
        <f>('MC F'!V52)</f>
        <v>0</v>
      </c>
      <c r="E53" s="125">
        <f>('CU M'!V52)</f>
        <v>0</v>
      </c>
      <c r="F53" s="126">
        <f>('CU F'!V52)</f>
        <v>0</v>
      </c>
      <c r="G53" s="126">
        <f>('ES M'!V52)</f>
        <v>0</v>
      </c>
      <c r="H53" s="126">
        <f>('ES F'!V52)</f>
        <v>0</v>
      </c>
      <c r="I53" s="126">
        <f>('RA M'!V52)</f>
        <v>0</v>
      </c>
      <c r="J53" s="126">
        <f>('RA F'!V52)</f>
        <v>0</v>
      </c>
      <c r="K53" s="126">
        <f>('YA M'!V53)</f>
        <v>0</v>
      </c>
      <c r="L53" s="126">
        <f>('YA F'!V52)</f>
        <v>0</v>
      </c>
      <c r="M53" s="126">
        <f>('YB M'!V52)</f>
        <v>0</v>
      </c>
      <c r="N53" s="126">
        <f>('YB F'!V52)</f>
        <v>0</v>
      </c>
      <c r="O53" s="126">
        <f>('JU M'!V52)</f>
        <v>0</v>
      </c>
      <c r="P53" s="126">
        <f>('JU F'!V52)</f>
        <v>0</v>
      </c>
      <c r="Q53" s="122">
        <f t="shared" si="3"/>
        <v>0</v>
      </c>
      <c r="R53" s="129" t="s">
        <v>61</v>
      </c>
      <c r="S53" s="127">
        <f t="shared" si="1"/>
        <v>0</v>
      </c>
      <c r="T53" s="127">
        <f t="shared" si="2"/>
        <v>0</v>
      </c>
    </row>
    <row r="54" spans="1:20" ht="20.100000000000001" customHeight="1" thickBot="1" x14ac:dyDescent="0.3">
      <c r="A54" s="122">
        <v>1988</v>
      </c>
      <c r="B54" s="123" t="s">
        <v>62</v>
      </c>
      <c r="C54" s="124">
        <f>('MC M'!V54)</f>
        <v>0</v>
      </c>
      <c r="D54" s="124">
        <f>('MC F'!V53)</f>
        <v>0</v>
      </c>
      <c r="E54" s="125">
        <f>('CU M'!V53)</f>
        <v>0</v>
      </c>
      <c r="F54" s="126">
        <f>('CU F'!V53)</f>
        <v>0</v>
      </c>
      <c r="G54" s="126">
        <f>('ES M'!V53)</f>
        <v>0</v>
      </c>
      <c r="H54" s="126">
        <f>('ES F'!V53)</f>
        <v>0</v>
      </c>
      <c r="I54" s="126">
        <f>('RA M'!V53)</f>
        <v>0</v>
      </c>
      <c r="J54" s="126">
        <f>('RA F'!V53)</f>
        <v>0</v>
      </c>
      <c r="K54" s="126">
        <f>('YA M'!V54)</f>
        <v>0</v>
      </c>
      <c r="L54" s="126">
        <f>('YA F'!V53)</f>
        <v>0</v>
      </c>
      <c r="M54" s="126">
        <f>('YB M'!V53)</f>
        <v>0</v>
      </c>
      <c r="N54" s="126">
        <f>('YB F'!V53)</f>
        <v>0</v>
      </c>
      <c r="O54" s="126">
        <f>('JU M'!V53)</f>
        <v>0</v>
      </c>
      <c r="P54" s="126">
        <f>('JU F'!V53)</f>
        <v>0</v>
      </c>
      <c r="Q54" s="122">
        <f t="shared" si="3"/>
        <v>0</v>
      </c>
      <c r="R54" s="129" t="s">
        <v>62</v>
      </c>
      <c r="S54" s="127">
        <f t="shared" si="1"/>
        <v>0</v>
      </c>
      <c r="T54" s="127">
        <f t="shared" si="2"/>
        <v>0</v>
      </c>
    </row>
    <row r="55" spans="1:20" ht="20.100000000000001" customHeight="1" thickBot="1" x14ac:dyDescent="0.3">
      <c r="A55" s="122"/>
      <c r="B55" s="123"/>
      <c r="C55" s="124">
        <f>('MC M'!V55)</f>
        <v>0</v>
      </c>
      <c r="D55" s="124">
        <f>('MC F'!V54)</f>
        <v>0</v>
      </c>
      <c r="E55" s="125">
        <f>('CU M'!V54)</f>
        <v>0</v>
      </c>
      <c r="F55" s="126">
        <f>('CU F'!V54)</f>
        <v>0</v>
      </c>
      <c r="G55" s="126">
        <f>('ES M'!V54)</f>
        <v>0</v>
      </c>
      <c r="H55" s="126">
        <f>('ES F'!V54)</f>
        <v>0</v>
      </c>
      <c r="I55" s="126">
        <f>('RA M'!V54)</f>
        <v>0</v>
      </c>
      <c r="J55" s="126">
        <f>('RA F'!V54)</f>
        <v>0</v>
      </c>
      <c r="K55" s="126">
        <f>('YA M'!V55)</f>
        <v>0</v>
      </c>
      <c r="L55" s="126">
        <f>('YA F'!V54)</f>
        <v>0</v>
      </c>
      <c r="M55" s="126">
        <f>('YB M'!V54)</f>
        <v>0</v>
      </c>
      <c r="N55" s="126">
        <f>('YB F'!V54)</f>
        <v>0</v>
      </c>
      <c r="O55" s="126">
        <f>('JU M'!V54)</f>
        <v>0</v>
      </c>
      <c r="P55" s="126">
        <f>('JU F'!V54)</f>
        <v>0</v>
      </c>
      <c r="Q55" s="122">
        <f t="shared" si="3"/>
        <v>0</v>
      </c>
      <c r="R55" s="129"/>
      <c r="S55" s="127">
        <f t="shared" si="1"/>
        <v>0</v>
      </c>
      <c r="T55" s="127">
        <f t="shared" si="2"/>
        <v>0</v>
      </c>
    </row>
    <row r="56" spans="1:20" ht="20.100000000000001" customHeight="1" thickBot="1" x14ac:dyDescent="0.3">
      <c r="A56" s="122"/>
      <c r="B56" s="123"/>
      <c r="C56" s="124">
        <f>('MC M'!V56)</f>
        <v>0</v>
      </c>
      <c r="D56" s="124">
        <f>('MC F'!V55)</f>
        <v>0</v>
      </c>
      <c r="E56" s="125">
        <f>('CU M'!V55)</f>
        <v>0</v>
      </c>
      <c r="F56" s="126">
        <f>('CU F'!V55)</f>
        <v>0</v>
      </c>
      <c r="G56" s="126">
        <f>('ES M'!V55)</f>
        <v>0</v>
      </c>
      <c r="H56" s="126">
        <f>('ES F'!V55)</f>
        <v>0</v>
      </c>
      <c r="I56" s="126">
        <f>('RA M'!V55)</f>
        <v>0</v>
      </c>
      <c r="J56" s="126">
        <f>('RA F'!V55)</f>
        <v>0</v>
      </c>
      <c r="K56" s="126">
        <f>('YA M'!V56)</f>
        <v>0</v>
      </c>
      <c r="L56" s="126">
        <f>('YA F'!V55)</f>
        <v>0</v>
      </c>
      <c r="M56" s="126">
        <f>('YB M'!V55)</f>
        <v>0</v>
      </c>
      <c r="N56" s="126">
        <f>('YB F'!V55)</f>
        <v>0</v>
      </c>
      <c r="O56" s="126">
        <f>('JU M'!V55)</f>
        <v>0</v>
      </c>
      <c r="P56" s="126">
        <f>('JU F'!V55)</f>
        <v>0</v>
      </c>
      <c r="Q56" s="122">
        <f t="shared" si="3"/>
        <v>0</v>
      </c>
      <c r="R56" s="129"/>
      <c r="S56" s="127">
        <f t="shared" si="1"/>
        <v>0</v>
      </c>
      <c r="T56" s="127">
        <f t="shared" si="2"/>
        <v>0</v>
      </c>
    </row>
    <row r="57" spans="1:20" ht="20.100000000000001" customHeight="1" thickBot="1" x14ac:dyDescent="0.3">
      <c r="A57" s="122"/>
      <c r="B57" s="123"/>
      <c r="C57" s="124">
        <f>('MC M'!V57)</f>
        <v>0</v>
      </c>
      <c r="D57" s="124">
        <f>('MC F'!V56)</f>
        <v>0</v>
      </c>
      <c r="E57" s="125">
        <f>('CU M'!V56)</f>
        <v>0</v>
      </c>
      <c r="F57" s="126">
        <f>('CU F'!V56)</f>
        <v>0</v>
      </c>
      <c r="G57" s="126">
        <f>('ES M'!V56)</f>
        <v>0</v>
      </c>
      <c r="H57" s="126">
        <f>('ES F'!V56)</f>
        <v>0</v>
      </c>
      <c r="I57" s="126">
        <f>('RA M'!V56)</f>
        <v>0</v>
      </c>
      <c r="J57" s="126">
        <f>('RA F'!V56)</f>
        <v>0</v>
      </c>
      <c r="K57" s="126">
        <f>('YA M'!V57)</f>
        <v>0</v>
      </c>
      <c r="L57" s="126">
        <f>('YA F'!V56)</f>
        <v>0</v>
      </c>
      <c r="M57" s="126">
        <f>('YB M'!V56)</f>
        <v>0</v>
      </c>
      <c r="N57" s="126">
        <f>('YB F'!V56)</f>
        <v>0</v>
      </c>
      <c r="O57" s="126">
        <f>('JU M'!V56)</f>
        <v>0</v>
      </c>
      <c r="P57" s="126">
        <f>('JU F'!V56)</f>
        <v>0</v>
      </c>
      <c r="Q57" s="122">
        <f t="shared" si="3"/>
        <v>0</v>
      </c>
      <c r="R57" s="129"/>
      <c r="S57" s="127">
        <f t="shared" si="1"/>
        <v>0</v>
      </c>
      <c r="T57" s="127">
        <f t="shared" si="2"/>
        <v>0</v>
      </c>
    </row>
    <row r="58" spans="1:20" ht="20.100000000000001" customHeight="1" thickBot="1" x14ac:dyDescent="0.3">
      <c r="A58" s="122">
        <v>1990</v>
      </c>
      <c r="B58" s="123" t="s">
        <v>26</v>
      </c>
      <c r="C58" s="124">
        <f>('MC M'!V58)</f>
        <v>0</v>
      </c>
      <c r="D58" s="124">
        <f>('MC F'!V57)</f>
        <v>0</v>
      </c>
      <c r="E58" s="125">
        <f>('CU M'!V57)</f>
        <v>0</v>
      </c>
      <c r="F58" s="126">
        <f>('CU F'!V57)</f>
        <v>0</v>
      </c>
      <c r="G58" s="126">
        <f>('ES M'!V57)</f>
        <v>0</v>
      </c>
      <c r="H58" s="126">
        <f>('ES F'!V57)</f>
        <v>0</v>
      </c>
      <c r="I58" s="126">
        <f>('RA M'!V57)</f>
        <v>0</v>
      </c>
      <c r="J58" s="126">
        <f>('RA F'!V57)</f>
        <v>0</v>
      </c>
      <c r="K58" s="126">
        <f>('YA M'!V58)</f>
        <v>0</v>
      </c>
      <c r="L58" s="126">
        <f>('YA F'!V57)</f>
        <v>0</v>
      </c>
      <c r="M58" s="126">
        <f>('YB M'!V57)</f>
        <v>0</v>
      </c>
      <c r="N58" s="126">
        <f>('YB F'!V57)</f>
        <v>0</v>
      </c>
      <c r="O58" s="126">
        <f>('JU M'!V57)</f>
        <v>0</v>
      </c>
      <c r="P58" s="126">
        <f>('JU F'!V57)</f>
        <v>0</v>
      </c>
      <c r="Q58" s="122">
        <f t="shared" si="3"/>
        <v>0</v>
      </c>
      <c r="R58" s="129" t="s">
        <v>26</v>
      </c>
      <c r="S58" s="127">
        <f t="shared" si="1"/>
        <v>0</v>
      </c>
      <c r="T58" s="127">
        <f t="shared" si="2"/>
        <v>0</v>
      </c>
    </row>
    <row r="59" spans="1:20" ht="20.100000000000001" customHeight="1" thickBot="1" x14ac:dyDescent="0.3">
      <c r="A59" s="122">
        <v>2068</v>
      </c>
      <c r="B59" s="123" t="s">
        <v>64</v>
      </c>
      <c r="C59" s="124">
        <f>('MC M'!V59)</f>
        <v>0</v>
      </c>
      <c r="D59" s="124">
        <f>('MC F'!V58)</f>
        <v>0</v>
      </c>
      <c r="E59" s="125">
        <f>('CU M'!V58)</f>
        <v>0</v>
      </c>
      <c r="F59" s="126">
        <f>('CU F'!V58)</f>
        <v>0</v>
      </c>
      <c r="G59" s="126">
        <f>('ES M'!V58)</f>
        <v>0</v>
      </c>
      <c r="H59" s="126">
        <f>('ES F'!V58)</f>
        <v>0</v>
      </c>
      <c r="I59" s="126">
        <f>('RA M'!V58)</f>
        <v>0</v>
      </c>
      <c r="J59" s="126">
        <f>('RA F'!V58)</f>
        <v>0</v>
      </c>
      <c r="K59" s="126">
        <f>('YA M'!V59)</f>
        <v>0</v>
      </c>
      <c r="L59" s="126">
        <f>('YA F'!V58)</f>
        <v>0</v>
      </c>
      <c r="M59" s="126">
        <f>('YB M'!V58)</f>
        <v>0</v>
      </c>
      <c r="N59" s="126">
        <f>('YB F'!V58)</f>
        <v>0</v>
      </c>
      <c r="O59" s="126">
        <f>('JU M'!V58)</f>
        <v>0</v>
      </c>
      <c r="P59" s="126">
        <f>('JU F'!V58)</f>
        <v>0</v>
      </c>
      <c r="Q59" s="122">
        <f t="shared" si="3"/>
        <v>0</v>
      </c>
      <c r="R59" s="129" t="s">
        <v>64</v>
      </c>
      <c r="S59" s="127">
        <f t="shared" si="1"/>
        <v>0</v>
      </c>
      <c r="T59" s="127">
        <f t="shared" si="2"/>
        <v>0</v>
      </c>
    </row>
    <row r="60" spans="1:20" ht="20.100000000000001" customHeight="1" thickBot="1" x14ac:dyDescent="0.3">
      <c r="A60" s="122"/>
      <c r="B60" s="123"/>
      <c r="C60" s="124">
        <f>('MC M'!V60)</f>
        <v>0</v>
      </c>
      <c r="D60" s="124">
        <f>('MC F'!V59)</f>
        <v>0</v>
      </c>
      <c r="E60" s="125">
        <f>('CU M'!V59)</f>
        <v>0</v>
      </c>
      <c r="F60" s="126">
        <f>('CU F'!V59)</f>
        <v>0</v>
      </c>
      <c r="G60" s="126">
        <f>('ES M'!V59)</f>
        <v>0</v>
      </c>
      <c r="H60" s="126">
        <f>('ES F'!V59)</f>
        <v>0</v>
      </c>
      <c r="I60" s="126">
        <f>('RA M'!V59)</f>
        <v>0</v>
      </c>
      <c r="J60" s="126">
        <f>('RA F'!V59)</f>
        <v>0</v>
      </c>
      <c r="K60" s="126">
        <f>('YA M'!V60)</f>
        <v>0</v>
      </c>
      <c r="L60" s="126">
        <f>('YA F'!V59)</f>
        <v>0</v>
      </c>
      <c r="M60" s="126">
        <f>('YB M'!V59)</f>
        <v>0</v>
      </c>
      <c r="N60" s="126">
        <f>('YB F'!V59)</f>
        <v>0</v>
      </c>
      <c r="O60" s="126">
        <f>('JU M'!V59)</f>
        <v>0</v>
      </c>
      <c r="P60" s="126">
        <f>('JU F'!V59)</f>
        <v>0</v>
      </c>
      <c r="Q60" s="122">
        <f t="shared" si="3"/>
        <v>0</v>
      </c>
      <c r="R60" s="129"/>
      <c r="S60" s="127">
        <f t="shared" si="1"/>
        <v>0</v>
      </c>
      <c r="T60" s="127">
        <f t="shared" si="2"/>
        <v>0</v>
      </c>
    </row>
    <row r="61" spans="1:20" ht="20.100000000000001" customHeight="1" thickBot="1" x14ac:dyDescent="0.3">
      <c r="A61" s="122"/>
      <c r="B61" s="123"/>
      <c r="C61" s="124">
        <f>('MC M'!V61)</f>
        <v>0</v>
      </c>
      <c r="D61" s="124">
        <f>('MC F'!V60)</f>
        <v>0</v>
      </c>
      <c r="E61" s="125">
        <f>('CU M'!V60)</f>
        <v>0</v>
      </c>
      <c r="F61" s="126">
        <f>('CU F'!V60)</f>
        <v>0</v>
      </c>
      <c r="G61" s="126">
        <f>('ES M'!V60)</f>
        <v>0</v>
      </c>
      <c r="H61" s="126">
        <f>('ES F'!V60)</f>
        <v>0</v>
      </c>
      <c r="I61" s="126">
        <f>('RA M'!V60)</f>
        <v>0</v>
      </c>
      <c r="J61" s="126">
        <f>('RA F'!V60)</f>
        <v>0</v>
      </c>
      <c r="K61" s="126">
        <f>('YA M'!V61)</f>
        <v>0</v>
      </c>
      <c r="L61" s="126">
        <f>('YA F'!V60)</f>
        <v>0</v>
      </c>
      <c r="M61" s="126">
        <f>('YB M'!V60)</f>
        <v>0</v>
      </c>
      <c r="N61" s="126">
        <f>('YB F'!V60)</f>
        <v>0</v>
      </c>
      <c r="O61" s="126">
        <f>('JU M'!V60)</f>
        <v>0</v>
      </c>
      <c r="P61" s="126">
        <f>('JU F'!V60)</f>
        <v>0</v>
      </c>
      <c r="Q61" s="122">
        <f t="shared" si="3"/>
        <v>0</v>
      </c>
      <c r="R61" s="129"/>
      <c r="S61" s="127">
        <f t="shared" si="1"/>
        <v>0</v>
      </c>
      <c r="T61" s="127">
        <f t="shared" si="2"/>
        <v>0</v>
      </c>
    </row>
    <row r="62" spans="1:20" ht="20.100000000000001" customHeight="1" thickBot="1" x14ac:dyDescent="0.3">
      <c r="A62" s="122">
        <v>2161</v>
      </c>
      <c r="B62" s="123" t="s">
        <v>66</v>
      </c>
      <c r="C62" s="124">
        <f>('MC M'!V62)</f>
        <v>0</v>
      </c>
      <c r="D62" s="124">
        <f>('MC F'!V61)</f>
        <v>0</v>
      </c>
      <c r="E62" s="125">
        <f>('CU M'!V61)</f>
        <v>0</v>
      </c>
      <c r="F62" s="126">
        <f>('CU F'!V61)</f>
        <v>0</v>
      </c>
      <c r="G62" s="126">
        <f>('ES M'!V61)</f>
        <v>0</v>
      </c>
      <c r="H62" s="126">
        <f>('ES F'!V61)</f>
        <v>0</v>
      </c>
      <c r="I62" s="126">
        <f>('RA M'!V61)</f>
        <v>0</v>
      </c>
      <c r="J62" s="126">
        <f>('RA F'!V61)</f>
        <v>0</v>
      </c>
      <c r="K62" s="126">
        <f>('YA M'!V62)</f>
        <v>0</v>
      </c>
      <c r="L62" s="126">
        <f>('YA F'!V61)</f>
        <v>0</v>
      </c>
      <c r="M62" s="126">
        <f>('YB M'!V61)</f>
        <v>0</v>
      </c>
      <c r="N62" s="126">
        <f>('YB F'!V61)</f>
        <v>0</v>
      </c>
      <c r="O62" s="126">
        <f>('JU M'!V61)</f>
        <v>0</v>
      </c>
      <c r="P62" s="126">
        <f>('JU F'!V61)</f>
        <v>0</v>
      </c>
      <c r="Q62" s="122">
        <f t="shared" si="3"/>
        <v>0</v>
      </c>
      <c r="R62" s="129" t="s">
        <v>66</v>
      </c>
      <c r="S62" s="127">
        <f t="shared" si="1"/>
        <v>0</v>
      </c>
      <c r="T62" s="127">
        <f t="shared" si="2"/>
        <v>0</v>
      </c>
    </row>
    <row r="63" spans="1:20" ht="20.100000000000001" customHeight="1" thickBot="1" x14ac:dyDescent="0.3">
      <c r="A63" s="122">
        <v>1216</v>
      </c>
      <c r="B63" s="123" t="s">
        <v>108</v>
      </c>
      <c r="C63" s="124">
        <f>('MC M'!V63)</f>
        <v>0</v>
      </c>
      <c r="D63" s="124">
        <f>('MC F'!V62)</f>
        <v>0</v>
      </c>
      <c r="E63" s="125">
        <f>('CU M'!V62)</f>
        <v>0</v>
      </c>
      <c r="F63" s="126">
        <f>('CU F'!V62)</f>
        <v>0</v>
      </c>
      <c r="G63" s="126">
        <f>('ES M'!V62)</f>
        <v>0</v>
      </c>
      <c r="H63" s="126">
        <f>('ES F'!V62)</f>
        <v>0</v>
      </c>
      <c r="I63" s="126">
        <f>('RA M'!V62)</f>
        <v>0</v>
      </c>
      <c r="J63" s="126">
        <f>('RA F'!V62)</f>
        <v>0</v>
      </c>
      <c r="K63" s="126">
        <f>('YA M'!V63)</f>
        <v>0</v>
      </c>
      <c r="L63" s="126">
        <f>('YA F'!V62)</f>
        <v>0</v>
      </c>
      <c r="M63" s="126">
        <f>('YB M'!V62)</f>
        <v>0</v>
      </c>
      <c r="N63" s="126">
        <f>('YB F'!V62)</f>
        <v>0</v>
      </c>
      <c r="O63" s="126">
        <f>('JU M'!V62)</f>
        <v>0</v>
      </c>
      <c r="P63" s="126">
        <f>('JU F'!V62)</f>
        <v>0</v>
      </c>
      <c r="Q63" s="122">
        <f t="shared" si="3"/>
        <v>0</v>
      </c>
      <c r="R63" s="129" t="s">
        <v>108</v>
      </c>
      <c r="S63" s="127">
        <f t="shared" si="1"/>
        <v>0</v>
      </c>
      <c r="T63" s="127">
        <f t="shared" si="2"/>
        <v>0</v>
      </c>
    </row>
    <row r="64" spans="1:20" ht="20.100000000000001" customHeight="1" thickBot="1" x14ac:dyDescent="0.3">
      <c r="A64" s="122">
        <v>2113</v>
      </c>
      <c r="B64" s="123" t="s">
        <v>67</v>
      </c>
      <c r="C64" s="124">
        <f>('MC M'!V64)</f>
        <v>0</v>
      </c>
      <c r="D64" s="124">
        <f>('MC F'!V63)</f>
        <v>0</v>
      </c>
      <c r="E64" s="125">
        <f>('CU M'!V63)</f>
        <v>0</v>
      </c>
      <c r="F64" s="126">
        <f>('CU F'!V63)</f>
        <v>0</v>
      </c>
      <c r="G64" s="126">
        <f>('ES M'!V63)</f>
        <v>0</v>
      </c>
      <c r="H64" s="126">
        <f>('ES F'!V63)</f>
        <v>0</v>
      </c>
      <c r="I64" s="126">
        <f>('RA M'!V63)</f>
        <v>0</v>
      </c>
      <c r="J64" s="126">
        <f>('RA F'!V63)</f>
        <v>0</v>
      </c>
      <c r="K64" s="126">
        <f>('YA M'!V64)</f>
        <v>0</v>
      </c>
      <c r="L64" s="126">
        <f>('YA F'!V63)</f>
        <v>0</v>
      </c>
      <c r="M64" s="126">
        <f>('YB M'!V63)</f>
        <v>0</v>
      </c>
      <c r="N64" s="126">
        <f>('YB F'!V63)</f>
        <v>0</v>
      </c>
      <c r="O64" s="126">
        <f>('JU M'!V63)</f>
        <v>0</v>
      </c>
      <c r="P64" s="126">
        <f>('JU F'!V63)</f>
        <v>0</v>
      </c>
      <c r="Q64" s="122">
        <f t="shared" si="3"/>
        <v>0</v>
      </c>
      <c r="R64" s="129" t="s">
        <v>67</v>
      </c>
      <c r="S64" s="127">
        <f t="shared" si="1"/>
        <v>0</v>
      </c>
      <c r="T64" s="127">
        <f t="shared" si="2"/>
        <v>0</v>
      </c>
    </row>
    <row r="65" spans="1:20" ht="20.100000000000001" customHeight="1" thickBot="1" x14ac:dyDescent="0.3">
      <c r="A65" s="122"/>
      <c r="B65" s="123"/>
      <c r="C65" s="124">
        <f>('MC M'!V65)</f>
        <v>0</v>
      </c>
      <c r="D65" s="124">
        <f>('MC F'!V64)</f>
        <v>0</v>
      </c>
      <c r="E65" s="125">
        <f>('CU M'!V64)</f>
        <v>0</v>
      </c>
      <c r="F65" s="126">
        <f>('CU F'!V64)</f>
        <v>0</v>
      </c>
      <c r="G65" s="126">
        <f>('ES M'!V64)</f>
        <v>0</v>
      </c>
      <c r="H65" s="126">
        <f>('ES F'!V64)</f>
        <v>0</v>
      </c>
      <c r="I65" s="126">
        <f>('RA M'!V64)</f>
        <v>0</v>
      </c>
      <c r="J65" s="126">
        <f>('RA F'!V64)</f>
        <v>0</v>
      </c>
      <c r="K65" s="126">
        <f>('YA M'!V65)</f>
        <v>0</v>
      </c>
      <c r="L65" s="126">
        <f>('YA F'!V64)</f>
        <v>0</v>
      </c>
      <c r="M65" s="126">
        <f>('YB M'!V64)</f>
        <v>0</v>
      </c>
      <c r="N65" s="126">
        <f>('YB F'!V64)</f>
        <v>0</v>
      </c>
      <c r="O65" s="126">
        <f>('JU M'!V64)</f>
        <v>0</v>
      </c>
      <c r="P65" s="126">
        <f>('JU F'!V64)</f>
        <v>0</v>
      </c>
      <c r="Q65" s="122">
        <f t="shared" ref="Q65" si="4">SUM(C65:P65)</f>
        <v>0</v>
      </c>
      <c r="R65" s="135"/>
      <c r="S65" s="127">
        <f t="shared" si="1"/>
        <v>0</v>
      </c>
      <c r="T65" s="127">
        <f t="shared" si="2"/>
        <v>0</v>
      </c>
    </row>
    <row r="66" spans="1:20" ht="19.5" customHeight="1" x14ac:dyDescent="0.25">
      <c r="A66" s="48"/>
      <c r="B66" s="104"/>
      <c r="C66" s="130">
        <f>SUM(C4:C65)</f>
        <v>0</v>
      </c>
      <c r="D66" s="130">
        <f t="shared" ref="D66:P66" si="5">SUM(D4:D65)</f>
        <v>0</v>
      </c>
      <c r="E66" s="130">
        <f t="shared" si="5"/>
        <v>0</v>
      </c>
      <c r="F66" s="130">
        <f t="shared" si="5"/>
        <v>0</v>
      </c>
      <c r="G66" s="130">
        <f t="shared" si="5"/>
        <v>3339</v>
      </c>
      <c r="H66" s="130">
        <f t="shared" si="5"/>
        <v>0</v>
      </c>
      <c r="I66" s="130">
        <f t="shared" si="5"/>
        <v>0</v>
      </c>
      <c r="J66" s="130">
        <f t="shared" si="5"/>
        <v>0</v>
      </c>
      <c r="K66" s="130">
        <f t="shared" si="5"/>
        <v>0</v>
      </c>
      <c r="L66" s="130">
        <f t="shared" si="5"/>
        <v>0</v>
      </c>
      <c r="M66" s="130">
        <f t="shared" si="5"/>
        <v>0</v>
      </c>
      <c r="N66" s="130">
        <f t="shared" si="5"/>
        <v>0</v>
      </c>
      <c r="O66" s="130">
        <f t="shared" si="5"/>
        <v>0</v>
      </c>
      <c r="P66" s="130">
        <f t="shared" si="5"/>
        <v>0</v>
      </c>
      <c r="Q66" s="106">
        <f>SUM(Q4:Q65)</f>
        <v>3339</v>
      </c>
      <c r="R66" s="131"/>
      <c r="S66" s="106">
        <f t="shared" ref="S66:T66" si="6">SUM(S4:S65)</f>
        <v>3339</v>
      </c>
      <c r="T66" s="106">
        <f t="shared" si="6"/>
        <v>0</v>
      </c>
    </row>
    <row r="67" spans="1:20" ht="15.75" customHeight="1" thickBot="1" x14ac:dyDescent="0.3">
      <c r="A67" s="6"/>
      <c r="B67" s="89"/>
      <c r="C67" s="136" t="s">
        <v>85</v>
      </c>
      <c r="D67" s="136" t="s">
        <v>86</v>
      </c>
      <c r="E67" s="132" t="s">
        <v>87</v>
      </c>
      <c r="F67" s="132" t="s">
        <v>88</v>
      </c>
      <c r="G67" s="132" t="s">
        <v>89</v>
      </c>
      <c r="H67" s="132" t="s">
        <v>90</v>
      </c>
      <c r="I67" s="132" t="s">
        <v>91</v>
      </c>
      <c r="J67" s="132" t="s">
        <v>92</v>
      </c>
      <c r="K67" s="132" t="s">
        <v>93</v>
      </c>
      <c r="L67" s="132" t="s">
        <v>94</v>
      </c>
      <c r="M67" s="132" t="s">
        <v>95</v>
      </c>
      <c r="N67" s="132" t="s">
        <v>96</v>
      </c>
      <c r="O67" s="132" t="s">
        <v>97</v>
      </c>
      <c r="P67" s="132" t="s">
        <v>98</v>
      </c>
      <c r="Q67" s="108">
        <f>SUM(C66:P66)</f>
        <v>3339</v>
      </c>
      <c r="R67" s="6"/>
      <c r="S67" s="108"/>
      <c r="T67" s="108"/>
    </row>
    <row r="68" spans="1:20" ht="16.149999999999999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39" customWidth="1"/>
  </cols>
  <sheetData>
    <row r="1" spans="1:4" ht="16.5" thickBot="1" x14ac:dyDescent="0.3">
      <c r="A1" s="118" t="s">
        <v>3</v>
      </c>
      <c r="B1" s="118" t="s">
        <v>105</v>
      </c>
      <c r="C1" s="118" t="s">
        <v>100</v>
      </c>
      <c r="D1" s="118" t="s">
        <v>101</v>
      </c>
    </row>
    <row r="2" spans="1:4" ht="16.5" thickBot="1" x14ac:dyDescent="0.3">
      <c r="A2" s="123" t="s">
        <v>10</v>
      </c>
      <c r="B2" s="118">
        <f>'Punti provvisorio'!Q22</f>
        <v>0</v>
      </c>
      <c r="C2" s="118">
        <f>'Punti provvisorio'!S22</f>
        <v>0</v>
      </c>
      <c r="D2" s="118">
        <f>'Punti provvisorio'!T22</f>
        <v>0</v>
      </c>
    </row>
    <row r="3" spans="1:4" ht="16.5" thickBot="1" x14ac:dyDescent="0.3">
      <c r="A3" s="123" t="s">
        <v>11</v>
      </c>
      <c r="B3" s="118">
        <f>'Punti provvisorio'!Q4</f>
        <v>700</v>
      </c>
      <c r="C3" s="118">
        <f>'Punti provvisorio'!S4</f>
        <v>700</v>
      </c>
      <c r="D3" s="118">
        <f>'Punti provvisorio'!T4</f>
        <v>0</v>
      </c>
    </row>
    <row r="4" spans="1:4" ht="16.5" thickBot="1" x14ac:dyDescent="0.3">
      <c r="A4" s="123" t="s">
        <v>12</v>
      </c>
      <c r="B4" s="118">
        <f>'Punti provvisorio'!Q5</f>
        <v>0</v>
      </c>
      <c r="C4" s="118">
        <f>'Punti provvisorio'!S5</f>
        <v>0</v>
      </c>
      <c r="D4" s="118">
        <f>'Punti provvisorio'!T5</f>
        <v>0</v>
      </c>
    </row>
    <row r="5" spans="1:4" ht="16.5" thickBot="1" x14ac:dyDescent="0.3">
      <c r="A5" s="123" t="s">
        <v>16</v>
      </c>
      <c r="B5" s="118">
        <f>'Punti provvisorio'!Q9</f>
        <v>1070</v>
      </c>
      <c r="C5" s="118">
        <f>'Punti provvisorio'!S9</f>
        <v>1070</v>
      </c>
      <c r="D5" s="118">
        <f>'Punti provvisorio'!T9</f>
        <v>0</v>
      </c>
    </row>
    <row r="6" spans="1:4" ht="16.5" thickBot="1" x14ac:dyDescent="0.3">
      <c r="A6" s="123" t="s">
        <v>23</v>
      </c>
      <c r="B6" s="118">
        <f>'Punti provvisorio'!Q13</f>
        <v>147</v>
      </c>
      <c r="C6" s="118">
        <f>'Punti provvisorio'!S13</f>
        <v>147</v>
      </c>
      <c r="D6" s="118">
        <f>'Punti provvisorio'!T13</f>
        <v>0</v>
      </c>
    </row>
    <row r="7" spans="1:4" ht="16.5" thickBot="1" x14ac:dyDescent="0.3">
      <c r="A7" s="123" t="s">
        <v>24</v>
      </c>
      <c r="B7" s="118">
        <f>'Punti provvisorio'!Q56</f>
        <v>0</v>
      </c>
      <c r="C7" s="118">
        <f>'Punti provvisorio'!S56</f>
        <v>0</v>
      </c>
      <c r="D7" s="118">
        <f>'Punti provvisorio'!T56</f>
        <v>0</v>
      </c>
    </row>
    <row r="8" spans="1:4" ht="16.5" thickBot="1" x14ac:dyDescent="0.3">
      <c r="A8" s="123" t="s">
        <v>13</v>
      </c>
      <c r="B8" s="118">
        <f>'Punti provvisorio'!Q6</f>
        <v>0</v>
      </c>
      <c r="C8" s="118">
        <f>'Punti provvisorio'!S6</f>
        <v>0</v>
      </c>
      <c r="D8" s="118">
        <f>'Punti provvisorio'!T6</f>
        <v>0</v>
      </c>
    </row>
    <row r="9" spans="1:4" ht="16.5" thickBot="1" x14ac:dyDescent="0.3">
      <c r="A9" s="123" t="s">
        <v>22</v>
      </c>
      <c r="B9" s="118">
        <f>'Punti provvisorio'!Q42</f>
        <v>0</v>
      </c>
      <c r="C9" s="118">
        <f>'Punti provvisorio'!S42</f>
        <v>0</v>
      </c>
      <c r="D9" s="118">
        <f>'Punti provvisorio'!T42</f>
        <v>0</v>
      </c>
    </row>
    <row r="10" spans="1:4" ht="16.5" thickBot="1" x14ac:dyDescent="0.3">
      <c r="A10" s="123" t="s">
        <v>28</v>
      </c>
      <c r="B10" s="118">
        <f>'Punti provvisorio'!Q16</f>
        <v>0</v>
      </c>
      <c r="C10" s="118">
        <f>'Punti provvisorio'!S16</f>
        <v>0</v>
      </c>
      <c r="D10" s="118">
        <f>'Punti provvisorio'!T16</f>
        <v>0</v>
      </c>
    </row>
    <row r="11" spans="1:4" ht="16.5" thickBot="1" x14ac:dyDescent="0.3">
      <c r="A11" s="123" t="s">
        <v>14</v>
      </c>
      <c r="B11" s="118">
        <f>'Punti provvisorio'!Q7</f>
        <v>410</v>
      </c>
      <c r="C11" s="118">
        <f>'Punti provvisorio'!S7</f>
        <v>410</v>
      </c>
      <c r="D11" s="118">
        <f>'Punti provvisorio'!T7</f>
        <v>0</v>
      </c>
    </row>
    <row r="12" spans="1:4" ht="16.5" thickBot="1" x14ac:dyDescent="0.3">
      <c r="A12" s="123" t="s">
        <v>30</v>
      </c>
      <c r="B12" s="118">
        <f>'Punti provvisorio'!Q47</f>
        <v>0</v>
      </c>
      <c r="C12" s="118">
        <f>'Punti provvisorio'!S47</f>
        <v>0</v>
      </c>
      <c r="D12" s="118">
        <f>'Punti provvisorio'!T47</f>
        <v>0</v>
      </c>
    </row>
    <row r="13" spans="1:4" ht="16.5" thickBot="1" x14ac:dyDescent="0.3">
      <c r="A13" s="123" t="s">
        <v>32</v>
      </c>
      <c r="B13" s="118">
        <f>'Punti provvisorio'!Q35</f>
        <v>797</v>
      </c>
      <c r="C13" s="118">
        <f>'Punti provvisorio'!S35</f>
        <v>797</v>
      </c>
      <c r="D13" s="118">
        <f>'Punti provvisorio'!T35</f>
        <v>0</v>
      </c>
    </row>
    <row r="14" spans="1:4" ht="16.5" thickBot="1" x14ac:dyDescent="0.3">
      <c r="A14" s="123" t="s">
        <v>53</v>
      </c>
      <c r="B14" s="118">
        <f>'Punti provvisorio'!Q43</f>
        <v>0</v>
      </c>
      <c r="C14" s="118">
        <f>'Punti provvisorio'!S43</f>
        <v>0</v>
      </c>
      <c r="D14" s="118">
        <f>'Punti provvisorio'!T43</f>
        <v>0</v>
      </c>
    </row>
    <row r="15" spans="1:4" ht="16.5" thickBot="1" x14ac:dyDescent="0.3">
      <c r="A15" s="123" t="s">
        <v>35</v>
      </c>
      <c r="B15" s="118">
        <f>'Punti provvisorio'!Q21</f>
        <v>0</v>
      </c>
      <c r="C15" s="118">
        <f>'Punti provvisorio'!S21</f>
        <v>0</v>
      </c>
      <c r="D15" s="118">
        <f>'Punti provvisorio'!T21</f>
        <v>0</v>
      </c>
    </row>
    <row r="16" spans="1:4" ht="16.5" thickBot="1" x14ac:dyDescent="0.3">
      <c r="A16" s="123" t="s">
        <v>20</v>
      </c>
      <c r="B16" s="118">
        <f>'Punti provvisorio'!Q51</f>
        <v>0</v>
      </c>
      <c r="C16" s="118">
        <f>'Punti provvisorio'!S51</f>
        <v>0</v>
      </c>
      <c r="D16" s="118">
        <f>'Punti provvisorio'!T51</f>
        <v>0</v>
      </c>
    </row>
    <row r="17" spans="1:4" ht="16.5" thickBot="1" x14ac:dyDescent="0.3">
      <c r="A17" s="123" t="s">
        <v>34</v>
      </c>
      <c r="B17" s="118">
        <f>'Punti provvisorio'!Q20</f>
        <v>0</v>
      </c>
      <c r="C17" s="118">
        <f>'Punti provvisorio'!S20</f>
        <v>0</v>
      </c>
      <c r="D17" s="118">
        <f>'Punti provvisorio'!T20</f>
        <v>0</v>
      </c>
    </row>
    <row r="18" spans="1:4" ht="16.5" thickBot="1" x14ac:dyDescent="0.3">
      <c r="A18" s="123" t="s">
        <v>26</v>
      </c>
      <c r="B18" s="118">
        <f>'Punti provvisorio'!Q58</f>
        <v>0</v>
      </c>
      <c r="C18" s="118">
        <f>'Punti provvisorio'!S58</f>
        <v>0</v>
      </c>
      <c r="D18" s="118">
        <f>'Punti provvisorio'!T58</f>
        <v>0</v>
      </c>
    </row>
    <row r="19" spans="1:4" ht="16.5" thickBot="1" x14ac:dyDescent="0.3">
      <c r="A19" s="123" t="s">
        <v>17</v>
      </c>
      <c r="B19" s="118">
        <f>'Punti provvisorio'!Q57</f>
        <v>0</v>
      </c>
      <c r="C19" s="118">
        <f>'Punti provvisorio'!S57</f>
        <v>0</v>
      </c>
      <c r="D19" s="118">
        <f>'Punti provvisorio'!T57</f>
        <v>0</v>
      </c>
    </row>
    <row r="20" spans="1:4" ht="16.5" thickBot="1" x14ac:dyDescent="0.3">
      <c r="A20" s="123" t="s">
        <v>21</v>
      </c>
      <c r="B20" s="118">
        <f>'Punti provvisorio'!Q12</f>
        <v>0</v>
      </c>
      <c r="C20" s="118">
        <f>'Punti provvisorio'!S12</f>
        <v>0</v>
      </c>
      <c r="D20" s="118">
        <f>'Punti provvisorio'!T12</f>
        <v>0</v>
      </c>
    </row>
    <row r="21" spans="1:4" ht="16.5" thickBot="1" x14ac:dyDescent="0.3">
      <c r="A21" s="123" t="s">
        <v>33</v>
      </c>
      <c r="B21" s="118">
        <f>'Punti provvisorio'!Q61</f>
        <v>0</v>
      </c>
      <c r="C21" s="118">
        <f>'Punti provvisorio'!S61</f>
        <v>0</v>
      </c>
      <c r="D21" s="118">
        <f>'Punti provvisorio'!T61</f>
        <v>0</v>
      </c>
    </row>
    <row r="22" spans="1:4" ht="16.5" thickBot="1" x14ac:dyDescent="0.3">
      <c r="A22" s="123" t="s">
        <v>44</v>
      </c>
      <c r="B22" s="118">
        <f>'Punti provvisorio'!Q31</f>
        <v>0</v>
      </c>
      <c r="C22" s="118">
        <f>'Punti provvisorio'!S31</f>
        <v>0</v>
      </c>
      <c r="D22" s="118">
        <f>'Punti provvisorio'!T31</f>
        <v>0</v>
      </c>
    </row>
    <row r="23" spans="1:4" ht="16.5" thickBot="1" x14ac:dyDescent="0.3">
      <c r="A23" s="123" t="s">
        <v>59</v>
      </c>
      <c r="B23" s="118">
        <f>'Punti provvisorio'!Q50</f>
        <v>0</v>
      </c>
      <c r="C23" s="118">
        <f>'Punti provvisorio'!S50</f>
        <v>0</v>
      </c>
      <c r="D23" s="118">
        <f>'Punti provvisorio'!T50</f>
        <v>0</v>
      </c>
    </row>
    <row r="24" spans="1:4" ht="16.5" thickBot="1" x14ac:dyDescent="0.3">
      <c r="A24" s="123" t="s">
        <v>18</v>
      </c>
      <c r="B24" s="118">
        <f>'Punti provvisorio'!Q10</f>
        <v>215</v>
      </c>
      <c r="C24" s="118">
        <f>'Punti provvisorio'!S10</f>
        <v>215</v>
      </c>
      <c r="D24" s="118">
        <f>'Punti provvisorio'!T10</f>
        <v>0</v>
      </c>
    </row>
    <row r="25" spans="1:4" ht="16.5" thickBot="1" x14ac:dyDescent="0.3">
      <c r="A25" s="123" t="s">
        <v>27</v>
      </c>
      <c r="B25" s="118">
        <f>'Punti provvisorio'!Q15</f>
        <v>0</v>
      </c>
      <c r="C25" s="118">
        <f>'Punti provvisorio'!S15</f>
        <v>0</v>
      </c>
      <c r="D25" s="118">
        <f>'Punti provvisorio'!T15</f>
        <v>0</v>
      </c>
    </row>
    <row r="26" spans="1:4" ht="16.5" thickBot="1" x14ac:dyDescent="0.3">
      <c r="A26" s="123" t="s">
        <v>54</v>
      </c>
      <c r="B26" s="118">
        <f>'Punti provvisorio'!Q44</f>
        <v>0</v>
      </c>
      <c r="C26" s="118">
        <f>'Punti provvisorio'!S44</f>
        <v>0</v>
      </c>
      <c r="D26" s="118">
        <f>'Punti provvisorio'!T44</f>
        <v>0</v>
      </c>
    </row>
    <row r="27" spans="1:4" ht="16.5" thickBot="1" x14ac:dyDescent="0.3">
      <c r="A27" s="123" t="s">
        <v>58</v>
      </c>
      <c r="B27" s="118">
        <f>'Punti provvisorio'!Q49</f>
        <v>0</v>
      </c>
      <c r="C27" s="118">
        <f>'Punti provvisorio'!S49</f>
        <v>0</v>
      </c>
      <c r="D27" s="118">
        <f>'Punti provvisorio'!T49</f>
        <v>0</v>
      </c>
    </row>
    <row r="28" spans="1:4" ht="16.5" thickBot="1" x14ac:dyDescent="0.3">
      <c r="A28" s="123" t="s">
        <v>19</v>
      </c>
      <c r="B28" s="118">
        <f>'Punti provvisorio'!Q11</f>
        <v>0</v>
      </c>
      <c r="C28" s="118">
        <f>'Punti provvisorio'!S11</f>
        <v>0</v>
      </c>
      <c r="D28" s="118">
        <f>'Punti provvisorio'!T11</f>
        <v>0</v>
      </c>
    </row>
    <row r="29" spans="1:4" ht="16.5" thickBot="1" x14ac:dyDescent="0.3">
      <c r="A29" s="123" t="s">
        <v>36</v>
      </c>
      <c r="B29" s="118">
        <f>'Punti provvisorio'!Q23</f>
        <v>0</v>
      </c>
      <c r="C29" s="118">
        <f>'Punti provvisorio'!S23</f>
        <v>0</v>
      </c>
      <c r="D29" s="118">
        <f>'Punti provvisorio'!T23</f>
        <v>0</v>
      </c>
    </row>
    <row r="30" spans="1:4" ht="16.5" thickBot="1" x14ac:dyDescent="0.3">
      <c r="A30" s="123" t="s">
        <v>15</v>
      </c>
      <c r="B30" s="118">
        <f>'Punti provvisorio'!Q8</f>
        <v>0</v>
      </c>
      <c r="C30" s="118">
        <f>'Punti provvisorio'!S8</f>
        <v>0</v>
      </c>
      <c r="D30" s="118">
        <f>'Punti provvisorio'!T8</f>
        <v>0</v>
      </c>
    </row>
    <row r="31" spans="1:4" ht="16.5" thickBot="1" x14ac:dyDescent="0.3">
      <c r="A31" s="123" t="s">
        <v>51</v>
      </c>
      <c r="B31" s="118">
        <f>'Punti provvisorio'!Q39</f>
        <v>0</v>
      </c>
      <c r="C31" s="118">
        <f>'Punti provvisorio'!S39</f>
        <v>0</v>
      </c>
      <c r="D31" s="118">
        <f>'Punti provvisorio'!T39</f>
        <v>0</v>
      </c>
    </row>
    <row r="32" spans="1:4" ht="16.5" thickBot="1" x14ac:dyDescent="0.3">
      <c r="A32" s="123" t="s">
        <v>29</v>
      </c>
      <c r="B32" s="118">
        <f>'Punti provvisorio'!Q17</f>
        <v>0</v>
      </c>
      <c r="C32" s="118">
        <f>'Punti provvisorio'!S17</f>
        <v>0</v>
      </c>
      <c r="D32" s="118">
        <f>'Punti provvisorio'!T17</f>
        <v>0</v>
      </c>
    </row>
    <row r="33" spans="1:4" ht="16.5" thickBot="1" x14ac:dyDescent="0.3">
      <c r="A33" s="123" t="s">
        <v>61</v>
      </c>
      <c r="B33" s="118">
        <f>'Punti provvisorio'!Q53</f>
        <v>0</v>
      </c>
      <c r="C33" s="118">
        <f>'Punti provvisorio'!S53</f>
        <v>0</v>
      </c>
      <c r="D33" s="118">
        <f>'Punti provvisorio'!T53</f>
        <v>0</v>
      </c>
    </row>
    <row r="34" spans="1:4" ht="16.5" thickBot="1" x14ac:dyDescent="0.3">
      <c r="A34" s="123" t="s">
        <v>43</v>
      </c>
      <c r="B34" s="118">
        <f>'Punti provvisorio'!Q30</f>
        <v>0</v>
      </c>
      <c r="C34" s="118">
        <f>'Punti provvisorio'!S30</f>
        <v>0</v>
      </c>
      <c r="D34" s="118">
        <f>'Punti provvisorio'!T30</f>
        <v>0</v>
      </c>
    </row>
    <row r="35" spans="1:4" ht="16.5" thickBot="1" x14ac:dyDescent="0.3">
      <c r="A35" s="123" t="s">
        <v>60</v>
      </c>
      <c r="B35" s="118">
        <f>'Punti provvisorio'!Q52</f>
        <v>0</v>
      </c>
      <c r="C35" s="118">
        <f>'Punti provvisorio'!S52</f>
        <v>0</v>
      </c>
      <c r="D35" s="118">
        <f>'Punti provvisorio'!T52</f>
        <v>0</v>
      </c>
    </row>
    <row r="36" spans="1:4" ht="16.5" thickBot="1" x14ac:dyDescent="0.3">
      <c r="A36" s="123" t="s">
        <v>42</v>
      </c>
      <c r="B36" s="118">
        <f>'Punti provvisorio'!Q29</f>
        <v>0</v>
      </c>
      <c r="C36" s="118">
        <f>'Punti provvisorio'!S29</f>
        <v>0</v>
      </c>
      <c r="D36" s="118">
        <f>'Punti provvisorio'!T29</f>
        <v>0</v>
      </c>
    </row>
    <row r="37" spans="1:4" ht="16.5" thickBot="1" x14ac:dyDescent="0.3">
      <c r="A37" s="123" t="s">
        <v>73</v>
      </c>
      <c r="B37" s="118">
        <f>'Punti provvisorio'!Q65</f>
        <v>0</v>
      </c>
      <c r="C37" s="118">
        <f>'Punti provvisorio'!S65</f>
        <v>0</v>
      </c>
      <c r="D37" s="118">
        <f>'Punti provvisorio'!T65</f>
        <v>0</v>
      </c>
    </row>
    <row r="38" spans="1:4" ht="16.5" thickBot="1" x14ac:dyDescent="0.3">
      <c r="A38" s="123" t="s">
        <v>65</v>
      </c>
      <c r="B38" s="118">
        <f>'Punti provvisorio'!Q60</f>
        <v>0</v>
      </c>
      <c r="C38" s="118">
        <f>'Punti provvisorio'!S60</f>
        <v>0</v>
      </c>
      <c r="D38" s="118">
        <f>'Punti provvisorio'!T60</f>
        <v>0</v>
      </c>
    </row>
    <row r="39" spans="1:4" ht="16.5" thickBot="1" x14ac:dyDescent="0.3">
      <c r="A39" s="123" t="s">
        <v>66</v>
      </c>
      <c r="B39" s="118">
        <f>'Punti provvisorio'!Q62</f>
        <v>0</v>
      </c>
      <c r="C39" s="118">
        <f>'Punti provvisorio'!S62</f>
        <v>0</v>
      </c>
      <c r="D39" s="118">
        <f>'Punti provvisorio'!T62</f>
        <v>0</v>
      </c>
    </row>
    <row r="40" spans="1:4" ht="16.5" thickBot="1" x14ac:dyDescent="0.3">
      <c r="A40" s="123" t="s">
        <v>57</v>
      </c>
      <c r="B40" s="118">
        <f>'Punti provvisorio'!Q48</f>
        <v>0</v>
      </c>
      <c r="C40" s="118">
        <f>'Punti provvisorio'!S48</f>
        <v>0</v>
      </c>
      <c r="D40" s="118">
        <f>'Punti provvisorio'!T48</f>
        <v>0</v>
      </c>
    </row>
    <row r="41" spans="1:4" ht="16.5" thickBot="1" x14ac:dyDescent="0.3">
      <c r="A41" s="123" t="s">
        <v>31</v>
      </c>
      <c r="B41" s="118">
        <f>'Punti provvisorio'!Q18</f>
        <v>0</v>
      </c>
      <c r="C41" s="118">
        <f>'Punti provvisorio'!S18</f>
        <v>0</v>
      </c>
      <c r="D41" s="118">
        <f>'Punti provvisorio'!T18</f>
        <v>0</v>
      </c>
    </row>
    <row r="42" spans="1:4" ht="16.5" thickBot="1" x14ac:dyDescent="0.3">
      <c r="A42" s="123" t="s">
        <v>41</v>
      </c>
      <c r="B42" s="118">
        <f>'Punti provvisorio'!Q28</f>
        <v>0</v>
      </c>
      <c r="C42" s="118">
        <f>'Punti provvisorio'!S28</f>
        <v>0</v>
      </c>
      <c r="D42" s="118">
        <f>'Punti provvisorio'!T28</f>
        <v>0</v>
      </c>
    </row>
    <row r="43" spans="1:4" ht="16.5" thickBot="1" x14ac:dyDescent="0.3">
      <c r="A43" s="123" t="s">
        <v>63</v>
      </c>
      <c r="B43" s="118">
        <f>'Punti provvisorio'!Q55</f>
        <v>0</v>
      </c>
      <c r="C43" s="118">
        <f>'Punti provvisorio'!S55</f>
        <v>0</v>
      </c>
      <c r="D43" s="118">
        <f>'Punti provvisorio'!T55</f>
        <v>0</v>
      </c>
    </row>
    <row r="44" spans="1:4" ht="16.5" thickBot="1" x14ac:dyDescent="0.3">
      <c r="A44" s="123" t="s">
        <v>49</v>
      </c>
      <c r="B44" s="118">
        <f>'Punti provvisorio'!Q37</f>
        <v>0</v>
      </c>
      <c r="C44" s="118">
        <f>'Punti provvisorio'!S37</f>
        <v>0</v>
      </c>
      <c r="D44" s="118">
        <f>'Punti provvisorio'!T37</f>
        <v>0</v>
      </c>
    </row>
    <row r="45" spans="1:4" ht="16.5" thickBot="1" x14ac:dyDescent="0.3">
      <c r="A45" s="123" t="s">
        <v>108</v>
      </c>
      <c r="B45" s="118">
        <f>'Punti provvisorio'!Q63</f>
        <v>0</v>
      </c>
      <c r="C45" s="118">
        <f>'Punti provvisorio'!S63</f>
        <v>0</v>
      </c>
      <c r="D45" s="118">
        <f>'Punti provvisorio'!T63</f>
        <v>0</v>
      </c>
    </row>
    <row r="46" spans="1:4" ht="16.5" thickBot="1" x14ac:dyDescent="0.3">
      <c r="A46" s="123" t="s">
        <v>67</v>
      </c>
      <c r="B46" s="118">
        <f>'Punti provvisorio'!Q64</f>
        <v>0</v>
      </c>
      <c r="C46" s="118">
        <f>'Punti provvisorio'!S64</f>
        <v>0</v>
      </c>
      <c r="D46" s="118">
        <f>'Punti provvisorio'!T64</f>
        <v>0</v>
      </c>
    </row>
    <row r="47" spans="1:4" ht="16.5" thickBot="1" x14ac:dyDescent="0.3">
      <c r="A47" s="123" t="s">
        <v>64</v>
      </c>
      <c r="B47" s="118">
        <f>'Punti provvisorio'!Q59</f>
        <v>0</v>
      </c>
      <c r="C47" s="118">
        <f>'Punti provvisorio'!S59</f>
        <v>0</v>
      </c>
      <c r="D47" s="118">
        <f>'Punti provvisorio'!T59</f>
        <v>0</v>
      </c>
    </row>
    <row r="48" spans="1:4" ht="16.5" thickBot="1" x14ac:dyDescent="0.3">
      <c r="A48" s="123" t="s">
        <v>103</v>
      </c>
      <c r="B48" s="118">
        <f>'Punti provvisorio'!Q40</f>
        <v>0</v>
      </c>
      <c r="C48" s="118">
        <f>'Punti provvisorio'!S40</f>
        <v>0</v>
      </c>
      <c r="D48" s="118">
        <f>'Punti provvisorio'!T40</f>
        <v>0</v>
      </c>
    </row>
    <row r="49" spans="1:4" ht="16.5" thickBot="1" x14ac:dyDescent="0.3">
      <c r="A49" s="123" t="s">
        <v>47</v>
      </c>
      <c r="B49" s="118">
        <f>'Punti provvisorio'!Q34</f>
        <v>0</v>
      </c>
      <c r="C49" s="118">
        <f>'Punti provvisorio'!S34</f>
        <v>0</v>
      </c>
      <c r="D49" s="118">
        <f>'Punti provvisorio'!T34</f>
        <v>0</v>
      </c>
    </row>
    <row r="50" spans="1:4" ht="16.5" thickBot="1" x14ac:dyDescent="0.3">
      <c r="A50" s="123" t="s">
        <v>25</v>
      </c>
      <c r="B50" s="118">
        <f>'Punti provvisorio'!Q14</f>
        <v>0</v>
      </c>
      <c r="C50" s="118">
        <f>'Punti provvisorio'!S14</f>
        <v>0</v>
      </c>
      <c r="D50" s="118">
        <f>'Punti provvisorio'!T14</f>
        <v>0</v>
      </c>
    </row>
    <row r="51" spans="1:4" ht="16.5" thickBot="1" x14ac:dyDescent="0.3">
      <c r="A51" s="123" t="s">
        <v>107</v>
      </c>
      <c r="B51" s="118">
        <f>'Punti provvisorio'!Q19</f>
        <v>0</v>
      </c>
      <c r="C51" s="118">
        <f>'Punti provvisorio'!S19</f>
        <v>0</v>
      </c>
      <c r="D51" s="118">
        <f>'Punti provvisorio'!T19</f>
        <v>0</v>
      </c>
    </row>
    <row r="52" spans="1:4" ht="16.5" thickBot="1" x14ac:dyDescent="0.3">
      <c r="A52" s="123" t="s">
        <v>37</v>
      </c>
      <c r="B52" s="118">
        <f>'Punti provvisorio'!Q24</f>
        <v>0</v>
      </c>
      <c r="C52" s="118">
        <f>'Punti provvisorio'!S24</f>
        <v>0</v>
      </c>
      <c r="D52" s="118">
        <f>'Punti provvisorio'!T24</f>
        <v>0</v>
      </c>
    </row>
    <row r="53" spans="1:4" ht="16.5" thickBot="1" x14ac:dyDescent="0.3">
      <c r="A53" s="123" t="s">
        <v>38</v>
      </c>
      <c r="B53" s="118">
        <f>'Punti provvisorio'!Q25</f>
        <v>0</v>
      </c>
      <c r="C53" s="118">
        <f>'Punti provvisorio'!S25</f>
        <v>0</v>
      </c>
      <c r="D53" s="118">
        <f>'Punti provvisorio'!T25</f>
        <v>0</v>
      </c>
    </row>
    <row r="54" spans="1:4" ht="16.5" thickBot="1" x14ac:dyDescent="0.3">
      <c r="A54" s="123" t="s">
        <v>39</v>
      </c>
      <c r="B54" s="118">
        <f>'Punti provvisorio'!Q26</f>
        <v>0</v>
      </c>
      <c r="C54" s="118">
        <f>'Punti provvisorio'!S26</f>
        <v>0</v>
      </c>
      <c r="D54" s="118">
        <f>'Punti provvisorio'!T26</f>
        <v>0</v>
      </c>
    </row>
    <row r="55" spans="1:4" ht="16.5" thickBot="1" x14ac:dyDescent="0.3">
      <c r="A55" s="123" t="s">
        <v>40</v>
      </c>
      <c r="B55" s="118">
        <f>'Punti provvisorio'!Q27</f>
        <v>0</v>
      </c>
      <c r="C55" s="118">
        <f>'Punti provvisorio'!S27</f>
        <v>0</v>
      </c>
      <c r="D55" s="118">
        <f>'Punti provvisorio'!T27</f>
        <v>0</v>
      </c>
    </row>
    <row r="56" spans="1:4" ht="16.5" thickBot="1" x14ac:dyDescent="0.3">
      <c r="A56" s="123" t="s">
        <v>45</v>
      </c>
      <c r="B56" s="118">
        <f>'Punti provvisorio'!Q32</f>
        <v>0</v>
      </c>
      <c r="C56" s="118">
        <f>'Punti provvisorio'!S32</f>
        <v>0</v>
      </c>
      <c r="D56" s="118">
        <f>'Punti provvisorio'!T32</f>
        <v>0</v>
      </c>
    </row>
    <row r="57" spans="1:4" ht="16.5" thickBot="1" x14ac:dyDescent="0.3">
      <c r="A57" s="123" t="s">
        <v>46</v>
      </c>
      <c r="B57" s="118">
        <f>'Punti provvisorio'!Q33</f>
        <v>0</v>
      </c>
      <c r="C57" s="118">
        <f>'Punti provvisorio'!S33</f>
        <v>0</v>
      </c>
      <c r="D57" s="118">
        <f>'Punti provvisorio'!T33</f>
        <v>0</v>
      </c>
    </row>
    <row r="58" spans="1:4" ht="16.5" thickBot="1" x14ac:dyDescent="0.3">
      <c r="A58" s="123" t="s">
        <v>48</v>
      </c>
      <c r="B58" s="118">
        <f>'Punti provvisorio'!Q36</f>
        <v>0</v>
      </c>
      <c r="C58" s="118">
        <f>'Punti provvisorio'!S36</f>
        <v>0</v>
      </c>
      <c r="D58" s="118">
        <f>'Punti provvisorio'!T36</f>
        <v>0</v>
      </c>
    </row>
    <row r="59" spans="1:4" ht="16.5" thickBot="1" x14ac:dyDescent="0.3">
      <c r="A59" s="123" t="s">
        <v>50</v>
      </c>
      <c r="B59" s="118">
        <f>'Punti provvisorio'!Q38</f>
        <v>0</v>
      </c>
      <c r="C59" s="118">
        <f>'Punti provvisorio'!S38</f>
        <v>0</v>
      </c>
      <c r="D59" s="118">
        <f>'Punti provvisorio'!T38</f>
        <v>0</v>
      </c>
    </row>
    <row r="60" spans="1:4" ht="16.5" thickBot="1" x14ac:dyDescent="0.3">
      <c r="A60" s="123" t="s">
        <v>52</v>
      </c>
      <c r="B60" s="118">
        <f>'Punti provvisorio'!Q41</f>
        <v>0</v>
      </c>
      <c r="C60" s="118">
        <f>'Punti provvisorio'!S41</f>
        <v>0</v>
      </c>
      <c r="D60" s="118">
        <f>'Punti provvisorio'!T41</f>
        <v>0</v>
      </c>
    </row>
    <row r="61" spans="1:4" ht="16.5" thickBot="1" x14ac:dyDescent="0.3">
      <c r="A61" s="123" t="s">
        <v>106</v>
      </c>
      <c r="B61" s="118">
        <f>'Punti provvisorio'!Q45</f>
        <v>0</v>
      </c>
      <c r="C61" s="118">
        <f>'Punti provvisorio'!S45</f>
        <v>0</v>
      </c>
      <c r="D61" s="118">
        <f>'Punti provvisorio'!T45</f>
        <v>0</v>
      </c>
    </row>
    <row r="62" spans="1:4" ht="16.5" thickBot="1" x14ac:dyDescent="0.3">
      <c r="A62" s="123" t="s">
        <v>55</v>
      </c>
      <c r="B62" s="118">
        <f>'Punti provvisorio'!Q46</f>
        <v>0</v>
      </c>
      <c r="C62" s="118">
        <f>'Punti provvisorio'!S46</f>
        <v>0</v>
      </c>
      <c r="D62" s="118">
        <f>'Punti provvisorio'!T46</f>
        <v>0</v>
      </c>
    </row>
    <row r="63" spans="1:4" ht="16.5" thickBot="1" x14ac:dyDescent="0.3">
      <c r="A63" s="123" t="s">
        <v>62</v>
      </c>
      <c r="B63" s="118">
        <f>'Punti provvisorio'!Q54</f>
        <v>0</v>
      </c>
      <c r="C63" s="118">
        <f>'Punti provvisorio'!S54</f>
        <v>0</v>
      </c>
      <c r="D63" s="118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Y93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16" sqref="L16"/>
    </sheetView>
  </sheetViews>
  <sheetFormatPr defaultColWidth="11.42578125" defaultRowHeight="18.600000000000001" customHeight="1" x14ac:dyDescent="0.2"/>
  <cols>
    <col min="1" max="1" width="11.42578125" style="1" customWidth="1"/>
    <col min="2" max="2" width="60.42578125" style="1" customWidth="1"/>
    <col min="3" max="3" width="12.42578125" style="1" customWidth="1"/>
    <col min="4" max="4" width="64.28515625" style="1" bestFit="1" customWidth="1"/>
    <col min="5" max="5" width="22.85546875" style="1" customWidth="1"/>
    <col min="6" max="6" width="23" style="1" customWidth="1"/>
    <col min="7" max="7" width="23.140625" style="1" customWidth="1"/>
    <col min="8" max="8" width="23" style="1" customWidth="1"/>
    <col min="9" max="13" width="23.140625" style="1" customWidth="1"/>
    <col min="14" max="14" width="17" style="1" bestFit="1" customWidth="1"/>
    <col min="15" max="15" width="14.28515625" style="1" customWidth="1"/>
    <col min="16" max="16" width="29.8554687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3.42578125" style="1" customWidth="1"/>
    <col min="23" max="24" width="11.42578125" style="1" customWidth="1"/>
    <col min="25" max="25" width="34.85546875" style="1" customWidth="1"/>
    <col min="26" max="26" width="11.42578125" style="1" customWidth="1"/>
    <col min="27" max="27" width="53.42578125" style="1" customWidth="1"/>
    <col min="28" max="259" width="11.42578125" style="1" customWidth="1"/>
  </cols>
  <sheetData>
    <row r="1" spans="1:27" ht="28.5" customHeight="1" thickBot="1" x14ac:dyDescent="0.45">
      <c r="A1" s="314" t="s">
        <v>68</v>
      </c>
      <c r="B1" s="315"/>
      <c r="C1" s="315"/>
      <c r="D1" s="315"/>
      <c r="E1" s="315"/>
      <c r="F1" s="316"/>
      <c r="G1" s="58"/>
      <c r="H1" s="59"/>
      <c r="I1" s="59"/>
      <c r="J1" s="59"/>
      <c r="K1" s="59"/>
      <c r="L1" s="59"/>
      <c r="M1" s="59"/>
      <c r="N1" s="5"/>
      <c r="O1" s="5"/>
      <c r="P1" s="60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508</v>
      </c>
      <c r="G2" s="9" t="s">
        <v>540</v>
      </c>
      <c r="H2" s="9" t="s">
        <v>577</v>
      </c>
      <c r="I2" s="9" t="s">
        <v>594</v>
      </c>
      <c r="J2" s="9" t="s">
        <v>606</v>
      </c>
      <c r="K2" s="9" t="s">
        <v>612</v>
      </c>
      <c r="L2" s="9" t="s">
        <v>617</v>
      </c>
      <c r="M2" s="10" t="s">
        <v>298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61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200" t="s">
        <v>463</v>
      </c>
      <c r="C3" s="200" t="s">
        <v>145</v>
      </c>
      <c r="D3" s="200" t="s">
        <v>170</v>
      </c>
      <c r="E3" s="161" t="s">
        <v>624</v>
      </c>
      <c r="F3" s="23"/>
      <c r="G3" s="23" t="s">
        <v>624</v>
      </c>
      <c r="H3" s="23" t="s">
        <v>624</v>
      </c>
      <c r="I3" s="23" t="s">
        <v>624</v>
      </c>
      <c r="J3" s="149"/>
      <c r="K3" s="149"/>
      <c r="L3" s="149" t="s">
        <v>624</v>
      </c>
      <c r="M3" s="24">
        <v>63</v>
      </c>
      <c r="N3" s="25"/>
      <c r="O3" s="26">
        <f t="shared" ref="O3:O48" si="0">COUNTA(E3:M3)</f>
        <v>6</v>
      </c>
      <c r="P3" s="154">
        <f t="shared" ref="P3:P48" si="1">SUM(E3:M3)</f>
        <v>63</v>
      </c>
      <c r="Q3" s="27"/>
      <c r="R3" s="28">
        <v>1213</v>
      </c>
      <c r="S3" s="29" t="s">
        <v>114</v>
      </c>
      <c r="T3" s="30">
        <f t="shared" ref="T3:T34" si="2">SUMIF($C$3:$C$74,R3,$P$3:$P$74)</f>
        <v>38</v>
      </c>
      <c r="U3" s="31"/>
      <c r="V3" s="32">
        <f t="shared" ref="V3:V17" si="3">SUMIF($C$3:$C$74,R3,$N$3:$N$74)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200" t="s">
        <v>320</v>
      </c>
      <c r="C4" s="200" t="s">
        <v>145</v>
      </c>
      <c r="D4" s="200" t="s">
        <v>170</v>
      </c>
      <c r="E4" s="199" t="s">
        <v>624</v>
      </c>
      <c r="F4" s="191" t="s">
        <v>624</v>
      </c>
      <c r="G4" s="191" t="s">
        <v>624</v>
      </c>
      <c r="H4" s="191" t="s">
        <v>624</v>
      </c>
      <c r="I4" s="191" t="s">
        <v>624</v>
      </c>
      <c r="J4" s="224" t="s">
        <v>624</v>
      </c>
      <c r="K4" s="224" t="s">
        <v>624</v>
      </c>
      <c r="L4" s="224" t="s">
        <v>624</v>
      </c>
      <c r="M4" s="256"/>
      <c r="N4" s="25"/>
      <c r="O4" s="26">
        <f t="shared" si="0"/>
        <v>8</v>
      </c>
      <c r="P4" s="154">
        <f t="shared" si="1"/>
        <v>0</v>
      </c>
      <c r="Q4" s="27"/>
      <c r="R4" s="28">
        <v>2310</v>
      </c>
      <c r="S4" s="29" t="s">
        <v>166</v>
      </c>
      <c r="T4" s="30">
        <f t="shared" si="2"/>
        <v>0</v>
      </c>
      <c r="U4" s="31"/>
      <c r="V4" s="32">
        <f t="shared" si="3"/>
        <v>0</v>
      </c>
      <c r="W4" s="19"/>
      <c r="X4" s="33"/>
      <c r="Y4" s="33"/>
      <c r="Z4" s="33"/>
      <c r="AA4" s="33"/>
    </row>
    <row r="5" spans="1:27" ht="29.1" customHeight="1" thickBot="1" x14ac:dyDescent="0.45">
      <c r="A5" s="159" t="s">
        <v>172</v>
      </c>
      <c r="B5" s="235" t="s">
        <v>595</v>
      </c>
      <c r="C5" s="235" t="s">
        <v>145</v>
      </c>
      <c r="D5" s="235" t="s">
        <v>170</v>
      </c>
      <c r="E5" s="236"/>
      <c r="F5" s="237"/>
      <c r="G5" s="238"/>
      <c r="H5" s="237"/>
      <c r="I5" s="238" t="s">
        <v>624</v>
      </c>
      <c r="J5" s="239"/>
      <c r="K5" s="239"/>
      <c r="L5" s="240" t="s">
        <v>624</v>
      </c>
      <c r="M5" s="257"/>
      <c r="N5" s="25"/>
      <c r="O5" s="26">
        <f t="shared" si="0"/>
        <v>2</v>
      </c>
      <c r="P5" s="154">
        <f t="shared" si="1"/>
        <v>0</v>
      </c>
      <c r="Q5" s="27"/>
      <c r="R5" s="28">
        <v>2232</v>
      </c>
      <c r="S5" s="29" t="s">
        <v>119</v>
      </c>
      <c r="T5" s="30">
        <f t="shared" si="2"/>
        <v>0</v>
      </c>
      <c r="U5" s="31"/>
      <c r="V5" s="32">
        <f t="shared" si="3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46" t="s">
        <v>456</v>
      </c>
      <c r="C6" s="246" t="s">
        <v>142</v>
      </c>
      <c r="D6" s="246" t="s">
        <v>169</v>
      </c>
      <c r="E6" s="247" t="s">
        <v>624</v>
      </c>
      <c r="F6" s="248"/>
      <c r="G6" s="248"/>
      <c r="H6" s="248"/>
      <c r="I6" s="248" t="s">
        <v>624</v>
      </c>
      <c r="J6" s="249"/>
      <c r="K6" s="249"/>
      <c r="L6" s="249" t="s">
        <v>624</v>
      </c>
      <c r="M6" s="250">
        <v>38</v>
      </c>
      <c r="N6" s="25"/>
      <c r="O6" s="26">
        <f t="shared" si="0"/>
        <v>4</v>
      </c>
      <c r="P6" s="154">
        <f t="shared" si="1"/>
        <v>38</v>
      </c>
      <c r="Q6" s="27"/>
      <c r="R6" s="28">
        <v>1180</v>
      </c>
      <c r="S6" s="29" t="s">
        <v>14</v>
      </c>
      <c r="T6" s="30">
        <f t="shared" si="2"/>
        <v>100</v>
      </c>
      <c r="U6" s="31"/>
      <c r="V6" s="32">
        <f t="shared" si="3"/>
        <v>0</v>
      </c>
      <c r="W6" s="19"/>
      <c r="X6" s="33"/>
      <c r="Y6" s="33"/>
      <c r="Z6" s="33"/>
      <c r="AA6" s="33"/>
    </row>
    <row r="7" spans="1:27" ht="29.1" customHeight="1" thickBot="1" x14ac:dyDescent="0.45">
      <c r="A7" s="159" t="s">
        <v>172</v>
      </c>
      <c r="B7" s="246" t="s">
        <v>455</v>
      </c>
      <c r="C7" s="246" t="s">
        <v>350</v>
      </c>
      <c r="D7" s="246" t="s">
        <v>351</v>
      </c>
      <c r="E7" s="251" t="s">
        <v>624</v>
      </c>
      <c r="F7" s="252" t="s">
        <v>624</v>
      </c>
      <c r="G7" s="252" t="s">
        <v>624</v>
      </c>
      <c r="H7" s="253"/>
      <c r="I7" s="252"/>
      <c r="J7" s="254"/>
      <c r="K7" s="254"/>
      <c r="L7" s="255" t="s">
        <v>624</v>
      </c>
      <c r="M7" s="258">
        <v>50</v>
      </c>
      <c r="N7" s="25"/>
      <c r="O7" s="26">
        <f t="shared" si="0"/>
        <v>5</v>
      </c>
      <c r="P7" s="154">
        <f t="shared" si="1"/>
        <v>50</v>
      </c>
      <c r="Q7" s="27"/>
      <c r="R7" s="28">
        <v>1115</v>
      </c>
      <c r="S7" s="29" t="s">
        <v>15</v>
      </c>
      <c r="T7" s="30">
        <f t="shared" si="2"/>
        <v>0</v>
      </c>
      <c r="U7" s="31"/>
      <c r="V7" s="32">
        <f t="shared" si="3"/>
        <v>0</v>
      </c>
      <c r="W7" s="19"/>
      <c r="X7" s="6"/>
      <c r="Y7" s="6"/>
      <c r="Z7" s="6"/>
      <c r="AA7" s="6"/>
    </row>
    <row r="8" spans="1:27" ht="29.1" customHeight="1" thickBot="1" x14ac:dyDescent="0.4">
      <c r="A8" s="159" t="s">
        <v>172</v>
      </c>
      <c r="B8" s="246" t="s">
        <v>462</v>
      </c>
      <c r="C8" s="246" t="s">
        <v>132</v>
      </c>
      <c r="D8" s="246" t="s">
        <v>114</v>
      </c>
      <c r="E8" s="247" t="s">
        <v>624</v>
      </c>
      <c r="F8" s="248" t="s">
        <v>624</v>
      </c>
      <c r="G8" s="248" t="s">
        <v>624</v>
      </c>
      <c r="H8" s="248"/>
      <c r="I8" s="248" t="s">
        <v>624</v>
      </c>
      <c r="J8" s="249"/>
      <c r="K8" s="249"/>
      <c r="L8" s="249"/>
      <c r="M8" s="250">
        <v>38</v>
      </c>
      <c r="N8" s="25"/>
      <c r="O8" s="26">
        <f t="shared" si="0"/>
        <v>5</v>
      </c>
      <c r="P8" s="154">
        <f t="shared" si="1"/>
        <v>38</v>
      </c>
      <c r="Q8" s="27"/>
      <c r="R8" s="28">
        <v>10</v>
      </c>
      <c r="S8" s="29" t="s">
        <v>16</v>
      </c>
      <c r="T8" s="30">
        <f t="shared" si="2"/>
        <v>0</v>
      </c>
      <c r="U8" s="31"/>
      <c r="V8" s="32">
        <f t="shared" si="3"/>
        <v>0</v>
      </c>
      <c r="W8" s="19"/>
      <c r="X8" s="6"/>
      <c r="Y8" s="6"/>
      <c r="Z8" s="6"/>
      <c r="AA8" s="6"/>
    </row>
    <row r="9" spans="1:27" ht="29.1" customHeight="1" thickBot="1" x14ac:dyDescent="0.4">
      <c r="A9" s="159" t="s">
        <v>172</v>
      </c>
      <c r="B9" s="246" t="s">
        <v>459</v>
      </c>
      <c r="C9" s="246" t="s">
        <v>139</v>
      </c>
      <c r="D9" s="246" t="s">
        <v>167</v>
      </c>
      <c r="E9" s="247" t="s">
        <v>624</v>
      </c>
      <c r="F9" s="248" t="s">
        <v>624</v>
      </c>
      <c r="G9" s="248" t="s">
        <v>624</v>
      </c>
      <c r="H9" s="248" t="s">
        <v>624</v>
      </c>
      <c r="I9" s="248" t="s">
        <v>624</v>
      </c>
      <c r="J9" s="248" t="s">
        <v>624</v>
      </c>
      <c r="K9" s="248" t="s">
        <v>624</v>
      </c>
      <c r="L9" s="248" t="s">
        <v>624</v>
      </c>
      <c r="M9" s="250">
        <v>100</v>
      </c>
      <c r="N9" s="25"/>
      <c r="O9" s="26">
        <f t="shared" si="0"/>
        <v>9</v>
      </c>
      <c r="P9" s="154">
        <f t="shared" si="1"/>
        <v>100</v>
      </c>
      <c r="Q9" s="27"/>
      <c r="R9" s="28">
        <v>1589</v>
      </c>
      <c r="S9" s="29" t="s">
        <v>18</v>
      </c>
      <c r="T9" s="30">
        <f t="shared" si="2"/>
        <v>38</v>
      </c>
      <c r="U9" s="31"/>
      <c r="V9" s="32">
        <f t="shared" si="3"/>
        <v>0</v>
      </c>
      <c r="W9" s="19"/>
      <c r="X9" s="6"/>
      <c r="Y9" s="6"/>
      <c r="Z9" s="6"/>
      <c r="AA9" s="6"/>
    </row>
    <row r="10" spans="1:27" ht="29.1" customHeight="1" thickBot="1" x14ac:dyDescent="0.4">
      <c r="A10" s="159" t="s">
        <v>172</v>
      </c>
      <c r="B10" s="246" t="s">
        <v>460</v>
      </c>
      <c r="C10" s="246" t="s">
        <v>386</v>
      </c>
      <c r="D10" s="246" t="s">
        <v>302</v>
      </c>
      <c r="E10" s="247" t="s">
        <v>624</v>
      </c>
      <c r="F10" s="248" t="s">
        <v>624</v>
      </c>
      <c r="G10" s="248" t="s">
        <v>624</v>
      </c>
      <c r="H10" s="248" t="s">
        <v>624</v>
      </c>
      <c r="I10" s="248" t="s">
        <v>624</v>
      </c>
      <c r="J10" s="248" t="s">
        <v>624</v>
      </c>
      <c r="K10" s="248" t="s">
        <v>624</v>
      </c>
      <c r="L10" s="248" t="s">
        <v>624</v>
      </c>
      <c r="M10" s="250">
        <v>100</v>
      </c>
      <c r="N10" s="25"/>
      <c r="O10" s="26">
        <f t="shared" si="0"/>
        <v>9</v>
      </c>
      <c r="P10" s="154">
        <f t="shared" si="1"/>
        <v>100</v>
      </c>
      <c r="Q10" s="27"/>
      <c r="R10" s="28">
        <v>2074</v>
      </c>
      <c r="S10" s="29" t="s">
        <v>299</v>
      </c>
      <c r="T10" s="30">
        <f t="shared" si="2"/>
        <v>0</v>
      </c>
      <c r="U10" s="31"/>
      <c r="V10" s="32">
        <f t="shared" si="3"/>
        <v>0</v>
      </c>
      <c r="W10" s="19"/>
      <c r="X10" s="6"/>
      <c r="Y10" s="6"/>
      <c r="Z10" s="6"/>
      <c r="AA10" s="6"/>
    </row>
    <row r="11" spans="1:27" ht="29.1" customHeight="1" thickBot="1" x14ac:dyDescent="0.4">
      <c r="A11" s="159" t="s">
        <v>172</v>
      </c>
      <c r="B11" s="230" t="s">
        <v>457</v>
      </c>
      <c r="C11" s="230" t="s">
        <v>368</v>
      </c>
      <c r="D11" s="230" t="s">
        <v>326</v>
      </c>
      <c r="E11" s="242" t="s">
        <v>624</v>
      </c>
      <c r="F11" s="243" t="s">
        <v>624</v>
      </c>
      <c r="G11" s="243" t="s">
        <v>624</v>
      </c>
      <c r="H11" s="243" t="s">
        <v>624</v>
      </c>
      <c r="I11" s="243" t="s">
        <v>624</v>
      </c>
      <c r="J11" s="243" t="s">
        <v>624</v>
      </c>
      <c r="K11" s="243" t="s">
        <v>624</v>
      </c>
      <c r="L11" s="243" t="s">
        <v>624</v>
      </c>
      <c r="M11" s="259">
        <v>20</v>
      </c>
      <c r="N11" s="25"/>
      <c r="O11" s="26">
        <f t="shared" si="0"/>
        <v>9</v>
      </c>
      <c r="P11" s="154">
        <f t="shared" si="1"/>
        <v>20</v>
      </c>
      <c r="Q11" s="27"/>
      <c r="R11" s="28">
        <v>1590</v>
      </c>
      <c r="S11" s="29" t="s">
        <v>21</v>
      </c>
      <c r="T11" s="30">
        <f t="shared" si="2"/>
        <v>0</v>
      </c>
      <c r="U11" s="31"/>
      <c r="V11" s="32">
        <f t="shared" si="3"/>
        <v>0</v>
      </c>
      <c r="W11" s="19"/>
      <c r="X11" s="6"/>
      <c r="Y11" s="6"/>
      <c r="Z11" s="6"/>
      <c r="AA11" s="6"/>
    </row>
    <row r="12" spans="1:27" ht="29.1" customHeight="1" thickBot="1" x14ac:dyDescent="0.4">
      <c r="A12" s="159" t="s">
        <v>172</v>
      </c>
      <c r="B12" s="200" t="s">
        <v>458</v>
      </c>
      <c r="C12" s="200" t="s">
        <v>368</v>
      </c>
      <c r="D12" s="200" t="s">
        <v>326</v>
      </c>
      <c r="E12" s="161" t="s">
        <v>624</v>
      </c>
      <c r="F12" s="23"/>
      <c r="G12" s="23" t="s">
        <v>624</v>
      </c>
      <c r="H12" s="23" t="s">
        <v>624</v>
      </c>
      <c r="I12" s="23"/>
      <c r="J12" s="149"/>
      <c r="K12" s="149"/>
      <c r="L12" s="149"/>
      <c r="M12" s="24"/>
      <c r="N12" s="25"/>
      <c r="O12" s="26">
        <f t="shared" si="0"/>
        <v>3</v>
      </c>
      <c r="P12" s="154">
        <f t="shared" si="1"/>
        <v>0</v>
      </c>
      <c r="Q12" s="27"/>
      <c r="R12" s="28">
        <v>1172</v>
      </c>
      <c r="S12" s="29" t="s">
        <v>304</v>
      </c>
      <c r="T12" s="30">
        <f t="shared" si="2"/>
        <v>0</v>
      </c>
      <c r="U12" s="31"/>
      <c r="V12" s="32">
        <f t="shared" si="3"/>
        <v>0</v>
      </c>
      <c r="W12" s="19"/>
      <c r="X12" s="6"/>
      <c r="Y12" s="6"/>
      <c r="Z12" s="6"/>
      <c r="AA12" s="6"/>
    </row>
    <row r="13" spans="1:27" ht="29.1" customHeight="1" thickBot="1" x14ac:dyDescent="0.45">
      <c r="A13" s="159" t="s">
        <v>172</v>
      </c>
      <c r="B13" s="200" t="s">
        <v>461</v>
      </c>
      <c r="C13" s="200" t="s">
        <v>368</v>
      </c>
      <c r="D13" s="200" t="s">
        <v>326</v>
      </c>
      <c r="E13" s="199" t="s">
        <v>624</v>
      </c>
      <c r="F13" s="191"/>
      <c r="G13" s="191"/>
      <c r="H13" s="191" t="s">
        <v>624</v>
      </c>
      <c r="I13" s="191"/>
      <c r="J13" s="172"/>
      <c r="K13" s="172"/>
      <c r="L13" s="172"/>
      <c r="M13" s="173"/>
      <c r="N13" s="25"/>
      <c r="O13" s="26">
        <f t="shared" si="0"/>
        <v>2</v>
      </c>
      <c r="P13" s="154">
        <f t="shared" si="1"/>
        <v>0</v>
      </c>
      <c r="Q13" s="27"/>
      <c r="R13" s="28">
        <v>2513</v>
      </c>
      <c r="S13" s="29" t="s">
        <v>343</v>
      </c>
      <c r="T13" s="30">
        <f t="shared" si="2"/>
        <v>0</v>
      </c>
      <c r="U13" s="31"/>
      <c r="V13" s="32">
        <f t="shared" si="3"/>
        <v>0</v>
      </c>
      <c r="W13" s="19"/>
      <c r="X13" s="6"/>
      <c r="Y13" s="6"/>
      <c r="Z13" s="6"/>
      <c r="AA13" s="6"/>
    </row>
    <row r="14" spans="1:27" ht="29.1" customHeight="1" thickBot="1" x14ac:dyDescent="0.4">
      <c r="A14" s="159" t="s">
        <v>172</v>
      </c>
      <c r="B14" s="200" t="s">
        <v>325</v>
      </c>
      <c r="C14" s="200" t="s">
        <v>368</v>
      </c>
      <c r="D14" s="200" t="s">
        <v>326</v>
      </c>
      <c r="E14" s="161" t="s">
        <v>624</v>
      </c>
      <c r="F14" s="23"/>
      <c r="G14" s="23"/>
      <c r="H14" s="23" t="s">
        <v>624</v>
      </c>
      <c r="I14" s="23"/>
      <c r="J14" s="149"/>
      <c r="K14" s="149"/>
      <c r="L14" s="149"/>
      <c r="M14" s="24"/>
      <c r="N14" s="25">
        <f t="shared" ref="N14:N16" si="4">IF(O14=9,SUM(E14:M14)-SMALL(E14:M14,1)-SMALL(E14:M14,2),IF(O14=8,SUM(E14:M14)-SMALL(E14:M14,1),SUM(E14:M14)))</f>
        <v>0</v>
      </c>
      <c r="O14" s="26">
        <f t="shared" si="0"/>
        <v>2</v>
      </c>
      <c r="P14" s="154">
        <f t="shared" si="1"/>
        <v>0</v>
      </c>
      <c r="Q14" s="27"/>
      <c r="R14" s="28">
        <v>1843</v>
      </c>
      <c r="S14" s="29" t="s">
        <v>27</v>
      </c>
      <c r="T14" s="30">
        <f t="shared" si="2"/>
        <v>0</v>
      </c>
      <c r="U14" s="31"/>
      <c r="V14" s="32">
        <f t="shared" si="3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59" t="str">
        <f t="shared" ref="A15:A48" si="5">IF(O15&lt;2,"NO","SI")</f>
        <v>NO</v>
      </c>
      <c r="B15" s="178"/>
      <c r="C15" s="182"/>
      <c r="D15" s="178"/>
      <c r="E15" s="23"/>
      <c r="F15" s="23"/>
      <c r="G15" s="23"/>
      <c r="H15" s="23"/>
      <c r="I15" s="23"/>
      <c r="J15" s="149"/>
      <c r="K15" s="149"/>
      <c r="L15" s="149"/>
      <c r="M15" s="24"/>
      <c r="N15" s="25">
        <f t="shared" si="4"/>
        <v>0</v>
      </c>
      <c r="O15" s="26">
        <f t="shared" si="0"/>
        <v>0</v>
      </c>
      <c r="P15" s="154">
        <f t="shared" si="1"/>
        <v>0</v>
      </c>
      <c r="Q15" s="27"/>
      <c r="R15" s="28">
        <v>1317</v>
      </c>
      <c r="S15" s="29" t="s">
        <v>28</v>
      </c>
      <c r="T15" s="30">
        <f t="shared" si="2"/>
        <v>0</v>
      </c>
      <c r="U15" s="31"/>
      <c r="V15" s="32">
        <f t="shared" si="3"/>
        <v>0</v>
      </c>
      <c r="W15" s="19"/>
      <c r="X15" s="6"/>
      <c r="Y15" s="6"/>
      <c r="Z15" s="6"/>
      <c r="AA15" s="6"/>
    </row>
    <row r="16" spans="1:27" ht="29.1" customHeight="1" thickBot="1" x14ac:dyDescent="0.4">
      <c r="A16" s="159" t="str">
        <f t="shared" si="5"/>
        <v>NO</v>
      </c>
      <c r="B16" s="178"/>
      <c r="C16" s="182"/>
      <c r="D16" s="178"/>
      <c r="E16" s="23"/>
      <c r="F16" s="23"/>
      <c r="G16" s="23"/>
      <c r="H16" s="23"/>
      <c r="I16" s="23"/>
      <c r="J16" s="149"/>
      <c r="K16" s="149"/>
      <c r="L16" s="149"/>
      <c r="M16" s="24"/>
      <c r="N16" s="25">
        <f t="shared" si="4"/>
        <v>0</v>
      </c>
      <c r="O16" s="26">
        <f t="shared" si="0"/>
        <v>0</v>
      </c>
      <c r="P16" s="154">
        <f t="shared" si="1"/>
        <v>0</v>
      </c>
      <c r="Q16" s="27"/>
      <c r="R16" s="28"/>
      <c r="S16" s="29"/>
      <c r="T16" s="30">
        <f t="shared" si="2"/>
        <v>0</v>
      </c>
      <c r="U16" s="31"/>
      <c r="V16" s="32">
        <f t="shared" si="3"/>
        <v>0</v>
      </c>
      <c r="W16" s="19"/>
      <c r="X16" s="6"/>
      <c r="Y16" s="6"/>
      <c r="Z16" s="6"/>
      <c r="AA16" s="6"/>
    </row>
    <row r="17" spans="1:27" ht="29.1" customHeight="1" thickBot="1" x14ac:dyDescent="0.4">
      <c r="A17" s="159" t="str">
        <f t="shared" si="5"/>
        <v>NO</v>
      </c>
      <c r="B17" s="178"/>
      <c r="C17" s="182"/>
      <c r="D17" s="178"/>
      <c r="E17" s="23"/>
      <c r="F17" s="23"/>
      <c r="G17" s="23"/>
      <c r="H17" s="23"/>
      <c r="I17" s="23"/>
      <c r="J17" s="149"/>
      <c r="K17" s="149"/>
      <c r="L17" s="149"/>
      <c r="M17" s="24"/>
      <c r="N17" s="25">
        <f t="shared" ref="N17:N48" si="6">IF(O17=9,SUM(E17:M17)-SMALL(E17:M17,1)-SMALL(E17:M17,2),IF(O17=8,SUM(E17:M17)-SMALL(E17:M17,1),SUM(E17:M17)))</f>
        <v>0</v>
      </c>
      <c r="O17" s="26">
        <f t="shared" si="0"/>
        <v>0</v>
      </c>
      <c r="P17" s="154">
        <f t="shared" si="1"/>
        <v>0</v>
      </c>
      <c r="Q17" s="27"/>
      <c r="R17" s="28">
        <v>2521</v>
      </c>
      <c r="S17" s="29" t="s">
        <v>357</v>
      </c>
      <c r="T17" s="30">
        <f t="shared" si="2"/>
        <v>50</v>
      </c>
      <c r="U17" s="31"/>
      <c r="V17" s="32">
        <f t="shared" si="3"/>
        <v>0</v>
      </c>
      <c r="W17" s="19"/>
      <c r="X17" s="6"/>
      <c r="Y17" s="6"/>
      <c r="Z17" s="6"/>
      <c r="AA17" s="6"/>
    </row>
    <row r="18" spans="1:27" ht="29.1" customHeight="1" thickBot="1" x14ac:dyDescent="0.4">
      <c r="A18" s="159" t="str">
        <f t="shared" si="5"/>
        <v>NO</v>
      </c>
      <c r="B18" s="178"/>
      <c r="C18" s="182"/>
      <c r="D18" s="178"/>
      <c r="E18" s="23"/>
      <c r="F18" s="23"/>
      <c r="G18" s="23"/>
      <c r="H18" s="23"/>
      <c r="I18" s="23"/>
      <c r="J18" s="149"/>
      <c r="K18" s="149"/>
      <c r="L18" s="149"/>
      <c r="M18" s="24"/>
      <c r="N18" s="25">
        <f t="shared" si="6"/>
        <v>0</v>
      </c>
      <c r="O18" s="26">
        <f t="shared" si="0"/>
        <v>0</v>
      </c>
      <c r="P18" s="154">
        <f t="shared" si="1"/>
        <v>0</v>
      </c>
      <c r="Q18" s="27"/>
      <c r="R18" s="28">
        <v>2144</v>
      </c>
      <c r="S18" s="151" t="s">
        <v>107</v>
      </c>
      <c r="T18" s="30">
        <f t="shared" si="2"/>
        <v>63</v>
      </c>
      <c r="U18" s="31"/>
      <c r="V18" s="32">
        <f t="shared" ref="V18:V19" si="7">SUMIF($C$3:$C$74,R18,$N$3:$N$74)</f>
        <v>0</v>
      </c>
      <c r="W18" s="19"/>
      <c r="X18" s="6"/>
      <c r="Y18" s="6"/>
      <c r="Z18" s="6"/>
      <c r="AA18" s="6"/>
    </row>
    <row r="19" spans="1:27" ht="29.1" customHeight="1" thickBot="1" x14ac:dyDescent="0.4">
      <c r="A19" s="159" t="str">
        <f t="shared" si="5"/>
        <v>NO</v>
      </c>
      <c r="B19" s="178"/>
      <c r="C19" s="182"/>
      <c r="D19" s="178"/>
      <c r="E19" s="23"/>
      <c r="F19" s="23"/>
      <c r="G19" s="23"/>
      <c r="H19" s="23"/>
      <c r="I19" s="23"/>
      <c r="J19" s="149"/>
      <c r="K19" s="149"/>
      <c r="L19" s="149"/>
      <c r="M19" s="24"/>
      <c r="N19" s="25">
        <f t="shared" si="6"/>
        <v>0</v>
      </c>
      <c r="O19" s="26">
        <f t="shared" si="0"/>
        <v>0</v>
      </c>
      <c r="P19" s="154">
        <f t="shared" si="1"/>
        <v>0</v>
      </c>
      <c r="Q19" s="27"/>
      <c r="R19" s="28"/>
      <c r="S19" s="29"/>
      <c r="T19" s="30">
        <f t="shared" si="2"/>
        <v>0</v>
      </c>
      <c r="U19" s="31"/>
      <c r="V19" s="32">
        <f t="shared" si="7"/>
        <v>0</v>
      </c>
      <c r="W19" s="19"/>
      <c r="X19" s="6"/>
      <c r="Y19" s="6"/>
      <c r="Z19" s="6"/>
      <c r="AA19" s="6"/>
    </row>
    <row r="20" spans="1:27" ht="29.1" customHeight="1" thickBot="1" x14ac:dyDescent="0.4">
      <c r="A20" s="159" t="str">
        <f t="shared" si="5"/>
        <v>NO</v>
      </c>
      <c r="B20" s="178"/>
      <c r="C20" s="182"/>
      <c r="D20" s="178"/>
      <c r="E20" s="23"/>
      <c r="F20" s="23"/>
      <c r="G20" s="23"/>
      <c r="H20" s="23"/>
      <c r="I20" s="23"/>
      <c r="J20" s="149"/>
      <c r="K20" s="149"/>
      <c r="L20" s="149"/>
      <c r="M20" s="24"/>
      <c r="N20" s="25">
        <f t="shared" si="6"/>
        <v>0</v>
      </c>
      <c r="O20" s="26">
        <f t="shared" si="0"/>
        <v>0</v>
      </c>
      <c r="P20" s="154">
        <f t="shared" si="1"/>
        <v>0</v>
      </c>
      <c r="Q20" s="27"/>
      <c r="R20" s="28">
        <v>1298</v>
      </c>
      <c r="S20" s="29" t="s">
        <v>35</v>
      </c>
      <c r="T20" s="30">
        <f t="shared" si="2"/>
        <v>0</v>
      </c>
      <c r="U20" s="31"/>
      <c r="V20" s="32">
        <f t="shared" ref="V20:V64" si="8">SUMIF($C$3:$C$74,R20,$N$3:$N$74)</f>
        <v>0</v>
      </c>
      <c r="W20" s="19"/>
      <c r="X20" s="6"/>
      <c r="Y20" s="6"/>
      <c r="Z20" s="6"/>
      <c r="AA20" s="6"/>
    </row>
    <row r="21" spans="1:27" ht="29.1" customHeight="1" thickBot="1" x14ac:dyDescent="0.4">
      <c r="A21" s="159" t="str">
        <f t="shared" si="5"/>
        <v>NO</v>
      </c>
      <c r="B21" s="21"/>
      <c r="C21" s="21"/>
      <c r="D21" s="21"/>
      <c r="E21" s="23"/>
      <c r="F21" s="23"/>
      <c r="G21" s="23"/>
      <c r="H21" s="23"/>
      <c r="I21" s="23"/>
      <c r="J21" s="149"/>
      <c r="K21" s="149"/>
      <c r="L21" s="149"/>
      <c r="M21" s="24"/>
      <c r="N21" s="25">
        <f t="shared" si="6"/>
        <v>0</v>
      </c>
      <c r="O21" s="26">
        <f t="shared" si="0"/>
        <v>0</v>
      </c>
      <c r="P21" s="154">
        <f t="shared" si="1"/>
        <v>0</v>
      </c>
      <c r="Q21" s="27"/>
      <c r="R21" s="28">
        <v>2271</v>
      </c>
      <c r="S21" s="29" t="s">
        <v>120</v>
      </c>
      <c r="T21" s="30">
        <f t="shared" si="2"/>
        <v>0</v>
      </c>
      <c r="U21" s="31"/>
      <c r="V21" s="32">
        <f t="shared" si="8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tr">
        <f t="shared" si="5"/>
        <v>NO</v>
      </c>
      <c r="B22" s="21"/>
      <c r="C22" s="21"/>
      <c r="D22" s="21"/>
      <c r="E22" s="23"/>
      <c r="F22" s="23"/>
      <c r="G22" s="23"/>
      <c r="H22" s="23"/>
      <c r="I22" s="23"/>
      <c r="J22" s="149"/>
      <c r="K22" s="149"/>
      <c r="L22" s="149"/>
      <c r="M22" s="24"/>
      <c r="N22" s="25">
        <f t="shared" si="6"/>
        <v>0</v>
      </c>
      <c r="O22" s="26">
        <f t="shared" si="0"/>
        <v>0</v>
      </c>
      <c r="P22" s="154">
        <f t="shared" si="1"/>
        <v>0</v>
      </c>
      <c r="Q22" s="27"/>
      <c r="R22" s="28">
        <v>2186</v>
      </c>
      <c r="S22" s="29" t="s">
        <v>122</v>
      </c>
      <c r="T22" s="30">
        <f t="shared" si="2"/>
        <v>0</v>
      </c>
      <c r="U22" s="31"/>
      <c r="V22" s="32">
        <f t="shared" si="8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tr">
        <f t="shared" si="5"/>
        <v>NO</v>
      </c>
      <c r="B23" s="21"/>
      <c r="C23" s="21"/>
      <c r="D23" s="21"/>
      <c r="E23" s="23"/>
      <c r="F23" s="23"/>
      <c r="G23" s="23"/>
      <c r="H23" s="23"/>
      <c r="I23" s="142"/>
      <c r="J23" s="152"/>
      <c r="K23" s="152"/>
      <c r="L23" s="152"/>
      <c r="M23" s="143"/>
      <c r="N23" s="25">
        <f t="shared" si="6"/>
        <v>0</v>
      </c>
      <c r="O23" s="26">
        <f t="shared" si="0"/>
        <v>0</v>
      </c>
      <c r="P23" s="154">
        <f t="shared" si="1"/>
        <v>0</v>
      </c>
      <c r="Q23" s="27"/>
      <c r="R23" s="28">
        <v>1756</v>
      </c>
      <c r="S23" s="29" t="s">
        <v>37</v>
      </c>
      <c r="T23" s="30">
        <f t="shared" si="2"/>
        <v>0</v>
      </c>
      <c r="U23" s="31"/>
      <c r="V23" s="32">
        <f t="shared" si="8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tr">
        <f t="shared" si="5"/>
        <v>NO</v>
      </c>
      <c r="B24" s="21"/>
      <c r="C24" s="21"/>
      <c r="D24" s="34"/>
      <c r="E24" s="23"/>
      <c r="F24" s="23"/>
      <c r="G24" s="23"/>
      <c r="H24" s="23"/>
      <c r="I24" s="23"/>
      <c r="J24" s="149"/>
      <c r="K24" s="149"/>
      <c r="L24" s="149"/>
      <c r="M24" s="24"/>
      <c r="N24" s="25">
        <f t="shared" si="6"/>
        <v>0</v>
      </c>
      <c r="O24" s="26">
        <f t="shared" si="0"/>
        <v>0</v>
      </c>
      <c r="P24" s="154">
        <f t="shared" si="1"/>
        <v>0</v>
      </c>
      <c r="Q24" s="27"/>
      <c r="R24" s="28">
        <v>1177</v>
      </c>
      <c r="S24" s="29" t="s">
        <v>38</v>
      </c>
      <c r="T24" s="30">
        <f t="shared" si="2"/>
        <v>0</v>
      </c>
      <c r="U24" s="31"/>
      <c r="V24" s="32">
        <f t="shared" si="8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tr">
        <f t="shared" si="5"/>
        <v>NO</v>
      </c>
      <c r="B25" s="21"/>
      <c r="C25" s="21"/>
      <c r="D25" s="34"/>
      <c r="E25" s="23"/>
      <c r="F25" s="23"/>
      <c r="G25" s="23"/>
      <c r="H25" s="23"/>
      <c r="I25" s="23"/>
      <c r="J25" s="149"/>
      <c r="K25" s="149"/>
      <c r="L25" s="149"/>
      <c r="M25" s="24"/>
      <c r="N25" s="25">
        <f t="shared" si="6"/>
        <v>0</v>
      </c>
      <c r="O25" s="26">
        <f t="shared" si="0"/>
        <v>0</v>
      </c>
      <c r="P25" s="154">
        <f t="shared" si="1"/>
        <v>0</v>
      </c>
      <c r="Q25" s="27"/>
      <c r="R25" s="28">
        <v>1266</v>
      </c>
      <c r="S25" s="29" t="s">
        <v>39</v>
      </c>
      <c r="T25" s="30">
        <f t="shared" si="2"/>
        <v>0</v>
      </c>
      <c r="U25" s="31"/>
      <c r="V25" s="32">
        <f t="shared" si="8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tr">
        <f t="shared" si="5"/>
        <v>NO</v>
      </c>
      <c r="B26" s="21"/>
      <c r="C26" s="21"/>
      <c r="D26" s="34"/>
      <c r="E26" s="23"/>
      <c r="F26" s="23"/>
      <c r="G26" s="23"/>
      <c r="H26" s="23"/>
      <c r="I26" s="23"/>
      <c r="J26" s="149"/>
      <c r="K26" s="149"/>
      <c r="L26" s="149"/>
      <c r="M26" s="24"/>
      <c r="N26" s="25">
        <f t="shared" si="6"/>
        <v>0</v>
      </c>
      <c r="O26" s="26">
        <f t="shared" si="0"/>
        <v>0</v>
      </c>
      <c r="P26" s="154">
        <f t="shared" si="1"/>
        <v>0</v>
      </c>
      <c r="Q26" s="27"/>
      <c r="R26" s="28">
        <v>1757</v>
      </c>
      <c r="S26" s="29" t="s">
        <v>40</v>
      </c>
      <c r="T26" s="30">
        <f t="shared" si="2"/>
        <v>0</v>
      </c>
      <c r="U26" s="31"/>
      <c r="V26" s="32">
        <f t="shared" si="8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tr">
        <f t="shared" si="5"/>
        <v>NO</v>
      </c>
      <c r="B27" s="21"/>
      <c r="C27" s="21"/>
      <c r="D27" s="34"/>
      <c r="E27" s="23"/>
      <c r="F27" s="23"/>
      <c r="G27" s="23"/>
      <c r="H27" s="23"/>
      <c r="I27" s="23"/>
      <c r="J27" s="149"/>
      <c r="K27" s="149"/>
      <c r="L27" s="149"/>
      <c r="M27" s="24"/>
      <c r="N27" s="25">
        <f t="shared" si="6"/>
        <v>0</v>
      </c>
      <c r="O27" s="26">
        <f t="shared" si="0"/>
        <v>0</v>
      </c>
      <c r="P27" s="154">
        <f t="shared" si="1"/>
        <v>0</v>
      </c>
      <c r="Q27" s="27"/>
      <c r="R27" s="28">
        <v>1760</v>
      </c>
      <c r="S27" s="29" t="s">
        <v>41</v>
      </c>
      <c r="T27" s="30">
        <f t="shared" si="2"/>
        <v>0</v>
      </c>
      <c r="U27" s="31"/>
      <c r="V27" s="32">
        <f t="shared" si="8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tr">
        <f t="shared" si="5"/>
        <v>NO</v>
      </c>
      <c r="B28" s="21"/>
      <c r="C28" s="21"/>
      <c r="D28" s="34"/>
      <c r="E28" s="23"/>
      <c r="F28" s="23"/>
      <c r="G28" s="23"/>
      <c r="H28" s="23"/>
      <c r="I28" s="23"/>
      <c r="J28" s="149"/>
      <c r="K28" s="149"/>
      <c r="L28" s="149"/>
      <c r="M28" s="24"/>
      <c r="N28" s="25">
        <f t="shared" si="6"/>
        <v>0</v>
      </c>
      <c r="O28" s="26">
        <f t="shared" si="0"/>
        <v>0</v>
      </c>
      <c r="P28" s="154">
        <f t="shared" si="1"/>
        <v>0</v>
      </c>
      <c r="Q28" s="27"/>
      <c r="R28" s="28">
        <v>1174</v>
      </c>
      <c r="S28" s="29" t="s">
        <v>121</v>
      </c>
      <c r="T28" s="30">
        <f t="shared" si="2"/>
        <v>20</v>
      </c>
      <c r="U28" s="31"/>
      <c r="V28" s="32">
        <f t="shared" si="8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tr">
        <f t="shared" si="5"/>
        <v>NO</v>
      </c>
      <c r="B29" s="21"/>
      <c r="C29" s="21"/>
      <c r="D29" s="21"/>
      <c r="E29" s="23"/>
      <c r="F29" s="23"/>
      <c r="G29" s="23"/>
      <c r="H29" s="23"/>
      <c r="I29" s="23"/>
      <c r="J29" s="149"/>
      <c r="K29" s="149"/>
      <c r="L29" s="149"/>
      <c r="M29" s="24"/>
      <c r="N29" s="25">
        <f t="shared" si="6"/>
        <v>0</v>
      </c>
      <c r="O29" s="26">
        <f t="shared" si="0"/>
        <v>0</v>
      </c>
      <c r="P29" s="154">
        <f t="shared" si="1"/>
        <v>0</v>
      </c>
      <c r="Q29" s="27"/>
      <c r="R29" s="28">
        <v>1731</v>
      </c>
      <c r="S29" s="29" t="s">
        <v>43</v>
      </c>
      <c r="T29" s="30">
        <f t="shared" si="2"/>
        <v>0</v>
      </c>
      <c r="U29" s="31"/>
      <c r="V29" s="32">
        <f t="shared" si="8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tr">
        <f t="shared" si="5"/>
        <v>NO</v>
      </c>
      <c r="B30" s="21"/>
      <c r="C30" s="21"/>
      <c r="D30" s="21"/>
      <c r="E30" s="23"/>
      <c r="F30" s="23"/>
      <c r="G30" s="23"/>
      <c r="H30" s="23"/>
      <c r="I30" s="23"/>
      <c r="J30" s="149"/>
      <c r="K30" s="149"/>
      <c r="L30" s="149"/>
      <c r="M30" s="24"/>
      <c r="N30" s="25">
        <f t="shared" si="6"/>
        <v>0</v>
      </c>
      <c r="O30" s="26">
        <f t="shared" si="0"/>
        <v>0</v>
      </c>
      <c r="P30" s="154">
        <f t="shared" si="1"/>
        <v>0</v>
      </c>
      <c r="Q30" s="27"/>
      <c r="R30" s="28">
        <v>1773</v>
      </c>
      <c r="S30" s="29" t="s">
        <v>71</v>
      </c>
      <c r="T30" s="30">
        <f t="shared" si="2"/>
        <v>0</v>
      </c>
      <c r="U30" s="31"/>
      <c r="V30" s="32">
        <f t="shared" si="8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tr">
        <f t="shared" si="5"/>
        <v>NO</v>
      </c>
      <c r="B31" s="21"/>
      <c r="C31" s="21"/>
      <c r="D31" s="21"/>
      <c r="E31" s="23"/>
      <c r="F31" s="23"/>
      <c r="G31" s="23"/>
      <c r="H31" s="23"/>
      <c r="I31" s="23"/>
      <c r="J31" s="149"/>
      <c r="K31" s="149"/>
      <c r="L31" s="149"/>
      <c r="M31" s="24"/>
      <c r="N31" s="25">
        <f t="shared" si="6"/>
        <v>0</v>
      </c>
      <c r="O31" s="26">
        <f t="shared" si="0"/>
        <v>0</v>
      </c>
      <c r="P31" s="154">
        <f t="shared" si="1"/>
        <v>0</v>
      </c>
      <c r="Q31" s="27"/>
      <c r="R31" s="28">
        <v>1347</v>
      </c>
      <c r="S31" s="29" t="s">
        <v>45</v>
      </c>
      <c r="T31" s="30">
        <f t="shared" si="2"/>
        <v>0</v>
      </c>
      <c r="U31" s="31"/>
      <c r="V31" s="32">
        <f t="shared" si="8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tr">
        <f t="shared" si="5"/>
        <v>NO</v>
      </c>
      <c r="B32" s="21"/>
      <c r="C32" s="21"/>
      <c r="D32" s="21"/>
      <c r="E32" s="23"/>
      <c r="F32" s="23"/>
      <c r="G32" s="23"/>
      <c r="H32" s="23"/>
      <c r="I32" s="23"/>
      <c r="J32" s="149"/>
      <c r="K32" s="149"/>
      <c r="L32" s="149"/>
      <c r="M32" s="24"/>
      <c r="N32" s="25">
        <f t="shared" si="6"/>
        <v>0</v>
      </c>
      <c r="O32" s="26">
        <f t="shared" si="0"/>
        <v>0</v>
      </c>
      <c r="P32" s="154">
        <f t="shared" si="1"/>
        <v>0</v>
      </c>
      <c r="Q32" s="27"/>
      <c r="R32" s="28">
        <v>1889</v>
      </c>
      <c r="S32" s="29" t="s">
        <v>115</v>
      </c>
      <c r="T32" s="30">
        <f t="shared" si="2"/>
        <v>0</v>
      </c>
      <c r="U32" s="31"/>
      <c r="V32" s="32">
        <f t="shared" si="8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tr">
        <f t="shared" si="5"/>
        <v>NO</v>
      </c>
      <c r="B33" s="21"/>
      <c r="C33" s="21"/>
      <c r="D33" s="21"/>
      <c r="E33" s="23"/>
      <c r="F33" s="23"/>
      <c r="G33" s="23"/>
      <c r="H33" s="23"/>
      <c r="I33" s="23"/>
      <c r="J33" s="149"/>
      <c r="K33" s="149"/>
      <c r="L33" s="149"/>
      <c r="M33" s="24"/>
      <c r="N33" s="25">
        <f t="shared" si="6"/>
        <v>0</v>
      </c>
      <c r="O33" s="26">
        <f t="shared" si="0"/>
        <v>0</v>
      </c>
      <c r="P33" s="154">
        <f t="shared" si="1"/>
        <v>0</v>
      </c>
      <c r="Q33" s="27"/>
      <c r="R33" s="28">
        <v>1883</v>
      </c>
      <c r="S33" s="29" t="s">
        <v>47</v>
      </c>
      <c r="T33" s="30">
        <f t="shared" si="2"/>
        <v>0</v>
      </c>
      <c r="U33" s="31"/>
      <c r="V33" s="32">
        <f t="shared" si="8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tr">
        <f t="shared" si="5"/>
        <v>NO</v>
      </c>
      <c r="B34" s="21"/>
      <c r="C34" s="21"/>
      <c r="D34" s="21"/>
      <c r="E34" s="23"/>
      <c r="F34" s="23"/>
      <c r="G34" s="23"/>
      <c r="H34" s="23"/>
      <c r="I34" s="23"/>
      <c r="J34" s="149"/>
      <c r="K34" s="149"/>
      <c r="L34" s="149"/>
      <c r="M34" s="24"/>
      <c r="N34" s="25">
        <f t="shared" si="6"/>
        <v>0</v>
      </c>
      <c r="O34" s="26">
        <f t="shared" si="0"/>
        <v>0</v>
      </c>
      <c r="P34" s="154">
        <f t="shared" si="1"/>
        <v>0</v>
      </c>
      <c r="Q34" s="27"/>
      <c r="R34" s="28">
        <v>2072</v>
      </c>
      <c r="S34" s="29" t="s">
        <v>109</v>
      </c>
      <c r="T34" s="30">
        <f t="shared" si="2"/>
        <v>100</v>
      </c>
      <c r="U34" s="31"/>
      <c r="V34" s="32">
        <f t="shared" si="8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tr">
        <f t="shared" si="5"/>
        <v>NO</v>
      </c>
      <c r="B35" s="21"/>
      <c r="C35" s="21"/>
      <c r="D35" s="21"/>
      <c r="E35" s="23"/>
      <c r="F35" s="23"/>
      <c r="G35" s="23"/>
      <c r="H35" s="23"/>
      <c r="I35" s="23"/>
      <c r="J35" s="149"/>
      <c r="K35" s="149"/>
      <c r="L35" s="149"/>
      <c r="M35" s="24"/>
      <c r="N35" s="25">
        <f t="shared" si="6"/>
        <v>0</v>
      </c>
      <c r="O35" s="26">
        <f t="shared" si="0"/>
        <v>0</v>
      </c>
      <c r="P35" s="154">
        <f t="shared" si="1"/>
        <v>0</v>
      </c>
      <c r="Q35" s="27"/>
      <c r="R35" s="28">
        <v>1615</v>
      </c>
      <c r="S35" s="29" t="s">
        <v>110</v>
      </c>
      <c r="T35" s="30">
        <f t="shared" ref="T35:T64" si="9">SUMIF($C$3:$C$74,R35,$P$3:$P$74)</f>
        <v>0</v>
      </c>
      <c r="U35" s="31"/>
      <c r="V35" s="32">
        <f t="shared" si="8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tr">
        <f t="shared" si="5"/>
        <v>NO</v>
      </c>
      <c r="B36" s="21"/>
      <c r="C36" s="21"/>
      <c r="D36" s="21"/>
      <c r="E36" s="23"/>
      <c r="F36" s="23"/>
      <c r="G36" s="23"/>
      <c r="H36" s="23"/>
      <c r="I36" s="23"/>
      <c r="J36" s="149"/>
      <c r="K36" s="149"/>
      <c r="L36" s="149"/>
      <c r="M36" s="24"/>
      <c r="N36" s="25">
        <f t="shared" si="6"/>
        <v>0</v>
      </c>
      <c r="O36" s="26">
        <f t="shared" si="0"/>
        <v>0</v>
      </c>
      <c r="P36" s="154">
        <f t="shared" si="1"/>
        <v>0</v>
      </c>
      <c r="Q36" s="27"/>
      <c r="R36" s="28">
        <v>48</v>
      </c>
      <c r="S36" s="29" t="s">
        <v>111</v>
      </c>
      <c r="T36" s="30">
        <f t="shared" si="9"/>
        <v>0</v>
      </c>
      <c r="U36" s="31"/>
      <c r="V36" s="32">
        <f t="shared" si="8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tr">
        <f t="shared" si="5"/>
        <v>NO</v>
      </c>
      <c r="B37" s="21"/>
      <c r="C37" s="21"/>
      <c r="D37" s="21"/>
      <c r="E37" s="23"/>
      <c r="F37" s="23"/>
      <c r="G37" s="23"/>
      <c r="H37" s="23"/>
      <c r="I37" s="23"/>
      <c r="J37" s="149"/>
      <c r="K37" s="149"/>
      <c r="L37" s="149"/>
      <c r="M37" s="24"/>
      <c r="N37" s="25">
        <f t="shared" si="6"/>
        <v>0</v>
      </c>
      <c r="O37" s="26">
        <f t="shared" si="0"/>
        <v>0</v>
      </c>
      <c r="P37" s="154">
        <f t="shared" si="1"/>
        <v>0</v>
      </c>
      <c r="Q37" s="27"/>
      <c r="R37" s="28">
        <v>1353</v>
      </c>
      <c r="S37" s="29" t="s">
        <v>112</v>
      </c>
      <c r="T37" s="30">
        <f t="shared" si="9"/>
        <v>0</v>
      </c>
      <c r="U37" s="31"/>
      <c r="V37" s="32">
        <f t="shared" si="8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tr">
        <f t="shared" si="5"/>
        <v>NO</v>
      </c>
      <c r="B38" s="21"/>
      <c r="C38" s="21"/>
      <c r="D38" s="21"/>
      <c r="E38" s="23"/>
      <c r="F38" s="23"/>
      <c r="G38" s="23"/>
      <c r="H38" s="23"/>
      <c r="I38" s="23"/>
      <c r="J38" s="149"/>
      <c r="K38" s="149"/>
      <c r="L38" s="149"/>
      <c r="M38" s="24"/>
      <c r="N38" s="25">
        <f t="shared" si="6"/>
        <v>0</v>
      </c>
      <c r="O38" s="26">
        <f t="shared" si="0"/>
        <v>0</v>
      </c>
      <c r="P38" s="154">
        <f t="shared" si="1"/>
        <v>0</v>
      </c>
      <c r="Q38" s="27"/>
      <c r="R38" s="28">
        <v>1665</v>
      </c>
      <c r="S38" s="29" t="s">
        <v>113</v>
      </c>
      <c r="T38" s="30">
        <f t="shared" si="9"/>
        <v>0</v>
      </c>
      <c r="U38" s="31"/>
      <c r="V38" s="32">
        <f t="shared" si="8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tr">
        <f t="shared" si="5"/>
        <v>NO</v>
      </c>
      <c r="B39" s="21"/>
      <c r="C39" s="21"/>
      <c r="D39" s="21"/>
      <c r="E39" s="23"/>
      <c r="F39" s="23"/>
      <c r="G39" s="23"/>
      <c r="H39" s="23"/>
      <c r="I39" s="23"/>
      <c r="J39" s="149"/>
      <c r="K39" s="149"/>
      <c r="L39" s="149"/>
      <c r="M39" s="24"/>
      <c r="N39" s="25">
        <f t="shared" si="6"/>
        <v>0</v>
      </c>
      <c r="O39" s="26">
        <f t="shared" si="0"/>
        <v>0</v>
      </c>
      <c r="P39" s="154">
        <f t="shared" si="1"/>
        <v>0</v>
      </c>
      <c r="Q39" s="27"/>
      <c r="R39" s="28">
        <v>2438</v>
      </c>
      <c r="S39" s="29" t="s">
        <v>579</v>
      </c>
      <c r="T39" s="30">
        <f t="shared" si="9"/>
        <v>0</v>
      </c>
      <c r="U39" s="31"/>
      <c r="V39" s="32">
        <f t="shared" si="8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tr">
        <f t="shared" si="5"/>
        <v>NO</v>
      </c>
      <c r="B40" s="21"/>
      <c r="C40" s="21"/>
      <c r="D40" s="21"/>
      <c r="E40" s="23"/>
      <c r="F40" s="23"/>
      <c r="G40" s="23"/>
      <c r="H40" s="23"/>
      <c r="I40" s="23"/>
      <c r="J40" s="149"/>
      <c r="K40" s="149"/>
      <c r="L40" s="149"/>
      <c r="M40" s="24"/>
      <c r="N40" s="25">
        <f t="shared" si="6"/>
        <v>0</v>
      </c>
      <c r="O40" s="26">
        <f t="shared" si="0"/>
        <v>0</v>
      </c>
      <c r="P40" s="154">
        <f t="shared" si="1"/>
        <v>0</v>
      </c>
      <c r="Q40" s="27"/>
      <c r="R40" s="28">
        <v>2334</v>
      </c>
      <c r="S40" s="29" t="s">
        <v>578</v>
      </c>
      <c r="T40" s="30">
        <f t="shared" si="9"/>
        <v>0</v>
      </c>
      <c r="U40" s="31"/>
      <c r="V40" s="32">
        <f t="shared" si="8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tr">
        <f t="shared" si="5"/>
        <v>NO</v>
      </c>
      <c r="B41" s="21"/>
      <c r="C41" s="21"/>
      <c r="D41" s="21"/>
      <c r="E41" s="23"/>
      <c r="F41" s="23"/>
      <c r="G41" s="23"/>
      <c r="H41" s="23"/>
      <c r="I41" s="23"/>
      <c r="J41" s="149"/>
      <c r="K41" s="149"/>
      <c r="L41" s="149"/>
      <c r="M41" s="24"/>
      <c r="N41" s="25">
        <f t="shared" si="6"/>
        <v>0</v>
      </c>
      <c r="O41" s="26">
        <f t="shared" si="0"/>
        <v>0</v>
      </c>
      <c r="P41" s="154">
        <f t="shared" si="1"/>
        <v>0</v>
      </c>
      <c r="Q41" s="27"/>
      <c r="R41" s="28"/>
      <c r="S41" s="29"/>
      <c r="T41" s="30">
        <f t="shared" si="9"/>
        <v>0</v>
      </c>
      <c r="U41" s="31"/>
      <c r="V41" s="32">
        <f t="shared" si="8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tr">
        <f t="shared" si="5"/>
        <v>NO</v>
      </c>
      <c r="B42" s="21"/>
      <c r="C42" s="21"/>
      <c r="D42" s="21"/>
      <c r="E42" s="23"/>
      <c r="F42" s="23"/>
      <c r="G42" s="23"/>
      <c r="H42" s="23"/>
      <c r="I42" s="23"/>
      <c r="J42" s="149"/>
      <c r="K42" s="149"/>
      <c r="L42" s="149"/>
      <c r="M42" s="24"/>
      <c r="N42" s="25">
        <f t="shared" si="6"/>
        <v>0</v>
      </c>
      <c r="O42" s="26">
        <f t="shared" si="0"/>
        <v>0</v>
      </c>
      <c r="P42" s="154">
        <f t="shared" si="1"/>
        <v>0</v>
      </c>
      <c r="Q42" s="27"/>
      <c r="R42" s="28"/>
      <c r="S42" s="29"/>
      <c r="T42" s="30">
        <f t="shared" si="9"/>
        <v>0</v>
      </c>
      <c r="U42" s="31"/>
      <c r="V42" s="32">
        <f t="shared" si="8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tr">
        <f t="shared" si="5"/>
        <v>NO</v>
      </c>
      <c r="B43" s="21"/>
      <c r="C43" s="21"/>
      <c r="D43" s="21"/>
      <c r="E43" s="23"/>
      <c r="F43" s="23"/>
      <c r="G43" s="23"/>
      <c r="H43" s="23"/>
      <c r="I43" s="23"/>
      <c r="J43" s="149"/>
      <c r="K43" s="149"/>
      <c r="L43" s="149"/>
      <c r="M43" s="24"/>
      <c r="N43" s="25">
        <f t="shared" si="6"/>
        <v>0</v>
      </c>
      <c r="O43" s="26">
        <f t="shared" si="0"/>
        <v>0</v>
      </c>
      <c r="P43" s="154">
        <f t="shared" si="1"/>
        <v>0</v>
      </c>
      <c r="Q43" s="27"/>
      <c r="R43" s="28"/>
      <c r="S43" s="29"/>
      <c r="T43" s="30">
        <f t="shared" si="9"/>
        <v>0</v>
      </c>
      <c r="U43" s="31"/>
      <c r="V43" s="32">
        <f t="shared" si="8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tr">
        <f t="shared" si="5"/>
        <v>NO</v>
      </c>
      <c r="B44" s="21"/>
      <c r="C44" s="21"/>
      <c r="D44" s="21"/>
      <c r="E44" s="23"/>
      <c r="F44" s="23"/>
      <c r="G44" s="23"/>
      <c r="H44" s="23"/>
      <c r="I44" s="23"/>
      <c r="J44" s="149"/>
      <c r="K44" s="149"/>
      <c r="L44" s="149"/>
      <c r="M44" s="24"/>
      <c r="N44" s="25">
        <f t="shared" si="6"/>
        <v>0</v>
      </c>
      <c r="O44" s="26">
        <f t="shared" si="0"/>
        <v>0</v>
      </c>
      <c r="P44" s="154">
        <f t="shared" si="1"/>
        <v>0</v>
      </c>
      <c r="Q44" s="27"/>
      <c r="R44" s="28">
        <v>2199</v>
      </c>
      <c r="S44" s="151" t="s">
        <v>106</v>
      </c>
      <c r="T44" s="30">
        <f t="shared" si="9"/>
        <v>0</v>
      </c>
      <c r="U44" s="31"/>
      <c r="V44" s="32">
        <f t="shared" si="8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tr">
        <f t="shared" si="5"/>
        <v>NO</v>
      </c>
      <c r="B45" s="21"/>
      <c r="C45" s="21"/>
      <c r="D45" s="21"/>
      <c r="E45" s="23"/>
      <c r="F45" s="23"/>
      <c r="G45" s="23"/>
      <c r="H45" s="23"/>
      <c r="I45" s="23"/>
      <c r="J45" s="149"/>
      <c r="K45" s="149"/>
      <c r="L45" s="149"/>
      <c r="M45" s="24"/>
      <c r="N45" s="25">
        <f t="shared" si="6"/>
        <v>0</v>
      </c>
      <c r="O45" s="26">
        <f t="shared" si="0"/>
        <v>0</v>
      </c>
      <c r="P45" s="154">
        <f t="shared" si="1"/>
        <v>0</v>
      </c>
      <c r="Q45" s="27"/>
      <c r="R45" s="28">
        <v>1908</v>
      </c>
      <c r="S45" s="29" t="s">
        <v>55</v>
      </c>
      <c r="T45" s="30">
        <f t="shared" si="9"/>
        <v>0</v>
      </c>
      <c r="U45" s="31"/>
      <c r="V45" s="32">
        <f t="shared" si="8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tr">
        <f t="shared" si="5"/>
        <v>NO</v>
      </c>
      <c r="B46" s="21"/>
      <c r="C46" s="21"/>
      <c r="D46" s="21"/>
      <c r="E46" s="23"/>
      <c r="F46" s="23"/>
      <c r="G46" s="23"/>
      <c r="H46" s="23"/>
      <c r="I46" s="23"/>
      <c r="J46" s="149"/>
      <c r="K46" s="149"/>
      <c r="L46" s="149"/>
      <c r="M46" s="24"/>
      <c r="N46" s="25">
        <f t="shared" si="6"/>
        <v>0</v>
      </c>
      <c r="O46" s="26">
        <f t="shared" si="0"/>
        <v>0</v>
      </c>
      <c r="P46" s="154">
        <f t="shared" si="1"/>
        <v>0</v>
      </c>
      <c r="Q46" s="35"/>
      <c r="R46" s="28">
        <v>2057</v>
      </c>
      <c r="S46" s="29" t="s">
        <v>56</v>
      </c>
      <c r="T46" s="30">
        <f t="shared" si="9"/>
        <v>0</v>
      </c>
      <c r="U46" s="36"/>
      <c r="V46" s="32">
        <f t="shared" si="8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tr">
        <f t="shared" si="5"/>
        <v>NO</v>
      </c>
      <c r="B47" s="21"/>
      <c r="C47" s="21"/>
      <c r="D47" s="21"/>
      <c r="E47" s="23"/>
      <c r="F47" s="23"/>
      <c r="G47" s="23"/>
      <c r="H47" s="23"/>
      <c r="I47" s="23"/>
      <c r="J47" s="149"/>
      <c r="K47" s="149"/>
      <c r="L47" s="149"/>
      <c r="M47" s="24"/>
      <c r="N47" s="25">
        <f t="shared" si="6"/>
        <v>0</v>
      </c>
      <c r="O47" s="26">
        <f t="shared" si="0"/>
        <v>0</v>
      </c>
      <c r="P47" s="154">
        <f t="shared" si="1"/>
        <v>0</v>
      </c>
      <c r="Q47" s="35"/>
      <c r="R47" s="28">
        <v>2069</v>
      </c>
      <c r="S47" s="29" t="s">
        <v>57</v>
      </c>
      <c r="T47" s="30">
        <f t="shared" si="9"/>
        <v>0</v>
      </c>
      <c r="U47" s="37"/>
      <c r="V47" s="32">
        <f t="shared" si="8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tr">
        <f t="shared" si="5"/>
        <v>NO</v>
      </c>
      <c r="B48" s="21"/>
      <c r="C48" s="21"/>
      <c r="D48" s="21"/>
      <c r="E48" s="23"/>
      <c r="F48" s="23"/>
      <c r="G48" s="23"/>
      <c r="H48" s="23"/>
      <c r="I48" s="23"/>
      <c r="J48" s="149"/>
      <c r="K48" s="149"/>
      <c r="L48" s="149"/>
      <c r="M48" s="24"/>
      <c r="N48" s="25">
        <f t="shared" si="6"/>
        <v>0</v>
      </c>
      <c r="O48" s="26">
        <f t="shared" si="0"/>
        <v>0</v>
      </c>
      <c r="P48" s="154">
        <f t="shared" si="1"/>
        <v>0</v>
      </c>
      <c r="Q48" s="19"/>
      <c r="R48" s="28">
        <v>1887</v>
      </c>
      <c r="S48" s="29" t="s">
        <v>123</v>
      </c>
      <c r="T48" s="30">
        <f t="shared" si="9"/>
        <v>0</v>
      </c>
      <c r="U48" s="37"/>
      <c r="V48" s="32">
        <f t="shared" si="8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42">
        <f>COUNTIF(A3:A48,"SI")</f>
        <v>12</v>
      </c>
      <c r="B49" s="42">
        <f>COUNTA(B3:B48)</f>
        <v>12</v>
      </c>
      <c r="C49" s="42"/>
      <c r="D49" s="42"/>
      <c r="E49" s="44"/>
      <c r="F49" s="44"/>
      <c r="G49" s="42"/>
      <c r="H49" s="42"/>
      <c r="I49" s="42"/>
      <c r="J49" s="153"/>
      <c r="K49" s="153"/>
      <c r="L49" s="153"/>
      <c r="M49" s="64"/>
      <c r="N49" s="65">
        <f>SUM(N3:N48)</f>
        <v>0</v>
      </c>
      <c r="O49" s="47"/>
      <c r="P49" s="66">
        <f>SUM(P3:P48)</f>
        <v>409</v>
      </c>
      <c r="Q49" s="19"/>
      <c r="R49" s="28">
        <v>2029</v>
      </c>
      <c r="S49" s="29" t="s">
        <v>59</v>
      </c>
      <c r="T49" s="30">
        <f t="shared" si="9"/>
        <v>0</v>
      </c>
      <c r="U49" s="6"/>
      <c r="V49" s="32">
        <f t="shared" si="8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67"/>
      <c r="B50" s="67"/>
      <c r="C50" s="67"/>
      <c r="D50" s="67"/>
      <c r="E50" s="68"/>
      <c r="F50" s="68"/>
      <c r="G50" s="67"/>
      <c r="H50" s="67"/>
      <c r="I50" s="67"/>
      <c r="J50" s="67"/>
      <c r="K50" s="67"/>
      <c r="L50" s="67"/>
      <c r="M50" s="67"/>
      <c r="N50" s="69"/>
      <c r="O50" s="6"/>
      <c r="P50" s="70"/>
      <c r="Q50" s="19"/>
      <c r="R50" s="28">
        <v>2027</v>
      </c>
      <c r="S50" s="29" t="s">
        <v>20</v>
      </c>
      <c r="T50" s="30">
        <f t="shared" si="9"/>
        <v>0</v>
      </c>
      <c r="U50" s="6"/>
      <c r="V50" s="32">
        <f t="shared" si="8"/>
        <v>0</v>
      </c>
      <c r="W50" s="6"/>
      <c r="X50" s="6"/>
      <c r="Y50" s="6"/>
      <c r="Z50" s="6"/>
      <c r="AA50" s="6"/>
    </row>
    <row r="51" spans="1:27" ht="28.5" customHeight="1" thickBot="1" x14ac:dyDescent="0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19"/>
      <c r="R51" s="28">
        <v>1862</v>
      </c>
      <c r="S51" s="29" t="s">
        <v>60</v>
      </c>
      <c r="T51" s="30">
        <f t="shared" si="9"/>
        <v>0</v>
      </c>
      <c r="U51" s="6"/>
      <c r="V51" s="32">
        <f t="shared" si="8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28">
        <v>1132</v>
      </c>
      <c r="S52" s="29" t="s">
        <v>61</v>
      </c>
      <c r="T52" s="30">
        <f t="shared" si="9"/>
        <v>0</v>
      </c>
      <c r="U52" s="6"/>
      <c r="V52" s="32">
        <f t="shared" si="8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28">
        <v>1988</v>
      </c>
      <c r="S53" s="29" t="s">
        <v>62</v>
      </c>
      <c r="T53" s="30">
        <f t="shared" si="9"/>
        <v>0</v>
      </c>
      <c r="U53" s="6"/>
      <c r="V53" s="32">
        <f t="shared" si="8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28">
        <v>2142</v>
      </c>
      <c r="S54" s="29" t="s">
        <v>555</v>
      </c>
      <c r="T54" s="30">
        <f t="shared" si="9"/>
        <v>0</v>
      </c>
      <c r="U54" s="6"/>
      <c r="V54" s="32">
        <f t="shared" si="8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8">
        <v>1665</v>
      </c>
      <c r="S55" s="29" t="s">
        <v>574</v>
      </c>
      <c r="T55" s="30">
        <f t="shared" si="9"/>
        <v>0</v>
      </c>
      <c r="U55" s="6"/>
      <c r="V55" s="32">
        <f t="shared" si="8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8"/>
      <c r="S56" s="29"/>
      <c r="T56" s="30">
        <f t="shared" si="9"/>
        <v>0</v>
      </c>
      <c r="U56" s="6"/>
      <c r="V56" s="32">
        <f t="shared" si="8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8">
        <v>1990</v>
      </c>
      <c r="S57" s="29" t="s">
        <v>26</v>
      </c>
      <c r="T57" s="30">
        <f t="shared" si="9"/>
        <v>0</v>
      </c>
      <c r="U57" s="6"/>
      <c r="V57" s="32">
        <f t="shared" si="8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30">
        <f t="shared" si="9"/>
        <v>0</v>
      </c>
      <c r="U58" s="6"/>
      <c r="V58" s="32">
        <f t="shared" si="8"/>
        <v>0</v>
      </c>
      <c r="W58" s="6"/>
      <c r="X58" s="6"/>
      <c r="Y58" s="6"/>
      <c r="Z58" s="6"/>
      <c r="AA58" s="6"/>
    </row>
    <row r="59" spans="1:27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1" t="s">
        <v>118</v>
      </c>
      <c r="T59" s="30">
        <f t="shared" si="9"/>
        <v>0</v>
      </c>
      <c r="U59" s="6"/>
      <c r="V59" s="32">
        <f t="shared" si="8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30">
        <f t="shared" si="9"/>
        <v>0</v>
      </c>
      <c r="U60" s="6"/>
      <c r="V60" s="32">
        <f t="shared" si="8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30">
        <f t="shared" si="9"/>
        <v>0</v>
      </c>
      <c r="U61" s="6"/>
      <c r="V61" s="32">
        <f t="shared" si="8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8">
        <v>1216</v>
      </c>
      <c r="S62" s="151" t="s">
        <v>108</v>
      </c>
      <c r="T62" s="30">
        <f t="shared" si="9"/>
        <v>0</v>
      </c>
      <c r="U62" s="6"/>
      <c r="V62" s="32">
        <f t="shared" si="8"/>
        <v>0</v>
      </c>
      <c r="W62" s="6"/>
      <c r="X62" s="6"/>
      <c r="Y62" s="6"/>
      <c r="Z62" s="6"/>
      <c r="AA62" s="6"/>
    </row>
    <row r="63" spans="1:27" ht="27.4" customHeight="1" thickBot="1" x14ac:dyDescent="0.4">
      <c r="A63" s="6"/>
      <c r="B63" s="4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1"/>
      <c r="O63" s="6"/>
      <c r="P63" s="6"/>
      <c r="Q63" s="6"/>
      <c r="R63" s="28">
        <v>2113</v>
      </c>
      <c r="S63" s="29" t="s">
        <v>67</v>
      </c>
      <c r="T63" s="30">
        <f t="shared" si="9"/>
        <v>0</v>
      </c>
      <c r="U63" s="6"/>
      <c r="V63" s="32">
        <f t="shared" si="8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4"/>
      <c r="O64" s="6"/>
      <c r="P64" s="6"/>
      <c r="Q64" s="6"/>
      <c r="R64" s="28">
        <v>1896</v>
      </c>
      <c r="S64" s="29" t="s">
        <v>116</v>
      </c>
      <c r="T64" s="30">
        <f t="shared" si="9"/>
        <v>0</v>
      </c>
      <c r="U64" s="6"/>
      <c r="V64" s="32">
        <f t="shared" si="8"/>
        <v>0</v>
      </c>
      <c r="W64" s="6"/>
      <c r="X64" s="6"/>
      <c r="Y64" s="6"/>
      <c r="Z64" s="6"/>
      <c r="AA64" s="6"/>
    </row>
    <row r="65" spans="1:27" ht="25.5" x14ac:dyDescent="0.35">
      <c r="A65" s="6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4"/>
      <c r="O65" s="6"/>
      <c r="P65" s="6"/>
      <c r="Q65" s="6"/>
      <c r="R65" s="6"/>
      <c r="S65" s="6"/>
      <c r="T65" s="39">
        <f>SUM(T3:T64)</f>
        <v>409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15.6" customHeight="1" x14ac:dyDescent="0.2">
      <c r="A66" s="6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6" customHeight="1" x14ac:dyDescent="0.2">
      <c r="A67" s="6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6" customHeight="1" x14ac:dyDescent="0.2">
      <c r="A68" s="6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6" customHeight="1" x14ac:dyDescent="0.2">
      <c r="A69" s="6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6" customHeight="1" x14ac:dyDescent="0.2">
      <c r="A70" s="6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6" customHeight="1" x14ac:dyDescent="0.2">
      <c r="A71" s="6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6" customHeight="1" x14ac:dyDescent="0.2">
      <c r="A72" s="6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6" customHeight="1" x14ac:dyDescent="0.2">
      <c r="A73" s="6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6" customHeight="1" x14ac:dyDescent="0.2">
      <c r="A74" s="6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6" customHeight="1" x14ac:dyDescent="0.2">
      <c r="A75" s="6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6" customHeight="1" x14ac:dyDescent="0.2">
      <c r="A76" s="6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6" customHeight="1" x14ac:dyDescent="0.2">
      <c r="A77" s="6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7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6" customHeight="1" x14ac:dyDescent="0.2"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6" customHeight="1" x14ac:dyDescent="0.2"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8.600000000000001" customHeight="1" x14ac:dyDescent="0.2">
      <c r="R80" s="6"/>
      <c r="S80" s="6"/>
      <c r="T80" s="6"/>
      <c r="U80" s="6"/>
      <c r="V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A3:P49">
    <sortCondition descending="1" ref="D3:D49"/>
  </sortState>
  <mergeCells count="1">
    <mergeCell ref="A1:F1"/>
  </mergeCells>
  <conditionalFormatting sqref="A3:A9 A15:A48">
    <cfRule type="containsText" dxfId="43" priority="3" stopIfTrue="1" operator="containsText" text="SI">
      <formula>NOT(ISERROR(SEARCH("SI",A3)))</formula>
    </cfRule>
    <cfRule type="containsText" dxfId="42" priority="4" stopIfTrue="1" operator="containsText" text="NO">
      <formula>NOT(ISERROR(SEARCH("NO",A3)))</formula>
    </cfRule>
  </conditionalFormatting>
  <conditionalFormatting sqref="A10:A14">
    <cfRule type="containsText" dxfId="41" priority="1" stopIfTrue="1" operator="containsText" text="SI">
      <formula>NOT(ISERROR(SEARCH("SI",A10)))</formula>
    </cfRule>
    <cfRule type="containsText" dxfId="40" priority="2" stopIfTrue="1" operator="containsText" text="NO">
      <formula>NOT(ISERROR(SEARCH("NO",A10)))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Y93"/>
  <sheetViews>
    <sheetView showGridLines="0" zoomScale="40" zoomScaleNormal="40" workbookViewId="0">
      <pane xSplit="4" ySplit="2" topLeftCell="E26" activePane="bottomRight" state="frozen"/>
      <selection pane="topRight" activeCell="E1" sqref="E1"/>
      <selection pane="bottomLeft" activeCell="A3" sqref="A3"/>
      <selection pane="bottomRight" activeCell="G60" sqref="G60"/>
    </sheetView>
  </sheetViews>
  <sheetFormatPr defaultColWidth="11.42578125" defaultRowHeight="18.600000000000001" customHeight="1" x14ac:dyDescent="0.2"/>
  <cols>
    <col min="1" max="1" width="11.42578125" style="1" customWidth="1"/>
    <col min="2" max="2" width="64.42578125" style="1" bestFit="1" customWidth="1"/>
    <col min="3" max="3" width="19.28515625" style="1" customWidth="1"/>
    <col min="4" max="4" width="70.7109375" style="1" customWidth="1"/>
    <col min="5" max="5" width="23.42578125" style="1" customWidth="1"/>
    <col min="6" max="6" width="23" style="1" customWidth="1"/>
    <col min="7" max="11" width="23.140625" style="1" customWidth="1"/>
    <col min="12" max="13" width="23" style="1" customWidth="1"/>
    <col min="14" max="14" width="17.4257812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0" width="16" style="1" customWidth="1"/>
    <col min="21" max="21" width="11.42578125" style="1" customWidth="1"/>
    <col min="22" max="22" width="31.28515625" style="1" customWidth="1"/>
    <col min="23" max="25" width="11.42578125" style="1" customWidth="1"/>
    <col min="26" max="26" width="37.42578125" style="1" customWidth="1"/>
    <col min="27" max="27" width="12" style="1" customWidth="1"/>
    <col min="28" max="259" width="11.42578125" style="1" customWidth="1"/>
  </cols>
  <sheetData>
    <row r="1" spans="1:27" ht="28.5" customHeight="1" x14ac:dyDescent="0.4">
      <c r="A1" s="314" t="s">
        <v>72</v>
      </c>
      <c r="B1" s="315"/>
      <c r="C1" s="315"/>
      <c r="D1" s="315"/>
      <c r="E1" s="315"/>
      <c r="F1" s="316"/>
      <c r="G1" s="2"/>
      <c r="H1" s="3"/>
      <c r="I1" s="3"/>
      <c r="J1" s="3"/>
      <c r="K1" s="3"/>
      <c r="L1" s="3"/>
      <c r="M1" s="3"/>
      <c r="N1" s="4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x14ac:dyDescent="0.2">
      <c r="A2" s="7"/>
      <c r="B2" s="177" t="s">
        <v>1</v>
      </c>
      <c r="C2" s="177" t="s">
        <v>2</v>
      </c>
      <c r="D2" s="177" t="s">
        <v>3</v>
      </c>
      <c r="E2" s="9" t="s">
        <v>349</v>
      </c>
      <c r="F2" s="9" t="s">
        <v>510</v>
      </c>
      <c r="G2" s="9" t="s">
        <v>541</v>
      </c>
      <c r="H2" s="9" t="s">
        <v>577</v>
      </c>
      <c r="I2" s="9" t="s">
        <v>594</v>
      </c>
      <c r="J2" s="9" t="s">
        <v>605</v>
      </c>
      <c r="K2" s="9" t="s">
        <v>612</v>
      </c>
      <c r="L2" s="9" t="s">
        <v>618</v>
      </c>
      <c r="M2" s="10" t="s">
        <v>298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6"/>
      <c r="Y2" s="6"/>
      <c r="Z2" s="6"/>
      <c r="AA2" s="6"/>
    </row>
    <row r="3" spans="1:27" ht="29.1" customHeight="1" thickBot="1" x14ac:dyDescent="0.45">
      <c r="A3" s="159" t="s">
        <v>172</v>
      </c>
      <c r="B3" s="200"/>
      <c r="C3" s="200"/>
      <c r="D3" s="200"/>
      <c r="E3" s="199"/>
      <c r="F3" s="191"/>
      <c r="G3" s="191"/>
      <c r="H3" s="191"/>
      <c r="I3" s="191"/>
      <c r="J3" s="191"/>
      <c r="K3" s="191"/>
      <c r="L3" s="191"/>
      <c r="M3" s="173"/>
      <c r="N3" s="25"/>
      <c r="O3" s="26"/>
      <c r="P3" s="154"/>
      <c r="Q3" s="27"/>
      <c r="R3" s="28">
        <v>1213</v>
      </c>
      <c r="S3" s="29" t="s">
        <v>114</v>
      </c>
      <c r="T3" s="30">
        <f>SUMIF($C$3:$C$87,R3,$P$3:$P$87)</f>
        <v>0</v>
      </c>
      <c r="U3" s="31"/>
      <c r="V3" s="32">
        <f>SUMIF($C$3:$C$87,R3,$N$3:$N$87)</f>
        <v>0</v>
      </c>
      <c r="W3" s="19"/>
      <c r="X3" s="6"/>
      <c r="Y3" s="33"/>
      <c r="Z3" s="33"/>
      <c r="AA3" s="33"/>
    </row>
    <row r="4" spans="1:27" ht="29.1" customHeight="1" thickBot="1" x14ac:dyDescent="0.45">
      <c r="A4" s="159" t="s">
        <v>172</v>
      </c>
      <c r="B4" s="200"/>
      <c r="C4" s="200"/>
      <c r="D4" s="200"/>
      <c r="E4" s="199"/>
      <c r="F4" s="191"/>
      <c r="G4" s="191"/>
      <c r="H4" s="191"/>
      <c r="I4" s="191"/>
      <c r="J4" s="191"/>
      <c r="K4" s="191"/>
      <c r="L4" s="191"/>
      <c r="M4" s="173"/>
      <c r="N4" s="25"/>
      <c r="O4" s="26"/>
      <c r="P4" s="154"/>
      <c r="Q4" s="27"/>
      <c r="R4" s="28">
        <v>2310</v>
      </c>
      <c r="S4" s="29" t="s">
        <v>166</v>
      </c>
      <c r="T4" s="30">
        <f t="shared" ref="T4:T64" si="0">SUMIF($C$3:$C$87,R4,$P$3:$P$87)</f>
        <v>0</v>
      </c>
      <c r="U4" s="31"/>
      <c r="V4" s="32">
        <f t="shared" ref="V4:V64" si="1">SUMIF($C$3:$C$87,R4,$N$3:$N$87)</f>
        <v>0</v>
      </c>
      <c r="W4" s="19"/>
      <c r="X4" s="6"/>
      <c r="Y4" s="33"/>
      <c r="Z4" s="33"/>
      <c r="AA4" s="33"/>
    </row>
    <row r="5" spans="1:27" ht="29.1" customHeight="1" thickBot="1" x14ac:dyDescent="0.45">
      <c r="A5" s="159" t="s">
        <v>172</v>
      </c>
      <c r="B5" s="200"/>
      <c r="C5" s="200"/>
      <c r="D5" s="200"/>
      <c r="E5" s="199"/>
      <c r="F5" s="191"/>
      <c r="G5" s="191"/>
      <c r="H5" s="191"/>
      <c r="I5" s="191"/>
      <c r="J5" s="191"/>
      <c r="K5" s="191"/>
      <c r="L5" s="191"/>
      <c r="M5" s="173"/>
      <c r="N5" s="25"/>
      <c r="O5" s="26"/>
      <c r="P5" s="154"/>
      <c r="Q5" s="27"/>
      <c r="R5" s="28">
        <v>2232</v>
      </c>
      <c r="S5" s="29" t="s">
        <v>119</v>
      </c>
      <c r="T5" s="30">
        <f t="shared" si="0"/>
        <v>0</v>
      </c>
      <c r="U5" s="31"/>
      <c r="V5" s="32">
        <f t="shared" si="1"/>
        <v>0</v>
      </c>
      <c r="W5" s="19"/>
      <c r="X5" s="6"/>
      <c r="Y5" s="33"/>
      <c r="Z5" s="33"/>
      <c r="AA5" s="33"/>
    </row>
    <row r="6" spans="1:27" ht="29.1" customHeight="1" thickBot="1" x14ac:dyDescent="0.4">
      <c r="A6" s="159" t="s">
        <v>172</v>
      </c>
      <c r="B6" s="200"/>
      <c r="C6" s="200"/>
      <c r="D6" s="200"/>
      <c r="E6" s="161"/>
      <c r="F6" s="23"/>
      <c r="G6" s="23"/>
      <c r="H6" s="23"/>
      <c r="I6" s="23"/>
      <c r="J6" s="23"/>
      <c r="K6" s="23"/>
      <c r="L6" s="23"/>
      <c r="M6" s="24"/>
      <c r="N6" s="25"/>
      <c r="O6" s="26"/>
      <c r="P6" s="154"/>
      <c r="Q6" s="27"/>
      <c r="R6" s="28">
        <v>1180</v>
      </c>
      <c r="S6" s="29" t="s">
        <v>14</v>
      </c>
      <c r="T6" s="30">
        <f t="shared" si="0"/>
        <v>0</v>
      </c>
      <c r="U6" s="31"/>
      <c r="V6" s="32">
        <f t="shared" si="1"/>
        <v>0</v>
      </c>
      <c r="W6" s="19"/>
      <c r="X6" s="6"/>
      <c r="Y6" s="33"/>
      <c r="Z6" s="33"/>
      <c r="AA6" s="33"/>
    </row>
    <row r="7" spans="1:27" ht="29.1" customHeight="1" thickBot="1" x14ac:dyDescent="0.4">
      <c r="A7" s="159" t="s">
        <v>172</v>
      </c>
      <c r="B7" s="200"/>
      <c r="C7" s="200"/>
      <c r="D7" s="200"/>
      <c r="E7" s="161"/>
      <c r="F7" s="23"/>
      <c r="G7" s="23"/>
      <c r="H7" s="23"/>
      <c r="I7" s="23"/>
      <c r="J7" s="23"/>
      <c r="K7" s="23"/>
      <c r="L7" s="23"/>
      <c r="M7" s="24"/>
      <c r="N7" s="25"/>
      <c r="O7" s="26"/>
      <c r="P7" s="154"/>
      <c r="Q7" s="27"/>
      <c r="R7" s="28">
        <v>1115</v>
      </c>
      <c r="S7" s="29" t="s">
        <v>15</v>
      </c>
      <c r="T7" s="30">
        <f t="shared" si="0"/>
        <v>0</v>
      </c>
      <c r="U7" s="31"/>
      <c r="V7" s="32">
        <f t="shared" si="1"/>
        <v>0</v>
      </c>
      <c r="W7" s="19"/>
      <c r="X7" s="6"/>
      <c r="Y7" s="33"/>
      <c r="Z7" s="33"/>
      <c r="AA7" s="33"/>
    </row>
    <row r="8" spans="1:27" ht="29.1" customHeight="1" thickBot="1" x14ac:dyDescent="0.45">
      <c r="A8" s="159" t="s">
        <v>172</v>
      </c>
      <c r="B8" s="200"/>
      <c r="C8" s="200"/>
      <c r="D8" s="200"/>
      <c r="E8" s="199"/>
      <c r="F8" s="191"/>
      <c r="G8" s="191"/>
      <c r="H8" s="191"/>
      <c r="I8" s="171"/>
      <c r="J8" s="191"/>
      <c r="K8" s="191"/>
      <c r="L8" s="191"/>
      <c r="M8" s="173"/>
      <c r="N8" s="25"/>
      <c r="O8" s="26"/>
      <c r="P8" s="154"/>
      <c r="Q8" s="27"/>
      <c r="R8" s="28">
        <v>10</v>
      </c>
      <c r="S8" s="29" t="s">
        <v>16</v>
      </c>
      <c r="T8" s="30">
        <f t="shared" si="0"/>
        <v>0</v>
      </c>
      <c r="U8" s="31"/>
      <c r="V8" s="32">
        <f t="shared" si="1"/>
        <v>0</v>
      </c>
      <c r="W8" s="19"/>
      <c r="X8" s="6"/>
      <c r="Y8" s="33"/>
      <c r="Z8" s="33"/>
      <c r="AA8" s="33"/>
    </row>
    <row r="9" spans="1:27" ht="29.1" customHeight="1" thickBot="1" x14ac:dyDescent="0.4">
      <c r="A9" s="159" t="s">
        <v>172</v>
      </c>
      <c r="B9" s="200"/>
      <c r="C9" s="200"/>
      <c r="D9" s="200"/>
      <c r="E9" s="161"/>
      <c r="F9" s="23"/>
      <c r="G9" s="23"/>
      <c r="H9" s="23"/>
      <c r="I9" s="23"/>
      <c r="J9" s="23"/>
      <c r="K9" s="23"/>
      <c r="L9" s="23"/>
      <c r="M9" s="24"/>
      <c r="N9" s="25"/>
      <c r="O9" s="26"/>
      <c r="P9" s="154"/>
      <c r="Q9" s="27"/>
      <c r="R9" s="28">
        <v>1589</v>
      </c>
      <c r="S9" s="29" t="s">
        <v>18</v>
      </c>
      <c r="T9" s="30">
        <f t="shared" si="0"/>
        <v>0</v>
      </c>
      <c r="U9" s="31"/>
      <c r="V9" s="32">
        <f t="shared" si="1"/>
        <v>0</v>
      </c>
      <c r="W9" s="19"/>
      <c r="X9" s="6"/>
      <c r="Y9" s="33"/>
      <c r="Z9" s="33"/>
      <c r="AA9" s="33"/>
    </row>
    <row r="10" spans="1:27" ht="29.1" customHeight="1" thickBot="1" x14ac:dyDescent="0.4">
      <c r="A10" s="159" t="s">
        <v>172</v>
      </c>
      <c r="B10" s="200"/>
      <c r="C10" s="200"/>
      <c r="D10" s="200"/>
      <c r="E10" s="161"/>
      <c r="F10" s="23"/>
      <c r="G10" s="23"/>
      <c r="H10" s="23"/>
      <c r="I10" s="23"/>
      <c r="J10" s="23"/>
      <c r="K10" s="23"/>
      <c r="L10" s="23"/>
      <c r="M10" s="24"/>
      <c r="N10" s="25"/>
      <c r="O10" s="26"/>
      <c r="P10" s="154"/>
      <c r="Q10" s="27"/>
      <c r="R10" s="28">
        <v>2074</v>
      </c>
      <c r="S10" s="29" t="s">
        <v>299</v>
      </c>
      <c r="T10" s="30">
        <f t="shared" si="0"/>
        <v>0</v>
      </c>
      <c r="U10" s="31"/>
      <c r="V10" s="32">
        <f t="shared" si="1"/>
        <v>0</v>
      </c>
      <c r="W10" s="19"/>
      <c r="X10" s="6"/>
      <c r="Y10" s="33"/>
      <c r="Z10" s="33"/>
      <c r="AA10" s="33"/>
    </row>
    <row r="11" spans="1:27" ht="29.1" customHeight="1" thickBot="1" x14ac:dyDescent="0.4">
      <c r="A11" s="159" t="s">
        <v>172</v>
      </c>
      <c r="B11" s="200"/>
      <c r="C11" s="200"/>
      <c r="D11" s="200"/>
      <c r="E11" s="161"/>
      <c r="F11" s="23"/>
      <c r="G11" s="23"/>
      <c r="H11" s="23"/>
      <c r="I11" s="23"/>
      <c r="J11" s="23"/>
      <c r="K11" s="23"/>
      <c r="L11" s="23"/>
      <c r="M11" s="24"/>
      <c r="N11" s="25"/>
      <c r="O11" s="26"/>
      <c r="P11" s="154"/>
      <c r="Q11" s="27"/>
      <c r="R11" s="28">
        <v>1590</v>
      </c>
      <c r="S11" s="29" t="s">
        <v>21</v>
      </c>
      <c r="T11" s="30">
        <f t="shared" si="0"/>
        <v>0</v>
      </c>
      <c r="U11" s="31"/>
      <c r="V11" s="32">
        <f t="shared" si="1"/>
        <v>0</v>
      </c>
      <c r="W11" s="19"/>
      <c r="X11" s="6"/>
      <c r="Y11" s="33"/>
      <c r="Z11" s="33"/>
      <c r="AA11" s="33"/>
    </row>
    <row r="12" spans="1:27" ht="29.1" customHeight="1" thickBot="1" x14ac:dyDescent="0.4">
      <c r="A12" s="159" t="s">
        <v>172</v>
      </c>
      <c r="B12" s="200"/>
      <c r="C12" s="200"/>
      <c r="D12" s="200"/>
      <c r="E12" s="161"/>
      <c r="F12" s="23"/>
      <c r="G12" s="23"/>
      <c r="H12" s="23"/>
      <c r="I12" s="23"/>
      <c r="J12" s="23"/>
      <c r="K12" s="23"/>
      <c r="L12" s="23"/>
      <c r="M12" s="24"/>
      <c r="N12" s="25"/>
      <c r="O12" s="26"/>
      <c r="P12" s="154"/>
      <c r="Q12" s="27"/>
      <c r="R12" s="28">
        <v>1172</v>
      </c>
      <c r="S12" s="29" t="s">
        <v>304</v>
      </c>
      <c r="T12" s="30">
        <f t="shared" si="0"/>
        <v>0</v>
      </c>
      <c r="U12" s="31"/>
      <c r="V12" s="32">
        <f t="shared" si="1"/>
        <v>0</v>
      </c>
      <c r="W12" s="19"/>
      <c r="X12" s="6"/>
      <c r="Y12" s="33"/>
      <c r="Z12" s="33"/>
      <c r="AA12" s="33"/>
    </row>
    <row r="13" spans="1:27" ht="29.1" customHeight="1" thickBot="1" x14ac:dyDescent="0.4">
      <c r="A13" s="159" t="s">
        <v>172</v>
      </c>
      <c r="B13" s="200"/>
      <c r="C13" s="200"/>
      <c r="D13" s="200"/>
      <c r="E13" s="161"/>
      <c r="F13" s="23"/>
      <c r="G13" s="23"/>
      <c r="H13" s="23"/>
      <c r="I13" s="23"/>
      <c r="J13" s="23"/>
      <c r="K13" s="23"/>
      <c r="L13" s="23"/>
      <c r="M13" s="24"/>
      <c r="N13" s="25"/>
      <c r="O13" s="26"/>
      <c r="P13" s="154"/>
      <c r="Q13" s="27"/>
      <c r="R13" s="28">
        <v>2513</v>
      </c>
      <c r="S13" s="29" t="s">
        <v>343</v>
      </c>
      <c r="T13" s="30">
        <f t="shared" si="0"/>
        <v>0</v>
      </c>
      <c r="U13" s="31"/>
      <c r="V13" s="32">
        <f t="shared" si="1"/>
        <v>0</v>
      </c>
      <c r="W13" s="19"/>
      <c r="X13" s="6"/>
      <c r="Y13" s="33"/>
      <c r="Z13" s="33"/>
      <c r="AA13" s="33"/>
    </row>
    <row r="14" spans="1:27" ht="29.1" customHeight="1" thickBot="1" x14ac:dyDescent="0.4">
      <c r="A14" s="159" t="s">
        <v>172</v>
      </c>
      <c r="B14" s="200"/>
      <c r="C14" s="200"/>
      <c r="D14" s="200"/>
      <c r="E14" s="161"/>
      <c r="F14" s="23"/>
      <c r="G14" s="23"/>
      <c r="H14" s="23"/>
      <c r="I14" s="23"/>
      <c r="J14" s="23"/>
      <c r="K14" s="23"/>
      <c r="L14" s="23"/>
      <c r="M14" s="24"/>
      <c r="N14" s="25"/>
      <c r="O14" s="26"/>
      <c r="P14" s="154"/>
      <c r="Q14" s="27"/>
      <c r="R14" s="28">
        <v>1843</v>
      </c>
      <c r="S14" s="29" t="s">
        <v>27</v>
      </c>
      <c r="T14" s="30">
        <f t="shared" si="0"/>
        <v>0</v>
      </c>
      <c r="U14" s="31"/>
      <c r="V14" s="32">
        <f t="shared" si="1"/>
        <v>0</v>
      </c>
      <c r="W14" s="19"/>
      <c r="X14" s="6"/>
      <c r="Y14" s="33"/>
      <c r="Z14" s="33"/>
      <c r="AA14" s="33"/>
    </row>
    <row r="15" spans="1:27" ht="29.1" customHeight="1" thickBot="1" x14ac:dyDescent="0.4">
      <c r="A15" s="159" t="s">
        <v>172</v>
      </c>
      <c r="B15" s="200"/>
      <c r="C15" s="200"/>
      <c r="D15" s="200"/>
      <c r="E15" s="161"/>
      <c r="F15" s="23"/>
      <c r="G15" s="23"/>
      <c r="H15" s="23"/>
      <c r="I15" s="23"/>
      <c r="J15" s="23"/>
      <c r="K15" s="23"/>
      <c r="L15" s="23"/>
      <c r="M15" s="24"/>
      <c r="N15" s="25"/>
      <c r="O15" s="26"/>
      <c r="P15" s="154"/>
      <c r="Q15" s="27"/>
      <c r="R15" s="28">
        <v>1317</v>
      </c>
      <c r="S15" s="29" t="s">
        <v>28</v>
      </c>
      <c r="T15" s="30">
        <f t="shared" si="0"/>
        <v>0</v>
      </c>
      <c r="U15" s="31"/>
      <c r="V15" s="32">
        <f t="shared" si="1"/>
        <v>0</v>
      </c>
      <c r="W15" s="19"/>
      <c r="X15" s="6"/>
      <c r="Y15" s="33"/>
      <c r="Z15" s="33"/>
      <c r="AA15" s="33"/>
    </row>
    <row r="16" spans="1:27" ht="29.1" customHeight="1" thickBot="1" x14ac:dyDescent="0.4">
      <c r="A16" s="159" t="s">
        <v>172</v>
      </c>
      <c r="B16" s="200"/>
      <c r="C16" s="200"/>
      <c r="D16" s="200"/>
      <c r="E16" s="161"/>
      <c r="F16" s="23"/>
      <c r="G16" s="23"/>
      <c r="H16" s="23"/>
      <c r="I16" s="23"/>
      <c r="J16" s="23"/>
      <c r="K16" s="23"/>
      <c r="L16" s="23"/>
      <c r="M16" s="24"/>
      <c r="N16" s="25"/>
      <c r="O16" s="26"/>
      <c r="P16" s="154"/>
      <c r="Q16" s="27"/>
      <c r="R16" s="28"/>
      <c r="S16" s="29"/>
      <c r="T16" s="30">
        <f t="shared" si="0"/>
        <v>0</v>
      </c>
      <c r="U16" s="31"/>
      <c r="V16" s="32">
        <f t="shared" si="1"/>
        <v>0</v>
      </c>
      <c r="W16" s="19"/>
      <c r="X16" s="6"/>
      <c r="Y16" s="33"/>
      <c r="Z16" s="33"/>
      <c r="AA16" s="33"/>
    </row>
    <row r="17" spans="1:27" ht="29.1" customHeight="1" thickBot="1" x14ac:dyDescent="0.4">
      <c r="A17" s="159" t="s">
        <v>172</v>
      </c>
      <c r="B17" s="200"/>
      <c r="C17" s="200"/>
      <c r="D17" s="200"/>
      <c r="E17" s="161"/>
      <c r="F17" s="23"/>
      <c r="G17" s="23"/>
      <c r="H17" s="23"/>
      <c r="I17" s="23"/>
      <c r="J17" s="23"/>
      <c r="K17" s="23"/>
      <c r="L17" s="23"/>
      <c r="M17" s="24"/>
      <c r="N17" s="25"/>
      <c r="O17" s="26"/>
      <c r="P17" s="154"/>
      <c r="Q17" s="27"/>
      <c r="R17" s="28">
        <v>2521</v>
      </c>
      <c r="S17" s="29" t="s">
        <v>357</v>
      </c>
      <c r="T17" s="30">
        <f t="shared" si="0"/>
        <v>0</v>
      </c>
      <c r="U17" s="31"/>
      <c r="V17" s="32">
        <f t="shared" si="1"/>
        <v>0</v>
      </c>
      <c r="W17" s="19"/>
      <c r="X17" s="6"/>
      <c r="Y17" s="33"/>
      <c r="Z17" s="33"/>
      <c r="AA17" s="33"/>
    </row>
    <row r="18" spans="1:27" ht="29.1" customHeight="1" thickBot="1" x14ac:dyDescent="0.4">
      <c r="A18" s="159" t="s">
        <v>172</v>
      </c>
      <c r="B18" s="200"/>
      <c r="C18" s="200"/>
      <c r="D18" s="200"/>
      <c r="E18" s="161"/>
      <c r="F18" s="23"/>
      <c r="G18" s="23"/>
      <c r="H18" s="23"/>
      <c r="I18" s="23"/>
      <c r="J18" s="23"/>
      <c r="K18" s="23"/>
      <c r="L18" s="23"/>
      <c r="M18" s="24"/>
      <c r="N18" s="25"/>
      <c r="O18" s="26"/>
      <c r="P18" s="154"/>
      <c r="Q18" s="27"/>
      <c r="R18" s="28">
        <v>2144</v>
      </c>
      <c r="S18" s="151" t="s">
        <v>107</v>
      </c>
      <c r="T18" s="30">
        <f t="shared" si="0"/>
        <v>0</v>
      </c>
      <c r="U18" s="31"/>
      <c r="V18" s="32">
        <f t="shared" si="1"/>
        <v>0</v>
      </c>
      <c r="W18" s="19"/>
      <c r="X18" s="6"/>
      <c r="Y18" s="33"/>
      <c r="Z18" s="33"/>
      <c r="AA18" s="33"/>
    </row>
    <row r="19" spans="1:27" ht="29.1" customHeight="1" thickBot="1" x14ac:dyDescent="0.4">
      <c r="A19" s="159" t="s">
        <v>172</v>
      </c>
      <c r="B19" s="200"/>
      <c r="C19" s="200"/>
      <c r="D19" s="200"/>
      <c r="E19" s="161"/>
      <c r="F19" s="23"/>
      <c r="G19" s="23"/>
      <c r="H19" s="23"/>
      <c r="I19" s="23"/>
      <c r="J19" s="23"/>
      <c r="K19" s="23"/>
      <c r="L19" s="23"/>
      <c r="M19" s="24"/>
      <c r="N19" s="25"/>
      <c r="O19" s="26"/>
      <c r="P19" s="154"/>
      <c r="Q19" s="27"/>
      <c r="R19" s="28"/>
      <c r="S19" s="29"/>
      <c r="T19" s="30">
        <f t="shared" si="0"/>
        <v>0</v>
      </c>
      <c r="U19" s="31"/>
      <c r="V19" s="32">
        <f t="shared" si="1"/>
        <v>0</v>
      </c>
      <c r="W19" s="19"/>
      <c r="X19" s="6"/>
      <c r="Y19" s="33"/>
      <c r="Z19" s="33"/>
      <c r="AA19" s="33"/>
    </row>
    <row r="20" spans="1:27" ht="29.1" customHeight="1" thickBot="1" x14ac:dyDescent="0.4">
      <c r="A20" s="159" t="s">
        <v>172</v>
      </c>
      <c r="B20" s="200"/>
      <c r="C20" s="200"/>
      <c r="D20" s="200"/>
      <c r="E20" s="161"/>
      <c r="F20" s="23"/>
      <c r="G20" s="23"/>
      <c r="H20" s="23"/>
      <c r="I20" s="23"/>
      <c r="J20" s="23"/>
      <c r="K20" s="23"/>
      <c r="L20" s="23"/>
      <c r="M20" s="24"/>
      <c r="N20" s="25"/>
      <c r="O20" s="26"/>
      <c r="P20" s="154"/>
      <c r="Q20" s="27"/>
      <c r="R20" s="28">
        <v>1298</v>
      </c>
      <c r="S20" s="29" t="s">
        <v>35</v>
      </c>
      <c r="T20" s="30">
        <f t="shared" si="0"/>
        <v>0</v>
      </c>
      <c r="U20" s="31"/>
      <c r="V20" s="32">
        <f t="shared" si="1"/>
        <v>0</v>
      </c>
      <c r="W20" s="19"/>
      <c r="X20" s="6"/>
      <c r="Y20" s="33"/>
      <c r="Z20" s="33"/>
      <c r="AA20" s="33"/>
    </row>
    <row r="21" spans="1:27" ht="29.1" customHeight="1" thickBot="1" x14ac:dyDescent="0.4">
      <c r="A21" s="159" t="s">
        <v>172</v>
      </c>
      <c r="B21" s="200"/>
      <c r="C21" s="200"/>
      <c r="D21" s="200"/>
      <c r="E21" s="161"/>
      <c r="F21" s="23"/>
      <c r="G21" s="23"/>
      <c r="H21" s="23"/>
      <c r="I21" s="23"/>
      <c r="J21" s="23"/>
      <c r="K21" s="23"/>
      <c r="L21" s="23"/>
      <c r="M21" s="24"/>
      <c r="N21" s="25"/>
      <c r="O21" s="26"/>
      <c r="P21" s="154"/>
      <c r="Q21" s="27"/>
      <c r="R21" s="28">
        <v>2271</v>
      </c>
      <c r="S21" s="29" t="s">
        <v>120</v>
      </c>
      <c r="T21" s="30">
        <f t="shared" si="0"/>
        <v>0</v>
      </c>
      <c r="U21" s="31"/>
      <c r="V21" s="32">
        <f t="shared" si="1"/>
        <v>0</v>
      </c>
      <c r="W21" s="19"/>
      <c r="X21" s="6"/>
      <c r="Y21" s="33"/>
      <c r="Z21" s="33"/>
      <c r="AA21" s="33"/>
    </row>
    <row r="22" spans="1:27" ht="29.1" customHeight="1" thickBot="1" x14ac:dyDescent="0.4">
      <c r="A22" s="159" t="s">
        <v>172</v>
      </c>
      <c r="B22" s="200"/>
      <c r="C22" s="200"/>
      <c r="D22" s="200"/>
      <c r="E22" s="161"/>
      <c r="F22" s="23"/>
      <c r="G22" s="23"/>
      <c r="H22" s="23"/>
      <c r="I22" s="23"/>
      <c r="J22" s="23"/>
      <c r="K22" s="23"/>
      <c r="L22" s="23"/>
      <c r="M22" s="24"/>
      <c r="N22" s="25"/>
      <c r="O22" s="26"/>
      <c r="P22" s="154"/>
      <c r="Q22" s="27"/>
      <c r="R22" s="28">
        <v>2186</v>
      </c>
      <c r="S22" s="29" t="s">
        <v>122</v>
      </c>
      <c r="T22" s="30">
        <f t="shared" si="0"/>
        <v>0</v>
      </c>
      <c r="U22" s="31"/>
      <c r="V22" s="32">
        <f t="shared" si="1"/>
        <v>0</v>
      </c>
      <c r="W22" s="19"/>
      <c r="X22" s="6"/>
      <c r="Y22" s="33"/>
      <c r="Z22" s="33"/>
      <c r="AA22" s="33"/>
    </row>
    <row r="23" spans="1:27" ht="29.1" customHeight="1" thickBot="1" x14ac:dyDescent="0.4">
      <c r="A23" s="159" t="s">
        <v>172</v>
      </c>
      <c r="B23" s="200"/>
      <c r="C23" s="200"/>
      <c r="D23" s="200"/>
      <c r="E23" s="161"/>
      <c r="F23" s="23"/>
      <c r="G23" s="23"/>
      <c r="H23" s="23"/>
      <c r="I23" s="23"/>
      <c r="J23" s="23"/>
      <c r="K23" s="23"/>
      <c r="L23" s="23"/>
      <c r="M23" s="24"/>
      <c r="N23" s="25"/>
      <c r="O23" s="26"/>
      <c r="P23" s="154"/>
      <c r="Q23" s="27"/>
      <c r="R23" s="28">
        <v>1756</v>
      </c>
      <c r="S23" s="29" t="s">
        <v>37</v>
      </c>
      <c r="T23" s="30">
        <f t="shared" si="0"/>
        <v>0</v>
      </c>
      <c r="U23" s="31"/>
      <c r="V23" s="32">
        <f t="shared" si="1"/>
        <v>0</v>
      </c>
      <c r="W23" s="19"/>
      <c r="X23" s="6"/>
      <c r="Y23" s="33"/>
      <c r="Z23" s="33"/>
      <c r="AA23" s="33"/>
    </row>
    <row r="24" spans="1:27" ht="29.1" customHeight="1" thickBot="1" x14ac:dyDescent="0.4">
      <c r="A24" s="159" t="s">
        <v>172</v>
      </c>
      <c r="B24" s="200"/>
      <c r="C24" s="200"/>
      <c r="D24" s="200"/>
      <c r="E24" s="161"/>
      <c r="F24" s="23"/>
      <c r="G24" s="23"/>
      <c r="H24" s="23"/>
      <c r="I24" s="23"/>
      <c r="J24" s="23"/>
      <c r="K24" s="23"/>
      <c r="L24" s="23"/>
      <c r="M24" s="24"/>
      <c r="N24" s="25"/>
      <c r="O24" s="26"/>
      <c r="P24" s="154"/>
      <c r="Q24" s="27"/>
      <c r="R24" s="28">
        <v>1177</v>
      </c>
      <c r="S24" s="29" t="s">
        <v>38</v>
      </c>
      <c r="T24" s="30">
        <f t="shared" si="0"/>
        <v>0</v>
      </c>
      <c r="U24" s="31"/>
      <c r="V24" s="32">
        <f t="shared" si="1"/>
        <v>0</v>
      </c>
      <c r="W24" s="19"/>
      <c r="X24" s="6"/>
      <c r="Y24" s="33"/>
      <c r="Z24" s="33"/>
      <c r="AA24" s="33"/>
    </row>
    <row r="25" spans="1:27" ht="29.1" customHeight="1" thickBot="1" x14ac:dyDescent="0.4">
      <c r="A25" s="159" t="s">
        <v>172</v>
      </c>
      <c r="B25" s="200"/>
      <c r="C25" s="200"/>
      <c r="D25" s="200"/>
      <c r="E25" s="161"/>
      <c r="F25" s="23"/>
      <c r="G25" s="23"/>
      <c r="H25" s="23"/>
      <c r="I25" s="23"/>
      <c r="J25" s="23"/>
      <c r="K25" s="23"/>
      <c r="L25" s="23"/>
      <c r="M25" s="24"/>
      <c r="N25" s="25"/>
      <c r="O25" s="26"/>
      <c r="P25" s="154"/>
      <c r="Q25" s="27"/>
      <c r="R25" s="28">
        <v>1266</v>
      </c>
      <c r="S25" s="29" t="s">
        <v>39</v>
      </c>
      <c r="T25" s="30">
        <f t="shared" si="0"/>
        <v>0</v>
      </c>
      <c r="U25" s="31"/>
      <c r="V25" s="32">
        <f t="shared" si="1"/>
        <v>0</v>
      </c>
      <c r="W25" s="19"/>
      <c r="X25" s="6"/>
      <c r="Y25" s="33"/>
      <c r="Z25" s="33"/>
      <c r="AA25" s="33"/>
    </row>
    <row r="26" spans="1:27" ht="29.1" customHeight="1" thickBot="1" x14ac:dyDescent="0.4">
      <c r="A26" s="159" t="s">
        <v>172</v>
      </c>
      <c r="B26" s="200"/>
      <c r="C26" s="200"/>
      <c r="D26" s="200"/>
      <c r="E26" s="161"/>
      <c r="F26" s="23"/>
      <c r="G26" s="23"/>
      <c r="H26" s="23"/>
      <c r="I26" s="23"/>
      <c r="J26" s="23"/>
      <c r="K26" s="23"/>
      <c r="L26" s="23"/>
      <c r="M26" s="24"/>
      <c r="N26" s="25"/>
      <c r="O26" s="26"/>
      <c r="P26" s="154"/>
      <c r="Q26" s="27"/>
      <c r="R26" s="28">
        <v>1757</v>
      </c>
      <c r="S26" s="29" t="s">
        <v>40</v>
      </c>
      <c r="T26" s="30">
        <f t="shared" si="0"/>
        <v>0</v>
      </c>
      <c r="U26" s="31"/>
      <c r="V26" s="32">
        <f t="shared" si="1"/>
        <v>0</v>
      </c>
      <c r="W26" s="19"/>
      <c r="X26" s="6"/>
      <c r="Y26" s="33"/>
      <c r="Z26" s="33"/>
      <c r="AA26" s="33"/>
    </row>
    <row r="27" spans="1:27" ht="29.1" customHeight="1" thickBot="1" x14ac:dyDescent="0.4">
      <c r="A27" s="159" t="s">
        <v>172</v>
      </c>
      <c r="B27" s="200"/>
      <c r="C27" s="200"/>
      <c r="D27" s="200"/>
      <c r="E27" s="161"/>
      <c r="F27" s="23"/>
      <c r="G27" s="23"/>
      <c r="H27" s="23"/>
      <c r="I27" s="23"/>
      <c r="J27" s="23"/>
      <c r="K27" s="23"/>
      <c r="L27" s="23"/>
      <c r="M27" s="24"/>
      <c r="N27" s="25"/>
      <c r="O27" s="26"/>
      <c r="P27" s="154"/>
      <c r="Q27" s="27"/>
      <c r="R27" s="28">
        <v>1760</v>
      </c>
      <c r="S27" s="29" t="s">
        <v>41</v>
      </c>
      <c r="T27" s="30">
        <f t="shared" si="0"/>
        <v>0</v>
      </c>
      <c r="U27" s="31"/>
      <c r="V27" s="32">
        <f t="shared" si="1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00"/>
      <c r="C28" s="200"/>
      <c r="D28" s="200"/>
      <c r="E28" s="161"/>
      <c r="F28" s="23"/>
      <c r="G28" s="23"/>
      <c r="H28" s="23"/>
      <c r="I28" s="23"/>
      <c r="J28" s="23"/>
      <c r="K28" s="23"/>
      <c r="L28" s="23"/>
      <c r="M28" s="24"/>
      <c r="N28" s="25"/>
      <c r="O28" s="26"/>
      <c r="P28" s="154"/>
      <c r="Q28" s="27"/>
      <c r="R28" s="28">
        <v>1174</v>
      </c>
      <c r="S28" s="29" t="s">
        <v>121</v>
      </c>
      <c r="T28" s="30">
        <f t="shared" si="0"/>
        <v>0</v>
      </c>
      <c r="U28" s="31"/>
      <c r="V28" s="32">
        <f t="shared" si="1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/>
      <c r="C29" s="200"/>
      <c r="D29" s="200"/>
      <c r="E29" s="161"/>
      <c r="F29" s="23"/>
      <c r="G29" s="23"/>
      <c r="H29" s="23"/>
      <c r="I29" s="23"/>
      <c r="J29" s="23"/>
      <c r="K29" s="23"/>
      <c r="L29" s="23"/>
      <c r="M29" s="24"/>
      <c r="N29" s="25"/>
      <c r="O29" s="26"/>
      <c r="P29" s="154"/>
      <c r="Q29" s="27"/>
      <c r="R29" s="28">
        <v>1731</v>
      </c>
      <c r="S29" s="29" t="s">
        <v>43</v>
      </c>
      <c r="T29" s="30">
        <f t="shared" si="0"/>
        <v>0</v>
      </c>
      <c r="U29" s="31"/>
      <c r="V29" s="32">
        <f t="shared" si="1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/>
      <c r="C30" s="208"/>
      <c r="D30" s="200"/>
      <c r="E30" s="161"/>
      <c r="F30" s="23"/>
      <c r="G30" s="23"/>
      <c r="H30" s="23"/>
      <c r="I30" s="23"/>
      <c r="J30" s="23"/>
      <c r="K30" s="23"/>
      <c r="L30" s="23"/>
      <c r="M30" s="24"/>
      <c r="N30" s="25"/>
      <c r="O30" s="26"/>
      <c r="P30" s="154"/>
      <c r="Q30" s="27"/>
      <c r="R30" s="28">
        <v>1773</v>
      </c>
      <c r="S30" s="29" t="s">
        <v>71</v>
      </c>
      <c r="T30" s="30">
        <f t="shared" si="0"/>
        <v>0</v>
      </c>
      <c r="U30" s="31"/>
      <c r="V30" s="32">
        <f t="shared" si="1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00"/>
      <c r="C31" s="200"/>
      <c r="D31" s="200"/>
      <c r="E31" s="161"/>
      <c r="F31" s="23"/>
      <c r="G31" s="23"/>
      <c r="H31" s="23"/>
      <c r="I31" s="23"/>
      <c r="J31" s="23"/>
      <c r="K31" s="23"/>
      <c r="L31" s="23"/>
      <c r="M31" s="24"/>
      <c r="N31" s="25"/>
      <c r="O31" s="26"/>
      <c r="P31" s="154"/>
      <c r="Q31" s="27"/>
      <c r="R31" s="28">
        <v>1347</v>
      </c>
      <c r="S31" s="29" t="s">
        <v>45</v>
      </c>
      <c r="T31" s="30">
        <f t="shared" si="0"/>
        <v>0</v>
      </c>
      <c r="U31" s="31"/>
      <c r="V31" s="32">
        <f t="shared" si="1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/>
      <c r="C32" s="200"/>
      <c r="D32" s="200"/>
      <c r="E32" s="161"/>
      <c r="F32" s="23"/>
      <c r="G32" s="23"/>
      <c r="H32" s="23"/>
      <c r="I32" s="23"/>
      <c r="J32" s="23"/>
      <c r="K32" s="23"/>
      <c r="L32" s="23"/>
      <c r="M32" s="24"/>
      <c r="N32" s="25"/>
      <c r="O32" s="26"/>
      <c r="P32" s="154"/>
      <c r="Q32" s="27"/>
      <c r="R32" s="28">
        <v>1889</v>
      </c>
      <c r="S32" s="29" t="s">
        <v>115</v>
      </c>
      <c r="T32" s="30">
        <f t="shared" si="0"/>
        <v>0</v>
      </c>
      <c r="U32" s="31"/>
      <c r="V32" s="32">
        <f t="shared" si="1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/>
      <c r="C33" s="200"/>
      <c r="D33" s="200"/>
      <c r="E33" s="161"/>
      <c r="F33" s="23"/>
      <c r="G33" s="23"/>
      <c r="H33" s="23"/>
      <c r="I33" s="23"/>
      <c r="J33" s="23"/>
      <c r="K33" s="23"/>
      <c r="L33" s="23"/>
      <c r="M33" s="24"/>
      <c r="N33" s="25"/>
      <c r="O33" s="26"/>
      <c r="P33" s="154"/>
      <c r="Q33" s="27"/>
      <c r="R33" s="28">
        <v>1883</v>
      </c>
      <c r="S33" s="29" t="s">
        <v>47</v>
      </c>
      <c r="T33" s="30">
        <f t="shared" si="0"/>
        <v>0</v>
      </c>
      <c r="U33" s="31"/>
      <c r="V33" s="32">
        <f t="shared" si="1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00"/>
      <c r="C34" s="200"/>
      <c r="D34" s="200"/>
      <c r="E34" s="161"/>
      <c r="F34" s="23"/>
      <c r="G34" s="23"/>
      <c r="H34" s="23"/>
      <c r="I34" s="23"/>
      <c r="J34" s="23"/>
      <c r="K34" s="23"/>
      <c r="L34" s="23"/>
      <c r="M34" s="24"/>
      <c r="N34" s="25"/>
      <c r="O34" s="26"/>
      <c r="P34" s="154"/>
      <c r="Q34" s="27"/>
      <c r="R34" s="28">
        <v>2072</v>
      </c>
      <c r="S34" s="29" t="s">
        <v>109</v>
      </c>
      <c r="T34" s="30">
        <f t="shared" si="0"/>
        <v>0</v>
      </c>
      <c r="U34" s="31"/>
      <c r="V34" s="32">
        <f t="shared" si="1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/>
      <c r="C35" s="200"/>
      <c r="D35" s="200"/>
      <c r="E35" s="161"/>
      <c r="F35" s="23"/>
      <c r="G35" s="23"/>
      <c r="H35" s="23"/>
      <c r="I35" s="23"/>
      <c r="J35" s="23"/>
      <c r="K35" s="23"/>
      <c r="L35" s="23"/>
      <c r="M35" s="24"/>
      <c r="N35" s="25"/>
      <c r="O35" s="26"/>
      <c r="P35" s="154"/>
      <c r="Q35" s="27"/>
      <c r="R35" s="28">
        <v>1615</v>
      </c>
      <c r="S35" s="29" t="s">
        <v>110</v>
      </c>
      <c r="T35" s="30">
        <f t="shared" si="0"/>
        <v>0</v>
      </c>
      <c r="U35" s="31"/>
      <c r="V35" s="32">
        <f t="shared" si="1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/>
      <c r="C36" s="200"/>
      <c r="D36" s="200"/>
      <c r="E36" s="23"/>
      <c r="F36" s="23"/>
      <c r="G36" s="23"/>
      <c r="H36" s="23"/>
      <c r="I36" s="23"/>
      <c r="J36" s="23"/>
      <c r="K36" s="23"/>
      <c r="L36" s="23"/>
      <c r="M36" s="24"/>
      <c r="N36" s="25"/>
      <c r="O36" s="26"/>
      <c r="P36" s="154"/>
      <c r="Q36" s="27"/>
      <c r="R36" s="28">
        <v>48</v>
      </c>
      <c r="S36" s="29" t="s">
        <v>111</v>
      </c>
      <c r="T36" s="30">
        <f t="shared" si="0"/>
        <v>0</v>
      </c>
      <c r="U36" s="31"/>
      <c r="V36" s="32">
        <f t="shared" si="1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/>
      <c r="C37" s="200"/>
      <c r="D37" s="200"/>
      <c r="E37" s="23"/>
      <c r="F37" s="23"/>
      <c r="G37" s="23"/>
      <c r="H37" s="23"/>
      <c r="I37" s="23"/>
      <c r="J37" s="23"/>
      <c r="K37" s="23"/>
      <c r="L37" s="23"/>
      <c r="M37" s="24"/>
      <c r="N37" s="25"/>
      <c r="O37" s="26"/>
      <c r="P37" s="154"/>
      <c r="Q37" s="27"/>
      <c r="R37" s="28">
        <v>1353</v>
      </c>
      <c r="S37" s="29" t="s">
        <v>112</v>
      </c>
      <c r="T37" s="30">
        <f t="shared" si="0"/>
        <v>0</v>
      </c>
      <c r="U37" s="31"/>
      <c r="V37" s="32">
        <f t="shared" si="1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/>
      <c r="C38" s="200"/>
      <c r="D38" s="200"/>
      <c r="E38" s="23"/>
      <c r="F38" s="23"/>
      <c r="G38" s="23"/>
      <c r="H38" s="23"/>
      <c r="I38" s="23"/>
      <c r="J38" s="23"/>
      <c r="K38" s="23"/>
      <c r="L38" s="23"/>
      <c r="M38" s="24"/>
      <c r="N38" s="25"/>
      <c r="O38" s="26"/>
      <c r="P38" s="154"/>
      <c r="Q38" s="27"/>
      <c r="R38" s="28">
        <v>1665</v>
      </c>
      <c r="S38" s="29" t="s">
        <v>113</v>
      </c>
      <c r="T38" s="30">
        <f t="shared" si="0"/>
        <v>0</v>
      </c>
      <c r="U38" s="31"/>
      <c r="V38" s="32">
        <f t="shared" si="1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168"/>
      <c r="C39" s="226"/>
      <c r="D39" s="228"/>
      <c r="E39" s="23"/>
      <c r="F39" s="23"/>
      <c r="G39" s="23"/>
      <c r="H39" s="23"/>
      <c r="I39" s="23"/>
      <c r="J39" s="23"/>
      <c r="K39" s="23"/>
      <c r="L39" s="23"/>
      <c r="M39" s="24"/>
      <c r="N39" s="25"/>
      <c r="O39" s="26"/>
      <c r="P39" s="154"/>
      <c r="Q39" s="27"/>
      <c r="R39" s="28">
        <v>2438</v>
      </c>
      <c r="S39" s="29" t="s">
        <v>579</v>
      </c>
      <c r="T39" s="30">
        <f t="shared" si="0"/>
        <v>0</v>
      </c>
      <c r="U39" s="31"/>
      <c r="V39" s="32">
        <f t="shared" si="1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00"/>
      <c r="C40" s="200"/>
      <c r="D40" s="200"/>
      <c r="E40" s="23"/>
      <c r="F40" s="23"/>
      <c r="G40" s="23"/>
      <c r="H40" s="23"/>
      <c r="I40" s="23"/>
      <c r="J40" s="23"/>
      <c r="K40" s="23"/>
      <c r="L40" s="23"/>
      <c r="M40" s="24"/>
      <c r="N40" s="25"/>
      <c r="O40" s="26"/>
      <c r="P40" s="154"/>
      <c r="Q40" s="27"/>
      <c r="R40" s="28">
        <v>2334</v>
      </c>
      <c r="S40" s="29" t="s">
        <v>578</v>
      </c>
      <c r="T40" s="30">
        <f t="shared" si="0"/>
        <v>0</v>
      </c>
      <c r="U40" s="31"/>
      <c r="V40" s="32">
        <f t="shared" si="1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00"/>
      <c r="C41" s="208"/>
      <c r="D41" s="200"/>
      <c r="E41" s="23"/>
      <c r="F41" s="23"/>
      <c r="G41" s="23"/>
      <c r="H41" s="23"/>
      <c r="I41" s="23"/>
      <c r="J41" s="23"/>
      <c r="K41" s="23"/>
      <c r="L41" s="23"/>
      <c r="M41" s="24"/>
      <c r="N41" s="25"/>
      <c r="O41" s="26"/>
      <c r="P41" s="154"/>
      <c r="Q41" s="27"/>
      <c r="R41" s="28"/>
      <c r="S41" s="29"/>
      <c r="T41" s="30">
        <f t="shared" si="0"/>
        <v>0</v>
      </c>
      <c r="U41" s="31"/>
      <c r="V41" s="32">
        <f t="shared" si="1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00"/>
      <c r="C42" s="208"/>
      <c r="D42" s="200"/>
      <c r="E42" s="23"/>
      <c r="F42" s="23"/>
      <c r="G42" s="23"/>
      <c r="H42" s="23"/>
      <c r="I42" s="23"/>
      <c r="J42" s="23"/>
      <c r="K42" s="23"/>
      <c r="L42" s="23"/>
      <c r="M42" s="24"/>
      <c r="N42" s="25"/>
      <c r="O42" s="26"/>
      <c r="P42" s="154"/>
      <c r="Q42" s="27"/>
      <c r="R42" s="28"/>
      <c r="S42" s="29"/>
      <c r="T42" s="30">
        <f t="shared" si="0"/>
        <v>0</v>
      </c>
      <c r="U42" s="31"/>
      <c r="V42" s="32">
        <f t="shared" si="1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168"/>
      <c r="C43" s="200"/>
      <c r="D43" s="200"/>
      <c r="E43" s="23"/>
      <c r="F43" s="23"/>
      <c r="G43" s="23"/>
      <c r="H43" s="23"/>
      <c r="I43" s="23"/>
      <c r="J43" s="23"/>
      <c r="K43" s="23"/>
      <c r="L43" s="23"/>
      <c r="M43" s="24"/>
      <c r="N43" s="25"/>
      <c r="O43" s="26"/>
      <c r="P43" s="154"/>
      <c r="Q43" s="27"/>
      <c r="R43" s="28"/>
      <c r="S43" s="29"/>
      <c r="T43" s="30">
        <f t="shared" si="0"/>
        <v>0</v>
      </c>
      <c r="U43" s="31"/>
      <c r="V43" s="32">
        <f t="shared" si="1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/>
      <c r="C44" s="200"/>
      <c r="D44" s="200"/>
      <c r="E44" s="23"/>
      <c r="F44" s="23"/>
      <c r="G44" s="23"/>
      <c r="H44" s="23"/>
      <c r="I44" s="23"/>
      <c r="J44" s="23"/>
      <c r="K44" s="23"/>
      <c r="L44" s="23"/>
      <c r="M44" s="24"/>
      <c r="N44" s="25"/>
      <c r="O44" s="26"/>
      <c r="P44" s="154"/>
      <c r="Q44" s="27"/>
      <c r="R44" s="28">
        <v>2199</v>
      </c>
      <c r="S44" s="151" t="s">
        <v>106</v>
      </c>
      <c r="T44" s="30">
        <f t="shared" si="0"/>
        <v>0</v>
      </c>
      <c r="U44" s="31"/>
      <c r="V44" s="32">
        <f t="shared" si="1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">
        <v>172</v>
      </c>
      <c r="B45" s="168"/>
      <c r="C45" s="226"/>
      <c r="D45" s="228"/>
      <c r="E45" s="23"/>
      <c r="F45" s="23"/>
      <c r="G45" s="23"/>
      <c r="H45" s="23"/>
      <c r="I45" s="23"/>
      <c r="J45" s="23"/>
      <c r="K45" s="23"/>
      <c r="L45" s="23"/>
      <c r="M45" s="24"/>
      <c r="N45" s="25"/>
      <c r="O45" s="26"/>
      <c r="P45" s="154"/>
      <c r="Q45" s="27"/>
      <c r="R45" s="28">
        <v>1908</v>
      </c>
      <c r="S45" s="29" t="s">
        <v>55</v>
      </c>
      <c r="T45" s="30">
        <f t="shared" si="0"/>
        <v>0</v>
      </c>
      <c r="U45" s="31"/>
      <c r="V45" s="32">
        <f t="shared" si="1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">
        <v>172</v>
      </c>
      <c r="B46" s="219"/>
      <c r="C46" s="200"/>
      <c r="D46" s="200"/>
      <c r="E46" s="23"/>
      <c r="F46" s="23"/>
      <c r="G46" s="23"/>
      <c r="H46" s="23"/>
      <c r="I46" s="23"/>
      <c r="J46" s="23"/>
      <c r="K46" s="23"/>
      <c r="L46" s="23"/>
      <c r="M46" s="24"/>
      <c r="N46" s="25"/>
      <c r="O46" s="26"/>
      <c r="P46" s="154"/>
      <c r="Q46" s="35"/>
      <c r="R46" s="28">
        <v>2057</v>
      </c>
      <c r="S46" s="29" t="s">
        <v>56</v>
      </c>
      <c r="T46" s="30">
        <f t="shared" si="0"/>
        <v>0</v>
      </c>
      <c r="U46" s="31"/>
      <c r="V46" s="32">
        <f t="shared" si="1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">
        <v>172</v>
      </c>
      <c r="B47" s="219"/>
      <c r="C47" s="200"/>
      <c r="D47" s="200"/>
      <c r="E47" s="23"/>
      <c r="F47" s="23"/>
      <c r="G47" s="23"/>
      <c r="H47" s="23"/>
      <c r="I47" s="23"/>
      <c r="J47" s="23"/>
      <c r="K47" s="23"/>
      <c r="L47" s="23"/>
      <c r="M47" s="24"/>
      <c r="N47" s="25"/>
      <c r="O47" s="26"/>
      <c r="P47" s="154"/>
      <c r="Q47" s="35"/>
      <c r="R47" s="28">
        <v>2069</v>
      </c>
      <c r="S47" s="29" t="s">
        <v>57</v>
      </c>
      <c r="T47" s="30">
        <f t="shared" si="0"/>
        <v>0</v>
      </c>
      <c r="U47" s="31"/>
      <c r="V47" s="32">
        <f t="shared" si="1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">
        <v>172</v>
      </c>
      <c r="B48" s="200"/>
      <c r="C48" s="200"/>
      <c r="D48" s="200"/>
      <c r="E48" s="23"/>
      <c r="F48" s="23"/>
      <c r="G48" s="23"/>
      <c r="H48" s="23"/>
      <c r="I48" s="23"/>
      <c r="J48" s="23"/>
      <c r="K48" s="23"/>
      <c r="L48" s="23"/>
      <c r="M48" s="24"/>
      <c r="N48" s="25"/>
      <c r="O48" s="26"/>
      <c r="P48" s="154"/>
      <c r="Q48" s="19"/>
      <c r="R48" s="28">
        <v>1887</v>
      </c>
      <c r="S48" s="29" t="s">
        <v>123</v>
      </c>
      <c r="T48" s="30">
        <f t="shared" si="0"/>
        <v>0</v>
      </c>
      <c r="U48" s="31"/>
      <c r="V48" s="32">
        <f t="shared" si="1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">
        <v>172</v>
      </c>
      <c r="B49" s="200"/>
      <c r="C49" s="200"/>
      <c r="D49" s="200"/>
      <c r="E49" s="23"/>
      <c r="F49" s="23"/>
      <c r="G49" s="23"/>
      <c r="H49" s="23"/>
      <c r="I49" s="23"/>
      <c r="J49" s="23"/>
      <c r="K49" s="23"/>
      <c r="L49" s="23"/>
      <c r="M49" s="24"/>
      <c r="N49" s="25"/>
      <c r="O49" s="26"/>
      <c r="P49" s="154"/>
      <c r="Q49" s="19"/>
      <c r="R49" s="28">
        <v>2029</v>
      </c>
      <c r="S49" s="29" t="s">
        <v>59</v>
      </c>
      <c r="T49" s="30">
        <f t="shared" si="0"/>
        <v>0</v>
      </c>
      <c r="U49" s="31"/>
      <c r="V49" s="32">
        <f t="shared" si="1"/>
        <v>0</v>
      </c>
      <c r="W49" s="38"/>
      <c r="X49" s="6"/>
      <c r="Y49" s="6"/>
      <c r="Z49" s="6"/>
      <c r="AA49" s="6"/>
    </row>
    <row r="50" spans="1:27" ht="29.1" customHeight="1" thickBot="1" x14ac:dyDescent="0.4">
      <c r="A50" s="159" t="s">
        <v>172</v>
      </c>
      <c r="B50" s="20"/>
      <c r="C50" s="219"/>
      <c r="D50" s="219"/>
      <c r="E50" s="23"/>
      <c r="F50" s="23"/>
      <c r="G50" s="23"/>
      <c r="H50" s="23"/>
      <c r="I50" s="23"/>
      <c r="J50" s="23"/>
      <c r="K50" s="23"/>
      <c r="L50" s="23"/>
      <c r="M50" s="24"/>
      <c r="N50" s="25"/>
      <c r="O50" s="26"/>
      <c r="P50" s="154"/>
      <c r="Q50" s="19"/>
      <c r="R50" s="28">
        <v>2027</v>
      </c>
      <c r="S50" s="29" t="s">
        <v>20</v>
      </c>
      <c r="T50" s="30">
        <f t="shared" si="0"/>
        <v>0</v>
      </c>
      <c r="U50" s="31"/>
      <c r="V50" s="32">
        <f t="shared" si="1"/>
        <v>0</v>
      </c>
      <c r="W50" s="6"/>
      <c r="X50" s="6"/>
      <c r="Y50" s="6"/>
      <c r="Z50" s="6"/>
      <c r="AA50" s="6"/>
    </row>
    <row r="51" spans="1:27" ht="29.1" customHeight="1" thickBot="1" x14ac:dyDescent="0.4">
      <c r="A51" s="159" t="s">
        <v>172</v>
      </c>
      <c r="B51" s="219"/>
      <c r="C51" s="227"/>
      <c r="D51" s="219"/>
      <c r="E51" s="23"/>
      <c r="F51" s="23"/>
      <c r="G51" s="23"/>
      <c r="H51" s="23"/>
      <c r="I51" s="23"/>
      <c r="J51" s="23"/>
      <c r="K51" s="23"/>
      <c r="L51" s="23"/>
      <c r="M51" s="24"/>
      <c r="N51" s="25"/>
      <c r="O51" s="26"/>
      <c r="P51" s="154"/>
      <c r="Q51" s="19"/>
      <c r="R51" s="28">
        <v>1862</v>
      </c>
      <c r="S51" s="29" t="s">
        <v>60</v>
      </c>
      <c r="T51" s="30">
        <f t="shared" si="0"/>
        <v>0</v>
      </c>
      <c r="U51" s="31"/>
      <c r="V51" s="32">
        <f t="shared" si="1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59" t="str">
        <f t="shared" ref="A52:A54" si="2">IF(O52&lt;2,"NO","SI")</f>
        <v>NO</v>
      </c>
      <c r="B52" s="20"/>
      <c r="C52" s="21"/>
      <c r="D52" s="22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ref="N52:N59" si="3">IF(O52=9,SUM(E52:M52)-SMALL(E52:M52,1)-SMALL(E52:M52,2),IF(O52=8,SUM(E52:M52)-SMALL(E52:M52,1),SUM(E52:M52)))</f>
        <v>0</v>
      </c>
      <c r="O52" s="26">
        <f t="shared" ref="O52:O59" si="4">COUNTA(E52:M52)</f>
        <v>0</v>
      </c>
      <c r="P52" s="154">
        <f t="shared" ref="P52:P59" si="5">SUM(E52:M52)</f>
        <v>0</v>
      </c>
      <c r="Q52" s="19"/>
      <c r="R52" s="28">
        <v>1132</v>
      </c>
      <c r="S52" s="29" t="s">
        <v>61</v>
      </c>
      <c r="T52" s="30">
        <f t="shared" si="0"/>
        <v>0</v>
      </c>
      <c r="U52" s="31"/>
      <c r="V52" s="32">
        <f t="shared" si="1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59" t="str">
        <f t="shared" si="2"/>
        <v>NO</v>
      </c>
      <c r="B53" s="20"/>
      <c r="C53" s="21"/>
      <c r="D53" s="22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3"/>
        <v>0</v>
      </c>
      <c r="O53" s="26">
        <f t="shared" si="4"/>
        <v>0</v>
      </c>
      <c r="P53" s="154">
        <f t="shared" si="5"/>
        <v>0</v>
      </c>
      <c r="Q53" s="19"/>
      <c r="R53" s="28">
        <v>1988</v>
      </c>
      <c r="S53" s="29" t="s">
        <v>62</v>
      </c>
      <c r="T53" s="30">
        <f t="shared" si="0"/>
        <v>0</v>
      </c>
      <c r="U53" s="31"/>
      <c r="V53" s="32">
        <f t="shared" si="1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59" t="str">
        <f t="shared" si="2"/>
        <v>NO</v>
      </c>
      <c r="B54" s="62"/>
      <c r="C54" s="162"/>
      <c r="D54" s="170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si="3"/>
        <v>0</v>
      </c>
      <c r="O54" s="26">
        <f t="shared" si="4"/>
        <v>0</v>
      </c>
      <c r="P54" s="154">
        <f t="shared" si="5"/>
        <v>0</v>
      </c>
      <c r="Q54" s="19"/>
      <c r="R54" s="28">
        <v>2142</v>
      </c>
      <c r="S54" s="29" t="s">
        <v>555</v>
      </c>
      <c r="T54" s="30">
        <f t="shared" si="0"/>
        <v>0</v>
      </c>
      <c r="U54" s="31"/>
      <c r="V54" s="32">
        <f t="shared" si="1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59" t="str">
        <f t="shared" ref="A55:A84" si="6">IF(O55&lt;2,"NO","SI")</f>
        <v>NO</v>
      </c>
      <c r="B55" s="160"/>
      <c r="C55" s="164"/>
      <c r="D55" s="165"/>
      <c r="E55" s="161"/>
      <c r="F55" s="23"/>
      <c r="G55" s="23"/>
      <c r="H55" s="23"/>
      <c r="I55" s="23"/>
      <c r="J55" s="23"/>
      <c r="K55" s="23"/>
      <c r="L55" s="23"/>
      <c r="M55" s="24"/>
      <c r="N55" s="25">
        <f t="shared" si="3"/>
        <v>0</v>
      </c>
      <c r="O55" s="26">
        <f t="shared" si="4"/>
        <v>0</v>
      </c>
      <c r="P55" s="154">
        <f t="shared" si="5"/>
        <v>0</v>
      </c>
      <c r="Q55" s="19"/>
      <c r="R55" s="28">
        <v>1665</v>
      </c>
      <c r="S55" s="29" t="s">
        <v>574</v>
      </c>
      <c r="T55" s="30">
        <f t="shared" si="0"/>
        <v>0</v>
      </c>
      <c r="U55" s="31"/>
      <c r="V55" s="32">
        <f t="shared" si="1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59" t="str">
        <f t="shared" si="6"/>
        <v>NO</v>
      </c>
      <c r="B56" s="20"/>
      <c r="C56" s="164"/>
      <c r="D56" s="165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3"/>
        <v>0</v>
      </c>
      <c r="O56" s="26">
        <f t="shared" si="4"/>
        <v>0</v>
      </c>
      <c r="P56" s="154">
        <f t="shared" si="5"/>
        <v>0</v>
      </c>
      <c r="Q56" s="19"/>
      <c r="R56" s="28"/>
      <c r="S56" s="29"/>
      <c r="T56" s="30">
        <f t="shared" si="0"/>
        <v>0</v>
      </c>
      <c r="U56" s="31"/>
      <c r="V56" s="32">
        <f t="shared" si="1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59" t="str">
        <f t="shared" si="6"/>
        <v>NO</v>
      </c>
      <c r="B57" s="20"/>
      <c r="C57" s="164"/>
      <c r="D57" s="165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3"/>
        <v>0</v>
      </c>
      <c r="O57" s="26">
        <f t="shared" si="4"/>
        <v>0</v>
      </c>
      <c r="P57" s="154">
        <f t="shared" si="5"/>
        <v>0</v>
      </c>
      <c r="Q57" s="19"/>
      <c r="R57" s="28">
        <v>1990</v>
      </c>
      <c r="S57" s="29" t="s">
        <v>26</v>
      </c>
      <c r="T57" s="30">
        <f t="shared" si="0"/>
        <v>0</v>
      </c>
      <c r="U57" s="31"/>
      <c r="V57" s="32">
        <f t="shared" si="1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59" t="str">
        <f t="shared" si="6"/>
        <v>NO</v>
      </c>
      <c r="B58" s="20"/>
      <c r="C58" s="162"/>
      <c r="D58" s="163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3"/>
        <v>0</v>
      </c>
      <c r="O58" s="26">
        <f t="shared" si="4"/>
        <v>0</v>
      </c>
      <c r="P58" s="154">
        <f t="shared" si="5"/>
        <v>0</v>
      </c>
      <c r="Q58" s="19"/>
      <c r="R58" s="28">
        <v>2068</v>
      </c>
      <c r="S58" s="29" t="s">
        <v>64</v>
      </c>
      <c r="T58" s="30">
        <f t="shared" si="0"/>
        <v>0</v>
      </c>
      <c r="U58" s="31"/>
      <c r="V58" s="32">
        <f t="shared" si="1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59" t="str">
        <f t="shared" si="6"/>
        <v>NO</v>
      </c>
      <c r="B59" s="20"/>
      <c r="C59" s="21"/>
      <c r="D59" s="22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3"/>
        <v>0</v>
      </c>
      <c r="O59" s="26">
        <f t="shared" si="4"/>
        <v>0</v>
      </c>
      <c r="P59" s="154">
        <f t="shared" si="5"/>
        <v>0</v>
      </c>
      <c r="Q59" s="19"/>
      <c r="R59" s="28">
        <v>2075</v>
      </c>
      <c r="S59" s="151" t="s">
        <v>118</v>
      </c>
      <c r="T59" s="30">
        <f t="shared" si="0"/>
        <v>0</v>
      </c>
      <c r="U59" s="31"/>
      <c r="V59" s="32">
        <f t="shared" si="1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59" t="str">
        <f t="shared" si="6"/>
        <v>NO</v>
      </c>
      <c r="B60" s="146"/>
      <c r="C60" s="21"/>
      <c r="D60" s="22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ref="N60:N66" si="7">IF(O60=9,SUM(E60:M60)-SMALL(E60:M60,1)-SMALL(E60:M60,2),IF(O60=8,SUM(E60:M60)-SMALL(E60:M60,1),SUM(E60:M60)))</f>
        <v>0</v>
      </c>
      <c r="O60" s="26">
        <f t="shared" ref="O60:O66" si="8">COUNTA(E60:M60)</f>
        <v>0</v>
      </c>
      <c r="P60" s="154">
        <f t="shared" ref="P60:P66" si="9">SUM(E60:M60)</f>
        <v>0</v>
      </c>
      <c r="Q60" s="19"/>
      <c r="R60" s="28">
        <v>2076</v>
      </c>
      <c r="S60" s="29" t="s">
        <v>117</v>
      </c>
      <c r="T60" s="30">
        <f t="shared" si="0"/>
        <v>0</v>
      </c>
      <c r="U60" s="31"/>
      <c r="V60" s="32">
        <f t="shared" si="1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59" t="str">
        <f t="shared" si="6"/>
        <v>NO</v>
      </c>
      <c r="B61" s="140"/>
      <c r="C61" s="21"/>
      <c r="D61" s="63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si="7"/>
        <v>0</v>
      </c>
      <c r="O61" s="26">
        <f t="shared" si="8"/>
        <v>0</v>
      </c>
      <c r="P61" s="154">
        <f t="shared" si="9"/>
        <v>0</v>
      </c>
      <c r="Q61" s="19"/>
      <c r="R61" s="28">
        <v>2161</v>
      </c>
      <c r="S61" s="29" t="s">
        <v>66</v>
      </c>
      <c r="T61" s="30">
        <f t="shared" si="0"/>
        <v>0</v>
      </c>
      <c r="U61" s="31"/>
      <c r="V61" s="32">
        <f t="shared" si="1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59" t="str">
        <f t="shared" si="6"/>
        <v>NO</v>
      </c>
      <c r="B62" s="20"/>
      <c r="C62" s="21"/>
      <c r="D62" s="22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7"/>
        <v>0</v>
      </c>
      <c r="O62" s="26">
        <f t="shared" si="8"/>
        <v>0</v>
      </c>
      <c r="P62" s="154">
        <f t="shared" si="9"/>
        <v>0</v>
      </c>
      <c r="Q62" s="19"/>
      <c r="R62" s="28">
        <v>1216</v>
      </c>
      <c r="S62" s="151" t="s">
        <v>108</v>
      </c>
      <c r="T62" s="30">
        <f t="shared" si="0"/>
        <v>0</v>
      </c>
      <c r="U62" s="31"/>
      <c r="V62" s="32">
        <f t="shared" si="1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59" t="str">
        <f t="shared" si="6"/>
        <v>NO</v>
      </c>
      <c r="B63" s="20"/>
      <c r="C63" s="21"/>
      <c r="D63" s="22"/>
      <c r="E63" s="23"/>
      <c r="F63" s="23"/>
      <c r="G63" s="23"/>
      <c r="H63" s="23"/>
      <c r="I63" s="23"/>
      <c r="J63" s="23"/>
      <c r="K63" s="23"/>
      <c r="L63" s="23"/>
      <c r="M63" s="24"/>
      <c r="N63" s="25">
        <f t="shared" si="7"/>
        <v>0</v>
      </c>
      <c r="O63" s="26">
        <f t="shared" si="8"/>
        <v>0</v>
      </c>
      <c r="P63" s="154">
        <f t="shared" si="9"/>
        <v>0</v>
      </c>
      <c r="Q63" s="19"/>
      <c r="R63" s="28">
        <v>2113</v>
      </c>
      <c r="S63" s="29" t="s">
        <v>67</v>
      </c>
      <c r="T63" s="30">
        <f t="shared" si="0"/>
        <v>0</v>
      </c>
      <c r="U63" s="31"/>
      <c r="V63" s="32">
        <f t="shared" si="1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59" t="str">
        <f t="shared" si="6"/>
        <v>NO</v>
      </c>
      <c r="B64" s="20"/>
      <c r="C64" s="21"/>
      <c r="D64" s="22"/>
      <c r="E64" s="23"/>
      <c r="F64" s="23"/>
      <c r="G64" s="23"/>
      <c r="H64" s="23"/>
      <c r="I64" s="23"/>
      <c r="J64" s="23"/>
      <c r="K64" s="23"/>
      <c r="L64" s="23"/>
      <c r="M64" s="24"/>
      <c r="N64" s="25">
        <f t="shared" si="7"/>
        <v>0</v>
      </c>
      <c r="O64" s="26">
        <f t="shared" si="8"/>
        <v>0</v>
      </c>
      <c r="P64" s="154">
        <f t="shared" si="9"/>
        <v>0</v>
      </c>
      <c r="Q64" s="19"/>
      <c r="R64" s="28">
        <v>1896</v>
      </c>
      <c r="S64" s="29" t="s">
        <v>116</v>
      </c>
      <c r="T64" s="30">
        <f t="shared" si="0"/>
        <v>0</v>
      </c>
      <c r="U64" s="31"/>
      <c r="V64" s="32">
        <f t="shared" si="1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59" t="str">
        <f t="shared" si="6"/>
        <v>NO</v>
      </c>
      <c r="B65" s="20"/>
      <c r="C65" s="21"/>
      <c r="D65" s="22"/>
      <c r="E65" s="23"/>
      <c r="F65" s="23"/>
      <c r="G65" s="23"/>
      <c r="H65" s="23"/>
      <c r="I65" s="23"/>
      <c r="J65" s="23"/>
      <c r="K65" s="23"/>
      <c r="L65" s="23"/>
      <c r="M65" s="24"/>
      <c r="N65" s="25">
        <f t="shared" si="7"/>
        <v>0</v>
      </c>
      <c r="O65" s="26">
        <f t="shared" si="8"/>
        <v>0</v>
      </c>
      <c r="P65" s="154">
        <f t="shared" si="9"/>
        <v>0</v>
      </c>
      <c r="Q65" s="19"/>
      <c r="R65" s="6"/>
      <c r="S65" s="6"/>
      <c r="T65" s="39">
        <f>SUM(T3:T64)</f>
        <v>0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29.1" customHeight="1" thickBot="1" x14ac:dyDescent="0.4">
      <c r="A66" s="159" t="str">
        <f t="shared" si="6"/>
        <v>NO</v>
      </c>
      <c r="B66" s="20"/>
      <c r="C66" s="21"/>
      <c r="D66" s="22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7"/>
        <v>0</v>
      </c>
      <c r="O66" s="26">
        <f t="shared" si="8"/>
        <v>0</v>
      </c>
      <c r="P66" s="154">
        <f t="shared" si="9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59" t="str">
        <f t="shared" si="6"/>
        <v>NO</v>
      </c>
      <c r="B67" s="20"/>
      <c r="C67" s="21"/>
      <c r="D67" s="22"/>
      <c r="E67" s="23"/>
      <c r="F67" s="23"/>
      <c r="G67" s="23"/>
      <c r="H67" s="23"/>
      <c r="I67" s="23"/>
      <c r="J67" s="23"/>
      <c r="K67" s="23"/>
      <c r="L67" s="23"/>
      <c r="M67" s="24"/>
      <c r="N67" s="25">
        <f t="shared" ref="N67:N84" si="10">IF(O67=9,SUM(E67:M67)-SMALL(E67:M67,1)-SMALL(E67:M67,2),IF(O67=8,SUM(E67:M67)-SMALL(E67:M67,1),SUM(E67:M67)))</f>
        <v>0</v>
      </c>
      <c r="O67" s="26">
        <f t="shared" ref="O67:O84" si="11">COUNTA(E67:M67)</f>
        <v>0</v>
      </c>
      <c r="P67" s="154">
        <f t="shared" ref="P67:P84" si="12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59" t="str">
        <f t="shared" si="6"/>
        <v>NO</v>
      </c>
      <c r="B68" s="20"/>
      <c r="C68" s="21"/>
      <c r="D68" s="22"/>
      <c r="E68" s="23"/>
      <c r="F68" s="23"/>
      <c r="G68" s="23"/>
      <c r="H68" s="23"/>
      <c r="I68" s="23"/>
      <c r="J68" s="23"/>
      <c r="K68" s="23"/>
      <c r="L68" s="23"/>
      <c r="M68" s="24"/>
      <c r="N68" s="25">
        <f t="shared" si="10"/>
        <v>0</v>
      </c>
      <c r="O68" s="26">
        <f t="shared" si="11"/>
        <v>0</v>
      </c>
      <c r="P68" s="154">
        <f t="shared" si="12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59" t="str">
        <f t="shared" si="6"/>
        <v>NO</v>
      </c>
      <c r="B69" s="20"/>
      <c r="C69" s="21"/>
      <c r="D69" s="22"/>
      <c r="E69" s="23"/>
      <c r="F69" s="23"/>
      <c r="G69" s="23"/>
      <c r="H69" s="23"/>
      <c r="I69" s="23"/>
      <c r="J69" s="23"/>
      <c r="K69" s="23"/>
      <c r="L69" s="23"/>
      <c r="M69" s="24"/>
      <c r="N69" s="25">
        <f t="shared" si="10"/>
        <v>0</v>
      </c>
      <c r="O69" s="26">
        <f t="shared" si="11"/>
        <v>0</v>
      </c>
      <c r="P69" s="154">
        <f t="shared" si="12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59" t="str">
        <f t="shared" si="6"/>
        <v>NO</v>
      </c>
      <c r="B70" s="20"/>
      <c r="C70" s="21"/>
      <c r="D70" s="22"/>
      <c r="E70" s="23"/>
      <c r="F70" s="23"/>
      <c r="G70" s="23"/>
      <c r="H70" s="23"/>
      <c r="I70" s="23"/>
      <c r="J70" s="23"/>
      <c r="K70" s="23"/>
      <c r="L70" s="23"/>
      <c r="M70" s="24"/>
      <c r="N70" s="25">
        <f t="shared" si="10"/>
        <v>0</v>
      </c>
      <c r="O70" s="26">
        <f t="shared" si="11"/>
        <v>0</v>
      </c>
      <c r="P70" s="154">
        <f t="shared" si="12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59" t="str">
        <f t="shared" si="6"/>
        <v>NO</v>
      </c>
      <c r="B71" s="20"/>
      <c r="C71" s="21"/>
      <c r="D71" s="22"/>
      <c r="E71" s="23"/>
      <c r="F71" s="23"/>
      <c r="G71" s="23"/>
      <c r="H71" s="23"/>
      <c r="I71" s="23"/>
      <c r="J71" s="23"/>
      <c r="K71" s="23"/>
      <c r="L71" s="23"/>
      <c r="M71" s="24"/>
      <c r="N71" s="25">
        <f t="shared" si="10"/>
        <v>0</v>
      </c>
      <c r="O71" s="26">
        <f t="shared" si="11"/>
        <v>0</v>
      </c>
      <c r="P71" s="154">
        <f t="shared" si="12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59" t="str">
        <f t="shared" si="6"/>
        <v>NO</v>
      </c>
      <c r="B72" s="20"/>
      <c r="C72" s="21"/>
      <c r="D72" s="22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10"/>
        <v>0</v>
      </c>
      <c r="O72" s="26">
        <f t="shared" si="11"/>
        <v>0</v>
      </c>
      <c r="P72" s="154">
        <f t="shared" si="12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59" t="str">
        <f t="shared" si="6"/>
        <v>NO</v>
      </c>
      <c r="B73" s="20"/>
      <c r="C73" s="21"/>
      <c r="D73" s="22"/>
      <c r="E73" s="23"/>
      <c r="F73" s="23"/>
      <c r="G73" s="23"/>
      <c r="H73" s="23"/>
      <c r="I73" s="23"/>
      <c r="J73" s="23"/>
      <c r="K73" s="23"/>
      <c r="L73" s="23"/>
      <c r="M73" s="24"/>
      <c r="N73" s="25">
        <f t="shared" si="10"/>
        <v>0</v>
      </c>
      <c r="O73" s="26">
        <f t="shared" si="11"/>
        <v>0</v>
      </c>
      <c r="P73" s="154">
        <f t="shared" si="12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59" t="str">
        <f t="shared" si="6"/>
        <v>NO</v>
      </c>
      <c r="B74" s="20"/>
      <c r="C74" s="21"/>
      <c r="D74" s="22"/>
      <c r="E74" s="23"/>
      <c r="F74" s="23"/>
      <c r="G74" s="23"/>
      <c r="H74" s="23"/>
      <c r="I74" s="23"/>
      <c r="J74" s="23"/>
      <c r="K74" s="23"/>
      <c r="L74" s="23"/>
      <c r="M74" s="24"/>
      <c r="N74" s="25">
        <f t="shared" si="10"/>
        <v>0</v>
      </c>
      <c r="O74" s="26">
        <f t="shared" si="11"/>
        <v>0</v>
      </c>
      <c r="P74" s="154">
        <f t="shared" si="12"/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59" t="str">
        <f t="shared" si="6"/>
        <v>NO</v>
      </c>
      <c r="B75" s="20"/>
      <c r="C75" s="21"/>
      <c r="D75" s="22"/>
      <c r="E75" s="23"/>
      <c r="F75" s="23"/>
      <c r="G75" s="23"/>
      <c r="H75" s="23"/>
      <c r="I75" s="23"/>
      <c r="J75" s="23"/>
      <c r="K75" s="23"/>
      <c r="L75" s="23"/>
      <c r="M75" s="24"/>
      <c r="N75" s="25">
        <f t="shared" si="10"/>
        <v>0</v>
      </c>
      <c r="O75" s="26">
        <f t="shared" si="11"/>
        <v>0</v>
      </c>
      <c r="P75" s="154">
        <f t="shared" si="12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1" customHeight="1" thickBot="1" x14ac:dyDescent="0.4">
      <c r="A76" s="159" t="str">
        <f t="shared" si="6"/>
        <v>NO</v>
      </c>
      <c r="B76" s="62"/>
      <c r="C76" s="21"/>
      <c r="D76" s="63"/>
      <c r="E76" s="23"/>
      <c r="F76" s="23"/>
      <c r="G76" s="23"/>
      <c r="H76" s="23"/>
      <c r="I76" s="23"/>
      <c r="J76" s="23"/>
      <c r="K76" s="23"/>
      <c r="L76" s="23"/>
      <c r="M76" s="24"/>
      <c r="N76" s="25">
        <f t="shared" si="10"/>
        <v>0</v>
      </c>
      <c r="O76" s="26">
        <f t="shared" si="11"/>
        <v>0</v>
      </c>
      <c r="P76" s="154">
        <f t="shared" si="12"/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1" customHeight="1" thickBot="1" x14ac:dyDescent="0.4">
      <c r="A77" s="159" t="str">
        <f t="shared" si="6"/>
        <v>NO</v>
      </c>
      <c r="B77" s="62"/>
      <c r="C77" s="21"/>
      <c r="D77" s="63"/>
      <c r="E77" s="23"/>
      <c r="F77" s="23"/>
      <c r="G77" s="23"/>
      <c r="H77" s="23"/>
      <c r="I77" s="23"/>
      <c r="J77" s="23"/>
      <c r="K77" s="23"/>
      <c r="L77" s="23"/>
      <c r="M77" s="24"/>
      <c r="N77" s="25">
        <f t="shared" si="10"/>
        <v>0</v>
      </c>
      <c r="O77" s="26">
        <f t="shared" si="11"/>
        <v>0</v>
      </c>
      <c r="P77" s="154">
        <f t="shared" si="12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1" customHeight="1" thickBot="1" x14ac:dyDescent="0.4">
      <c r="A78" s="159" t="str">
        <f t="shared" si="6"/>
        <v>NO</v>
      </c>
      <c r="B78" s="62"/>
      <c r="C78" s="21"/>
      <c r="D78" s="22"/>
      <c r="E78" s="23"/>
      <c r="F78" s="23"/>
      <c r="G78" s="23"/>
      <c r="H78" s="23"/>
      <c r="I78" s="23"/>
      <c r="J78" s="23"/>
      <c r="K78" s="23"/>
      <c r="L78" s="23"/>
      <c r="M78" s="24"/>
      <c r="N78" s="25">
        <f t="shared" si="10"/>
        <v>0</v>
      </c>
      <c r="O78" s="26">
        <f t="shared" si="11"/>
        <v>0</v>
      </c>
      <c r="P78" s="154">
        <f t="shared" si="12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1" customHeight="1" thickBot="1" x14ac:dyDescent="0.4">
      <c r="A79" s="159" t="str">
        <f t="shared" si="6"/>
        <v>NO</v>
      </c>
      <c r="B79" s="62"/>
      <c r="C79" s="21"/>
      <c r="D79" s="63"/>
      <c r="E79" s="23"/>
      <c r="F79" s="23"/>
      <c r="G79" s="23"/>
      <c r="H79" s="23"/>
      <c r="I79" s="23"/>
      <c r="J79" s="23"/>
      <c r="K79" s="23"/>
      <c r="L79" s="23"/>
      <c r="M79" s="24"/>
      <c r="N79" s="25">
        <f t="shared" si="10"/>
        <v>0</v>
      </c>
      <c r="O79" s="26">
        <f t="shared" si="11"/>
        <v>0</v>
      </c>
      <c r="P79" s="154">
        <f t="shared" si="12"/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1" customHeight="1" thickBot="1" x14ac:dyDescent="0.4">
      <c r="A80" s="159" t="str">
        <f t="shared" si="6"/>
        <v>NO</v>
      </c>
      <c r="B80" s="62"/>
      <c r="C80" s="21"/>
      <c r="D80" s="22"/>
      <c r="E80" s="23"/>
      <c r="F80" s="23"/>
      <c r="G80" s="23"/>
      <c r="H80" s="23"/>
      <c r="I80" s="23"/>
      <c r="J80" s="23"/>
      <c r="K80" s="23"/>
      <c r="L80" s="23"/>
      <c r="M80" s="24"/>
      <c r="N80" s="25">
        <f t="shared" si="10"/>
        <v>0</v>
      </c>
      <c r="O80" s="26">
        <f t="shared" si="11"/>
        <v>0</v>
      </c>
      <c r="P80" s="154">
        <f t="shared" si="12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1" customHeight="1" thickBot="1" x14ac:dyDescent="0.4">
      <c r="A81" s="159" t="str">
        <f t="shared" si="6"/>
        <v>NO</v>
      </c>
      <c r="B81" s="62"/>
      <c r="C81" s="21"/>
      <c r="D81" s="63"/>
      <c r="E81" s="23"/>
      <c r="F81" s="23"/>
      <c r="G81" s="23"/>
      <c r="H81" s="23"/>
      <c r="I81" s="23"/>
      <c r="J81" s="23"/>
      <c r="K81" s="23"/>
      <c r="L81" s="23"/>
      <c r="M81" s="24"/>
      <c r="N81" s="25">
        <f t="shared" si="10"/>
        <v>0</v>
      </c>
      <c r="O81" s="26">
        <f t="shared" si="11"/>
        <v>0</v>
      </c>
      <c r="P81" s="154">
        <f t="shared" si="12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9.1" customHeight="1" thickBot="1" x14ac:dyDescent="0.4">
      <c r="A82" s="159" t="str">
        <f t="shared" si="6"/>
        <v>NO</v>
      </c>
      <c r="B82" s="20"/>
      <c r="C82" s="21"/>
      <c r="D82" s="22"/>
      <c r="E82" s="23"/>
      <c r="F82" s="23"/>
      <c r="G82" s="23"/>
      <c r="H82" s="23"/>
      <c r="I82" s="23"/>
      <c r="J82" s="23"/>
      <c r="K82" s="23"/>
      <c r="L82" s="23"/>
      <c r="M82" s="24"/>
      <c r="N82" s="25">
        <f t="shared" si="10"/>
        <v>0</v>
      </c>
      <c r="O82" s="26">
        <f t="shared" si="11"/>
        <v>0</v>
      </c>
      <c r="P82" s="154">
        <f t="shared" si="12"/>
        <v>0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9.1" customHeight="1" thickBot="1" x14ac:dyDescent="0.4">
      <c r="A83" s="159" t="str">
        <f t="shared" si="6"/>
        <v>NO</v>
      </c>
      <c r="B83" s="20"/>
      <c r="C83" s="21"/>
      <c r="D83" s="22"/>
      <c r="E83" s="23"/>
      <c r="F83" s="23"/>
      <c r="G83" s="23"/>
      <c r="H83" s="23"/>
      <c r="I83" s="23"/>
      <c r="J83" s="23"/>
      <c r="K83" s="23"/>
      <c r="L83" s="23"/>
      <c r="M83" s="24"/>
      <c r="N83" s="25">
        <f t="shared" si="10"/>
        <v>0</v>
      </c>
      <c r="O83" s="26">
        <f t="shared" si="11"/>
        <v>0</v>
      </c>
      <c r="P83" s="154">
        <f t="shared" si="12"/>
        <v>0</v>
      </c>
      <c r="Q83" s="19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29.1" customHeight="1" thickBot="1" x14ac:dyDescent="0.4">
      <c r="A84" s="159" t="str">
        <f t="shared" si="6"/>
        <v>NO</v>
      </c>
      <c r="B84" s="20"/>
      <c r="C84" s="21"/>
      <c r="D84" s="22"/>
      <c r="E84" s="23"/>
      <c r="F84" s="23"/>
      <c r="G84" s="23"/>
      <c r="H84" s="23"/>
      <c r="I84" s="23"/>
      <c r="J84" s="23"/>
      <c r="K84" s="23"/>
      <c r="L84" s="23"/>
      <c r="M84" s="24"/>
      <c r="N84" s="25">
        <f t="shared" si="10"/>
        <v>0</v>
      </c>
      <c r="O84" s="26">
        <f t="shared" si="11"/>
        <v>0</v>
      </c>
      <c r="P84" s="154">
        <f t="shared" si="12"/>
        <v>0</v>
      </c>
      <c r="Q84" s="19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9.1" customHeight="1" thickBot="1" x14ac:dyDescent="0.45">
      <c r="A85" s="42">
        <f>COUNTIF(A3:A84,"SI")</f>
        <v>49</v>
      </c>
      <c r="B85" s="42">
        <f>COUNTA(B3:B84)</f>
        <v>0</v>
      </c>
      <c r="C85" s="42"/>
      <c r="D85" s="43"/>
      <c r="E85" s="44"/>
      <c r="F85" s="44"/>
      <c r="G85" s="44"/>
      <c r="H85" s="44"/>
      <c r="I85" s="44"/>
      <c r="J85" s="44"/>
      <c r="K85" s="44"/>
      <c r="L85" s="44"/>
      <c r="M85" s="45"/>
      <c r="N85" s="46">
        <f>SUM(N3:N84)</f>
        <v>0</v>
      </c>
      <c r="O85" s="47"/>
      <c r="P85" s="26">
        <f>SUM(P3:P84)</f>
        <v>0</v>
      </c>
      <c r="Q85" s="19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6.149999999999999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48"/>
      <c r="O86" s="6"/>
      <c r="P86" s="48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.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5.6" customHeight="1" x14ac:dyDescent="0.2">
      <c r="A88" s="6"/>
      <c r="B88" s="71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3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8.600000000000001" customHeight="1" x14ac:dyDescent="0.2">
      <c r="R89" s="6"/>
      <c r="S89" s="6"/>
      <c r="T89" s="6"/>
      <c r="U89" s="6"/>
      <c r="V89" s="6"/>
    </row>
    <row r="90" spans="1:27" ht="18.600000000000001" customHeight="1" x14ac:dyDescent="0.2">
      <c r="R90" s="6"/>
      <c r="S90" s="6"/>
    </row>
    <row r="91" spans="1:27" ht="18.600000000000001" customHeight="1" x14ac:dyDescent="0.2">
      <c r="R91" s="6"/>
      <c r="S91" s="6"/>
    </row>
    <row r="92" spans="1:27" ht="18.600000000000001" customHeight="1" x14ac:dyDescent="0.2">
      <c r="R92" s="6"/>
      <c r="S92" s="6"/>
    </row>
    <row r="93" spans="1:27" ht="18.600000000000001" customHeight="1" x14ac:dyDescent="0.2">
      <c r="R93" s="6"/>
      <c r="S93" s="6"/>
    </row>
  </sheetData>
  <sortState xmlns:xlrd2="http://schemas.microsoft.com/office/spreadsheetml/2017/richdata2" ref="B3:P51">
    <sortCondition descending="1" ref="N3:N51"/>
  </sortState>
  <mergeCells count="1">
    <mergeCell ref="A1:F1"/>
  </mergeCells>
  <phoneticPr fontId="20" type="noConversion"/>
  <conditionalFormatting sqref="A3:A84">
    <cfRule type="containsText" dxfId="39" priority="1" stopIfTrue="1" operator="containsText" text="SI">
      <formula>NOT(ISERROR(SEARCH("SI",A3)))</formula>
    </cfRule>
    <cfRule type="containsText" dxfId="3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Y93"/>
  <sheetViews>
    <sheetView showGridLines="0" zoomScale="40" zoomScaleNormal="40" workbookViewId="0">
      <pane xSplit="4" ySplit="2" topLeftCell="E34" activePane="bottomRight" state="frozen"/>
      <selection pane="topRight" activeCell="E1" sqref="E1"/>
      <selection pane="bottomLeft" activeCell="A3" sqref="A3"/>
      <selection pane="bottomRight" activeCell="O62" sqref="O62"/>
    </sheetView>
  </sheetViews>
  <sheetFormatPr defaultColWidth="11.42578125" defaultRowHeight="18.600000000000001" customHeight="1" x14ac:dyDescent="0.2"/>
  <cols>
    <col min="1" max="1" width="11.42578125" style="1" customWidth="1"/>
    <col min="2" max="2" width="52" style="1" customWidth="1"/>
    <col min="3" max="3" width="12.42578125" style="1" customWidth="1"/>
    <col min="4" max="4" width="62.7109375" style="1" customWidth="1"/>
    <col min="5" max="5" width="22.85546875" style="1" customWidth="1"/>
    <col min="6" max="6" width="23" style="1" customWidth="1"/>
    <col min="7" max="7" width="23.140625" style="1" customWidth="1"/>
    <col min="8" max="8" width="23" style="1" customWidth="1"/>
    <col min="9" max="13" width="23.140625" style="1" customWidth="1"/>
    <col min="14" max="14" width="15" style="1" customWidth="1"/>
    <col min="15" max="15" width="14.28515625" style="1" customWidth="1"/>
    <col min="16" max="16" width="27.28515625" style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3.42578125" style="1" customWidth="1"/>
    <col min="23" max="24" width="11.42578125" style="1" customWidth="1"/>
    <col min="25" max="25" width="34.85546875" style="1" customWidth="1"/>
    <col min="26" max="26" width="11.42578125" style="1" customWidth="1"/>
    <col min="27" max="27" width="53.42578125" style="1" customWidth="1"/>
    <col min="28" max="259" width="11.42578125" style="1" customWidth="1"/>
  </cols>
  <sheetData>
    <row r="1" spans="1:27" ht="28.5" customHeight="1" thickBot="1" x14ac:dyDescent="0.45">
      <c r="A1" s="314" t="s">
        <v>74</v>
      </c>
      <c r="B1" s="315"/>
      <c r="C1" s="315"/>
      <c r="D1" s="315"/>
      <c r="E1" s="315"/>
      <c r="F1" s="316"/>
      <c r="G1" s="58"/>
      <c r="H1" s="59"/>
      <c r="I1" s="59"/>
      <c r="J1" s="59"/>
      <c r="K1" s="59"/>
      <c r="L1" s="59"/>
      <c r="M1" s="59"/>
      <c r="N1" s="5"/>
      <c r="O1" s="5"/>
      <c r="P1" s="60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514</v>
      </c>
      <c r="G2" s="9" t="s">
        <v>540</v>
      </c>
      <c r="H2" s="9" t="s">
        <v>577</v>
      </c>
      <c r="I2" s="9" t="s">
        <v>594</v>
      </c>
      <c r="J2" s="9" t="s">
        <v>606</v>
      </c>
      <c r="K2" s="9" t="s">
        <v>612</v>
      </c>
      <c r="L2" s="9" t="s">
        <v>617</v>
      </c>
      <c r="M2" s="10" t="s">
        <v>298</v>
      </c>
      <c r="N2" s="11" t="s">
        <v>4</v>
      </c>
      <c r="O2" s="12" t="s">
        <v>5</v>
      </c>
      <c r="P2" s="12" t="s">
        <v>6</v>
      </c>
      <c r="Q2" s="13"/>
      <c r="R2" s="14" t="s">
        <v>7</v>
      </c>
      <c r="S2" s="15" t="s">
        <v>3</v>
      </c>
      <c r="T2" s="16" t="s">
        <v>8</v>
      </c>
      <c r="U2" s="61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200" t="s">
        <v>329</v>
      </c>
      <c r="C3" s="200" t="s">
        <v>129</v>
      </c>
      <c r="D3" s="200" t="s">
        <v>164</v>
      </c>
      <c r="E3" s="161" t="s">
        <v>624</v>
      </c>
      <c r="F3" s="161" t="s">
        <v>624</v>
      </c>
      <c r="G3" s="161" t="s">
        <v>624</v>
      </c>
      <c r="H3" s="161" t="s">
        <v>624</v>
      </c>
      <c r="I3" s="161" t="s">
        <v>624</v>
      </c>
      <c r="J3" s="161" t="s">
        <v>624</v>
      </c>
      <c r="K3" s="161" t="s">
        <v>624</v>
      </c>
      <c r="L3" s="161" t="s">
        <v>624</v>
      </c>
      <c r="M3" s="24">
        <v>58</v>
      </c>
      <c r="N3" s="277"/>
      <c r="O3" s="26">
        <f t="shared" ref="O3:O34" si="0">COUNTA(E3:M3)</f>
        <v>9</v>
      </c>
      <c r="P3" s="154">
        <f>SUM(E3:M3)</f>
        <v>58</v>
      </c>
      <c r="Q3" s="27"/>
      <c r="R3" s="28">
        <v>1213</v>
      </c>
      <c r="S3" s="29" t="s">
        <v>114</v>
      </c>
      <c r="T3" s="30">
        <f t="shared" ref="T3:T34" si="1">SUMIF($C$3:$C$73,R3,$P$3:$P$76)</f>
        <v>77</v>
      </c>
      <c r="U3" s="31"/>
      <c r="V3" s="32">
        <f t="shared" ref="V3:V34" si="2">SUMIF($C$3:$C$73,R3,$N$3:$N$73)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200" t="s">
        <v>382</v>
      </c>
      <c r="C4" s="200" t="s">
        <v>129</v>
      </c>
      <c r="D4" s="200" t="s">
        <v>164</v>
      </c>
      <c r="E4" s="161" t="s">
        <v>624</v>
      </c>
      <c r="F4" s="23" t="s">
        <v>624</v>
      </c>
      <c r="G4" s="23"/>
      <c r="H4" s="23"/>
      <c r="I4" s="23"/>
      <c r="J4" s="149"/>
      <c r="K4" s="149" t="s">
        <v>624</v>
      </c>
      <c r="L4" s="149" t="s">
        <v>624</v>
      </c>
      <c r="M4" s="24"/>
      <c r="N4" s="25"/>
      <c r="O4" s="26">
        <f t="shared" si="0"/>
        <v>4</v>
      </c>
      <c r="P4" s="154">
        <f>SUM(E1:M1)</f>
        <v>0</v>
      </c>
      <c r="Q4" s="27"/>
      <c r="R4" s="28">
        <v>2310</v>
      </c>
      <c r="S4" s="29" t="s">
        <v>166</v>
      </c>
      <c r="T4" s="30">
        <f t="shared" si="1"/>
        <v>0</v>
      </c>
      <c r="U4" s="31"/>
      <c r="V4" s="32">
        <f t="shared" si="2"/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235" t="s">
        <v>580</v>
      </c>
      <c r="C5" s="235" t="s">
        <v>129</v>
      </c>
      <c r="D5" s="235" t="s">
        <v>164</v>
      </c>
      <c r="E5" s="261"/>
      <c r="F5" s="262"/>
      <c r="G5" s="262"/>
      <c r="H5" s="262" t="s">
        <v>624</v>
      </c>
      <c r="I5" s="262"/>
      <c r="J5" s="263"/>
      <c r="K5" s="263" t="s">
        <v>624</v>
      </c>
      <c r="L5" s="263"/>
      <c r="M5" s="264"/>
      <c r="N5" s="25"/>
      <c r="O5" s="26">
        <f t="shared" si="0"/>
        <v>2</v>
      </c>
      <c r="P5" s="154">
        <f>SUM(E2:M2)</f>
        <v>0</v>
      </c>
      <c r="Q5" s="27"/>
      <c r="R5" s="28">
        <v>2232</v>
      </c>
      <c r="S5" s="29" t="s">
        <v>119</v>
      </c>
      <c r="T5" s="30">
        <f t="shared" si="1"/>
        <v>0</v>
      </c>
      <c r="U5" s="31"/>
      <c r="V5" s="32">
        <f t="shared" si="2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30" t="s">
        <v>517</v>
      </c>
      <c r="C6" s="230" t="s">
        <v>145</v>
      </c>
      <c r="D6" s="230" t="s">
        <v>170</v>
      </c>
      <c r="E6" s="231"/>
      <c r="F6" s="260" t="s">
        <v>624</v>
      </c>
      <c r="G6" s="260" t="s">
        <v>624</v>
      </c>
      <c r="H6" s="260" t="s">
        <v>624</v>
      </c>
      <c r="I6" s="260" t="s">
        <v>624</v>
      </c>
      <c r="J6" s="260" t="s">
        <v>624</v>
      </c>
      <c r="K6" s="260" t="s">
        <v>624</v>
      </c>
      <c r="L6" s="232"/>
      <c r="M6" s="233">
        <v>83</v>
      </c>
      <c r="N6" s="25"/>
      <c r="O6" s="26">
        <f t="shared" si="0"/>
        <v>7</v>
      </c>
      <c r="P6" s="154">
        <f>SUM(E6:M6)</f>
        <v>83</v>
      </c>
      <c r="Q6" s="27"/>
      <c r="R6" s="28">
        <v>1180</v>
      </c>
      <c r="S6" s="29" t="s">
        <v>14</v>
      </c>
      <c r="T6" s="30">
        <f t="shared" si="1"/>
        <v>65</v>
      </c>
      <c r="U6" s="31"/>
      <c r="V6" s="32">
        <f t="shared" si="2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00" t="s">
        <v>327</v>
      </c>
      <c r="C7" s="200" t="s">
        <v>145</v>
      </c>
      <c r="D7" s="200" t="s">
        <v>170</v>
      </c>
      <c r="E7" s="161" t="s">
        <v>624</v>
      </c>
      <c r="F7" s="161" t="s">
        <v>624</v>
      </c>
      <c r="G7" s="161" t="s">
        <v>624</v>
      </c>
      <c r="H7" s="161" t="s">
        <v>624</v>
      </c>
      <c r="I7" s="161" t="s">
        <v>624</v>
      </c>
      <c r="J7" s="161" t="s">
        <v>624</v>
      </c>
      <c r="K7" s="161" t="s">
        <v>624</v>
      </c>
      <c r="L7" s="161" t="s">
        <v>624</v>
      </c>
      <c r="M7" s="24"/>
      <c r="N7" s="25"/>
      <c r="O7" s="26">
        <f t="shared" si="0"/>
        <v>8</v>
      </c>
      <c r="P7" s="154">
        <f>SUM(E7:M7)</f>
        <v>0</v>
      </c>
      <c r="Q7" s="27"/>
      <c r="R7" s="28">
        <v>1115</v>
      </c>
      <c r="S7" s="29" t="s">
        <v>15</v>
      </c>
      <c r="T7" s="30">
        <f t="shared" si="1"/>
        <v>0</v>
      </c>
      <c r="U7" s="31"/>
      <c r="V7" s="32">
        <f t="shared" si="2"/>
        <v>0</v>
      </c>
      <c r="W7" s="19"/>
      <c r="X7" s="6"/>
      <c r="Y7" s="6"/>
      <c r="Z7" s="6"/>
      <c r="AA7" s="6"/>
    </row>
    <row r="8" spans="1:27" ht="29.1" customHeight="1" thickBot="1" x14ac:dyDescent="0.45">
      <c r="A8" s="159" t="s">
        <v>172</v>
      </c>
      <c r="B8" s="200" t="s">
        <v>359</v>
      </c>
      <c r="C8" s="200" t="s">
        <v>145</v>
      </c>
      <c r="D8" s="200" t="s">
        <v>170</v>
      </c>
      <c r="E8" s="199" t="s">
        <v>624</v>
      </c>
      <c r="F8" s="199" t="s">
        <v>624</v>
      </c>
      <c r="G8" s="199" t="s">
        <v>624</v>
      </c>
      <c r="H8" s="199" t="s">
        <v>624</v>
      </c>
      <c r="I8" s="199" t="s">
        <v>624</v>
      </c>
      <c r="J8" s="199" t="s">
        <v>624</v>
      </c>
      <c r="K8" s="199" t="s">
        <v>624</v>
      </c>
      <c r="L8" s="199" t="s">
        <v>624</v>
      </c>
      <c r="M8" s="173"/>
      <c r="N8" s="25"/>
      <c r="O8" s="26">
        <f t="shared" si="0"/>
        <v>8</v>
      </c>
      <c r="P8" s="154">
        <f t="shared" ref="P8:P10" si="3">SUM(E8:M8)</f>
        <v>0</v>
      </c>
      <c r="Q8" s="27"/>
      <c r="R8" s="28">
        <v>10</v>
      </c>
      <c r="S8" s="29" t="s">
        <v>16</v>
      </c>
      <c r="T8" s="30">
        <f t="shared" si="1"/>
        <v>58</v>
      </c>
      <c r="U8" s="31"/>
      <c r="V8" s="32">
        <f t="shared" si="2"/>
        <v>0</v>
      </c>
      <c r="W8" s="19"/>
      <c r="X8" s="6"/>
      <c r="Y8" s="6"/>
      <c r="Z8" s="6"/>
      <c r="AA8" s="6"/>
    </row>
    <row r="9" spans="1:27" ht="29.1" customHeight="1" thickBot="1" x14ac:dyDescent="0.4">
      <c r="A9" s="159" t="s">
        <v>172</v>
      </c>
      <c r="B9" s="200" t="s">
        <v>366</v>
      </c>
      <c r="C9" s="200" t="s">
        <v>145</v>
      </c>
      <c r="D9" s="200" t="s">
        <v>170</v>
      </c>
      <c r="E9" s="161" t="s">
        <v>624</v>
      </c>
      <c r="F9" s="161" t="s">
        <v>624</v>
      </c>
      <c r="G9" s="161" t="s">
        <v>624</v>
      </c>
      <c r="H9" s="161" t="s">
        <v>624</v>
      </c>
      <c r="I9" s="161" t="s">
        <v>624</v>
      </c>
      <c r="J9" s="161" t="s">
        <v>624</v>
      </c>
      <c r="K9" s="161" t="s">
        <v>624</v>
      </c>
      <c r="L9" s="161" t="s">
        <v>624</v>
      </c>
      <c r="M9" s="24"/>
      <c r="N9" s="25"/>
      <c r="O9" s="26">
        <f t="shared" si="0"/>
        <v>8</v>
      </c>
      <c r="P9" s="154">
        <f t="shared" si="3"/>
        <v>0</v>
      </c>
      <c r="Q9" s="27"/>
      <c r="R9" s="28">
        <v>1589</v>
      </c>
      <c r="S9" s="29" t="s">
        <v>18</v>
      </c>
      <c r="T9" s="30">
        <f t="shared" si="1"/>
        <v>48</v>
      </c>
      <c r="U9" s="31"/>
      <c r="V9" s="32">
        <f t="shared" si="2"/>
        <v>0</v>
      </c>
      <c r="W9" s="19"/>
      <c r="X9" s="6"/>
      <c r="Y9" s="6"/>
      <c r="Z9" s="6"/>
      <c r="AA9" s="6"/>
    </row>
    <row r="10" spans="1:27" ht="29.1" customHeight="1" thickBot="1" x14ac:dyDescent="0.4">
      <c r="A10" s="159" t="s">
        <v>172</v>
      </c>
      <c r="B10" s="200" t="s">
        <v>364</v>
      </c>
      <c r="C10" s="200" t="s">
        <v>145</v>
      </c>
      <c r="D10" s="200" t="s">
        <v>170</v>
      </c>
      <c r="E10" s="161" t="s">
        <v>624</v>
      </c>
      <c r="F10" s="23" t="s">
        <v>624</v>
      </c>
      <c r="G10" s="23"/>
      <c r="H10" s="23" t="s">
        <v>624</v>
      </c>
      <c r="I10" s="23" t="s">
        <v>624</v>
      </c>
      <c r="J10" s="149"/>
      <c r="K10" s="149"/>
      <c r="L10" s="149" t="s">
        <v>624</v>
      </c>
      <c r="M10" s="24"/>
      <c r="N10" s="25"/>
      <c r="O10" s="26">
        <f t="shared" si="0"/>
        <v>5</v>
      </c>
      <c r="P10" s="154">
        <f t="shared" si="3"/>
        <v>0</v>
      </c>
      <c r="Q10" s="27"/>
      <c r="R10" s="28">
        <v>2074</v>
      </c>
      <c r="S10" s="29" t="s">
        <v>299</v>
      </c>
      <c r="T10" s="30">
        <f t="shared" si="1"/>
        <v>62</v>
      </c>
      <c r="U10" s="31"/>
      <c r="V10" s="32">
        <f t="shared" si="2"/>
        <v>0</v>
      </c>
      <c r="W10" s="19"/>
      <c r="X10" s="6"/>
      <c r="Y10" s="6"/>
      <c r="Z10" s="6"/>
      <c r="AA10" s="6"/>
    </row>
    <row r="11" spans="1:27" ht="29.1" customHeight="1" thickBot="1" x14ac:dyDescent="0.4">
      <c r="A11" s="159" t="s">
        <v>172</v>
      </c>
      <c r="B11" s="235" t="s">
        <v>378</v>
      </c>
      <c r="C11" s="235" t="s">
        <v>145</v>
      </c>
      <c r="D11" s="235" t="s">
        <v>170</v>
      </c>
      <c r="E11" s="261" t="s">
        <v>624</v>
      </c>
      <c r="F11" s="262"/>
      <c r="G11" s="262" t="s">
        <v>624</v>
      </c>
      <c r="H11" s="262" t="s">
        <v>624</v>
      </c>
      <c r="I11" s="262" t="s">
        <v>624</v>
      </c>
      <c r="J11" s="263"/>
      <c r="K11" s="263"/>
      <c r="L11" s="263" t="s">
        <v>624</v>
      </c>
      <c r="M11" s="264"/>
      <c r="N11" s="25"/>
      <c r="O11" s="26">
        <f t="shared" si="0"/>
        <v>5</v>
      </c>
      <c r="P11" s="154">
        <f>SUM(E8:M8)</f>
        <v>0</v>
      </c>
      <c r="Q11" s="27"/>
      <c r="R11" s="28">
        <v>1590</v>
      </c>
      <c r="S11" s="29" t="s">
        <v>21</v>
      </c>
      <c r="T11" s="30">
        <f t="shared" si="1"/>
        <v>0</v>
      </c>
      <c r="U11" s="31"/>
      <c r="V11" s="32">
        <f t="shared" si="2"/>
        <v>0</v>
      </c>
      <c r="W11" s="19"/>
      <c r="X11" s="6"/>
      <c r="Y11" s="6"/>
      <c r="Z11" s="6"/>
      <c r="AA11" s="6"/>
    </row>
    <row r="12" spans="1:27" ht="29.1" customHeight="1" thickBot="1" x14ac:dyDescent="0.45">
      <c r="A12" s="159" t="s">
        <v>172</v>
      </c>
      <c r="B12" s="230" t="s">
        <v>388</v>
      </c>
      <c r="C12" s="230" t="s">
        <v>151</v>
      </c>
      <c r="D12" s="230" t="s">
        <v>20</v>
      </c>
      <c r="E12" s="265" t="s">
        <v>624</v>
      </c>
      <c r="F12" s="260"/>
      <c r="G12" s="260"/>
      <c r="H12" s="260"/>
      <c r="I12" s="260"/>
      <c r="J12" s="266"/>
      <c r="K12" s="267" t="s">
        <v>624</v>
      </c>
      <c r="L12" s="266"/>
      <c r="M12" s="278">
        <v>44</v>
      </c>
      <c r="N12" s="176"/>
      <c r="O12" s="26">
        <f t="shared" si="0"/>
        <v>3</v>
      </c>
      <c r="P12" s="154">
        <f>SUM(E12:M12)</f>
        <v>44</v>
      </c>
      <c r="Q12" s="27"/>
      <c r="R12" s="28">
        <v>1172</v>
      </c>
      <c r="S12" s="29" t="s">
        <v>304</v>
      </c>
      <c r="T12" s="30">
        <f t="shared" si="1"/>
        <v>25</v>
      </c>
      <c r="U12" s="31"/>
      <c r="V12" s="32">
        <f t="shared" si="2"/>
        <v>0</v>
      </c>
      <c r="W12" s="19"/>
      <c r="X12" s="6"/>
      <c r="Y12" s="6"/>
      <c r="Z12" s="6"/>
      <c r="AA12" s="6"/>
    </row>
    <row r="13" spans="1:27" ht="29.1" customHeight="1" thickBot="1" x14ac:dyDescent="0.4">
      <c r="A13" s="159" t="s">
        <v>172</v>
      </c>
      <c r="B13" s="235" t="s">
        <v>321</v>
      </c>
      <c r="C13" s="235" t="s">
        <v>151</v>
      </c>
      <c r="D13" s="235" t="s">
        <v>20</v>
      </c>
      <c r="E13" s="261" t="s">
        <v>624</v>
      </c>
      <c r="F13" s="262" t="s">
        <v>624</v>
      </c>
      <c r="G13" s="262"/>
      <c r="H13" s="262" t="s">
        <v>624</v>
      </c>
      <c r="I13" s="262"/>
      <c r="J13" s="263"/>
      <c r="K13" s="263" t="s">
        <v>624</v>
      </c>
      <c r="L13" s="263" t="s">
        <v>624</v>
      </c>
      <c r="M13" s="264"/>
      <c r="N13" s="25"/>
      <c r="O13" s="26">
        <f t="shared" si="0"/>
        <v>5</v>
      </c>
      <c r="P13" s="154">
        <f>SUM(E10:M10)</f>
        <v>0</v>
      </c>
      <c r="Q13" s="27"/>
      <c r="R13" s="28">
        <v>2513</v>
      </c>
      <c r="S13" s="29" t="s">
        <v>343</v>
      </c>
      <c r="T13" s="30">
        <f t="shared" si="1"/>
        <v>37</v>
      </c>
      <c r="U13" s="31"/>
      <c r="V13" s="32">
        <f t="shared" si="2"/>
        <v>0</v>
      </c>
      <c r="W13" s="19"/>
      <c r="X13" s="6"/>
      <c r="Y13" s="6"/>
      <c r="Z13" s="6"/>
      <c r="AA13" s="6"/>
    </row>
    <row r="14" spans="1:27" ht="29.1" customHeight="1" thickBot="1" x14ac:dyDescent="0.4">
      <c r="A14" s="159" t="s">
        <v>172</v>
      </c>
      <c r="B14" s="246" t="s">
        <v>607</v>
      </c>
      <c r="C14" s="270">
        <v>1172</v>
      </c>
      <c r="D14" s="246" t="s">
        <v>304</v>
      </c>
      <c r="E14" s="247"/>
      <c r="F14" s="271"/>
      <c r="G14" s="248"/>
      <c r="H14" s="248"/>
      <c r="I14" s="248"/>
      <c r="J14" s="249" t="s">
        <v>624</v>
      </c>
      <c r="K14" s="249" t="s">
        <v>624</v>
      </c>
      <c r="L14" s="249"/>
      <c r="M14" s="250">
        <v>25</v>
      </c>
      <c r="N14" s="25"/>
      <c r="O14" s="26">
        <f t="shared" si="0"/>
        <v>3</v>
      </c>
      <c r="P14" s="154">
        <f>SUM(E14:M14)</f>
        <v>25</v>
      </c>
      <c r="Q14" s="27"/>
      <c r="R14" s="28">
        <v>1843</v>
      </c>
      <c r="S14" s="29" t="s">
        <v>27</v>
      </c>
      <c r="T14" s="30">
        <f t="shared" si="1"/>
        <v>0</v>
      </c>
      <c r="U14" s="31"/>
      <c r="V14" s="32">
        <f t="shared" si="2"/>
        <v>0</v>
      </c>
      <c r="W14" s="19"/>
      <c r="X14" s="6"/>
      <c r="Y14" s="6"/>
      <c r="Z14" s="6"/>
      <c r="AA14" s="6"/>
    </row>
    <row r="15" spans="1:27" ht="29.1" customHeight="1" thickBot="1" x14ac:dyDescent="0.4">
      <c r="A15" s="159" t="s">
        <v>172</v>
      </c>
      <c r="B15" s="230" t="s">
        <v>370</v>
      </c>
      <c r="C15" s="230" t="s">
        <v>182</v>
      </c>
      <c r="D15" s="230" t="s">
        <v>183</v>
      </c>
      <c r="E15" s="223" t="s">
        <v>624</v>
      </c>
      <c r="F15" s="223" t="s">
        <v>624</v>
      </c>
      <c r="G15" s="223" t="s">
        <v>624</v>
      </c>
      <c r="H15" s="223" t="s">
        <v>624</v>
      </c>
      <c r="I15" s="223" t="s">
        <v>624</v>
      </c>
      <c r="J15" s="223" t="s">
        <v>624</v>
      </c>
      <c r="K15" s="223" t="s">
        <v>624</v>
      </c>
      <c r="L15" s="223" t="s">
        <v>624</v>
      </c>
      <c r="M15" s="233">
        <v>62</v>
      </c>
      <c r="N15" s="25"/>
      <c r="O15" s="26">
        <f t="shared" si="0"/>
        <v>9</v>
      </c>
      <c r="P15" s="154">
        <v>62</v>
      </c>
      <c r="Q15" s="27"/>
      <c r="R15" s="28">
        <v>1317</v>
      </c>
      <c r="S15" s="29" t="s">
        <v>28</v>
      </c>
      <c r="T15" s="30">
        <f t="shared" si="1"/>
        <v>0</v>
      </c>
      <c r="U15" s="31"/>
      <c r="V15" s="32">
        <f t="shared" si="2"/>
        <v>0</v>
      </c>
      <c r="W15" s="19"/>
      <c r="X15" s="6"/>
      <c r="Y15" s="6"/>
      <c r="Z15" s="6"/>
      <c r="AA15" s="6"/>
    </row>
    <row r="16" spans="1:27" ht="29.1" customHeight="1" thickBot="1" x14ac:dyDescent="0.4">
      <c r="A16" s="159" t="s">
        <v>172</v>
      </c>
      <c r="B16" s="235" t="s">
        <v>372</v>
      </c>
      <c r="C16" s="235" t="s">
        <v>182</v>
      </c>
      <c r="D16" s="235" t="s">
        <v>183</v>
      </c>
      <c r="E16" s="262" t="s">
        <v>624</v>
      </c>
      <c r="F16" s="262"/>
      <c r="G16" s="262"/>
      <c r="H16" s="262"/>
      <c r="I16" s="262" t="s">
        <v>624</v>
      </c>
      <c r="J16" s="263"/>
      <c r="K16" s="263"/>
      <c r="L16" s="263"/>
      <c r="M16" s="264"/>
      <c r="N16" s="25"/>
      <c r="O16" s="26">
        <f t="shared" si="0"/>
        <v>2</v>
      </c>
      <c r="P16" s="154">
        <f>SUM(E13:M13)</f>
        <v>0</v>
      </c>
      <c r="Q16" s="27"/>
      <c r="R16" s="28"/>
      <c r="S16" s="29"/>
      <c r="T16" s="30">
        <f t="shared" si="1"/>
        <v>0</v>
      </c>
      <c r="U16" s="31"/>
      <c r="V16" s="32">
        <f t="shared" si="2"/>
        <v>0</v>
      </c>
      <c r="W16" s="19"/>
      <c r="X16" s="6"/>
      <c r="Y16" s="6"/>
      <c r="Z16" s="6"/>
      <c r="AA16" s="6"/>
    </row>
    <row r="17" spans="1:27" ht="29.1" customHeight="1" thickBot="1" x14ac:dyDescent="0.4">
      <c r="A17" s="159" t="s">
        <v>172</v>
      </c>
      <c r="B17" s="230" t="s">
        <v>542</v>
      </c>
      <c r="C17" s="230" t="s">
        <v>134</v>
      </c>
      <c r="D17" s="230" t="s">
        <v>71</v>
      </c>
      <c r="E17" s="223"/>
      <c r="F17" s="223"/>
      <c r="G17" s="223" t="s">
        <v>624</v>
      </c>
      <c r="H17" s="223"/>
      <c r="I17" s="223"/>
      <c r="J17" s="232" t="s">
        <v>624</v>
      </c>
      <c r="K17" s="232" t="s">
        <v>624</v>
      </c>
      <c r="L17" s="232"/>
      <c r="M17" s="233">
        <v>31</v>
      </c>
      <c r="N17" s="25"/>
      <c r="O17" s="26">
        <f t="shared" si="0"/>
        <v>4</v>
      </c>
      <c r="P17" s="154">
        <v>31</v>
      </c>
      <c r="Q17" s="27"/>
      <c r="R17" s="28">
        <v>2521</v>
      </c>
      <c r="S17" s="29" t="s">
        <v>357</v>
      </c>
      <c r="T17" s="30">
        <f t="shared" si="1"/>
        <v>28</v>
      </c>
      <c r="U17" s="31"/>
      <c r="V17" s="32">
        <f t="shared" si="2"/>
        <v>0</v>
      </c>
      <c r="W17" s="19"/>
      <c r="X17" s="6"/>
      <c r="Y17" s="6"/>
      <c r="Z17" s="6"/>
      <c r="AA17" s="6"/>
    </row>
    <row r="18" spans="1:27" ht="29.1" customHeight="1" thickBot="1" x14ac:dyDescent="0.4">
      <c r="A18" s="159" t="s">
        <v>172</v>
      </c>
      <c r="B18" s="235" t="s">
        <v>373</v>
      </c>
      <c r="C18" s="235" t="s">
        <v>134</v>
      </c>
      <c r="D18" s="235" t="s">
        <v>71</v>
      </c>
      <c r="E18" s="262" t="s">
        <v>624</v>
      </c>
      <c r="F18" s="262" t="s">
        <v>624</v>
      </c>
      <c r="G18" s="262"/>
      <c r="H18" s="262"/>
      <c r="I18" s="262"/>
      <c r="J18" s="263"/>
      <c r="K18" s="263"/>
      <c r="L18" s="263"/>
      <c r="M18" s="264"/>
      <c r="N18" s="25"/>
      <c r="O18" s="26">
        <f t="shared" si="0"/>
        <v>2</v>
      </c>
      <c r="P18" s="154">
        <v>0</v>
      </c>
      <c r="Q18" s="27"/>
      <c r="R18" s="28">
        <v>2144</v>
      </c>
      <c r="S18" s="151" t="s">
        <v>107</v>
      </c>
      <c r="T18" s="30">
        <f t="shared" si="1"/>
        <v>83</v>
      </c>
      <c r="U18" s="31"/>
      <c r="V18" s="32">
        <f t="shared" si="2"/>
        <v>0</v>
      </c>
      <c r="W18" s="19"/>
      <c r="X18" s="6"/>
      <c r="Y18" s="6"/>
      <c r="Z18" s="6"/>
      <c r="AA18" s="6"/>
    </row>
    <row r="19" spans="1:27" ht="29.1" customHeight="1" thickBot="1" x14ac:dyDescent="0.4">
      <c r="A19" s="159" t="s">
        <v>172</v>
      </c>
      <c r="B19" s="246" t="s">
        <v>319</v>
      </c>
      <c r="C19" s="246" t="s">
        <v>126</v>
      </c>
      <c r="D19" s="246" t="s">
        <v>163</v>
      </c>
      <c r="E19" s="252" t="s">
        <v>624</v>
      </c>
      <c r="F19" s="252" t="s">
        <v>624</v>
      </c>
      <c r="G19" s="252" t="s">
        <v>624</v>
      </c>
      <c r="H19" s="252" t="s">
        <v>624</v>
      </c>
      <c r="I19" s="252" t="s">
        <v>624</v>
      </c>
      <c r="J19" s="252" t="s">
        <v>624</v>
      </c>
      <c r="K19" s="252" t="s">
        <v>624</v>
      </c>
      <c r="L19" s="252" t="s">
        <v>624</v>
      </c>
      <c r="M19" s="258">
        <v>100</v>
      </c>
      <c r="N19" s="25"/>
      <c r="O19" s="26">
        <f t="shared" si="0"/>
        <v>9</v>
      </c>
      <c r="P19" s="154">
        <v>100</v>
      </c>
      <c r="Q19" s="27"/>
      <c r="R19" s="28"/>
      <c r="S19" s="29"/>
      <c r="T19" s="30">
        <f t="shared" si="1"/>
        <v>0</v>
      </c>
      <c r="U19" s="31"/>
      <c r="V19" s="32">
        <f t="shared" si="2"/>
        <v>0</v>
      </c>
      <c r="W19" s="19"/>
      <c r="X19" s="6"/>
      <c r="Y19" s="6"/>
      <c r="Z19" s="6"/>
      <c r="AA19" s="6"/>
    </row>
    <row r="20" spans="1:27" ht="29.1" customHeight="1" thickBot="1" x14ac:dyDescent="0.45">
      <c r="A20" s="159" t="s">
        <v>172</v>
      </c>
      <c r="B20" s="230" t="s">
        <v>361</v>
      </c>
      <c r="C20" s="230" t="s">
        <v>140</v>
      </c>
      <c r="D20" s="230" t="s">
        <v>168</v>
      </c>
      <c r="E20" s="243" t="s">
        <v>624</v>
      </c>
      <c r="F20" s="243"/>
      <c r="G20" s="243" t="s">
        <v>624</v>
      </c>
      <c r="H20" s="243"/>
      <c r="I20" s="244"/>
      <c r="J20" s="245"/>
      <c r="K20" s="245" t="s">
        <v>624</v>
      </c>
      <c r="L20" s="245" t="s">
        <v>624</v>
      </c>
      <c r="M20" s="259">
        <v>37</v>
      </c>
      <c r="N20" s="25"/>
      <c r="O20" s="26">
        <f t="shared" si="0"/>
        <v>5</v>
      </c>
      <c r="P20" s="154">
        <v>37</v>
      </c>
      <c r="Q20" s="27"/>
      <c r="R20" s="28">
        <v>1298</v>
      </c>
      <c r="S20" s="29" t="s">
        <v>35</v>
      </c>
      <c r="T20" s="30">
        <f t="shared" si="1"/>
        <v>0</v>
      </c>
      <c r="U20" s="31"/>
      <c r="V20" s="32">
        <f t="shared" si="2"/>
        <v>0</v>
      </c>
      <c r="W20" s="19"/>
      <c r="X20" s="6"/>
      <c r="Y20" s="6"/>
      <c r="Z20" s="6"/>
      <c r="AA20" s="6"/>
    </row>
    <row r="21" spans="1:27" ht="29.1" customHeight="1" thickBot="1" x14ac:dyDescent="0.4">
      <c r="A21" s="159" t="s">
        <v>172</v>
      </c>
      <c r="B21" s="200" t="s">
        <v>362</v>
      </c>
      <c r="C21" s="200" t="s">
        <v>140</v>
      </c>
      <c r="D21" s="200" t="s">
        <v>168</v>
      </c>
      <c r="E21" s="161" t="s">
        <v>624</v>
      </c>
      <c r="F21" s="23"/>
      <c r="G21" s="23" t="s">
        <v>624</v>
      </c>
      <c r="H21" s="23"/>
      <c r="I21" s="23"/>
      <c r="J21" s="23"/>
      <c r="K21" s="23" t="s">
        <v>624</v>
      </c>
      <c r="L21" s="23" t="s">
        <v>624</v>
      </c>
      <c r="M21" s="24"/>
      <c r="N21" s="25"/>
      <c r="O21" s="26">
        <f t="shared" si="0"/>
        <v>4</v>
      </c>
      <c r="P21" s="154">
        <f>SUM(E18:M18)</f>
        <v>0</v>
      </c>
      <c r="Q21" s="27"/>
      <c r="R21" s="28">
        <v>2271</v>
      </c>
      <c r="S21" s="29" t="s">
        <v>120</v>
      </c>
      <c r="T21" s="30">
        <f t="shared" si="1"/>
        <v>100</v>
      </c>
      <c r="U21" s="31"/>
      <c r="V21" s="32">
        <f t="shared" si="2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">
        <v>172</v>
      </c>
      <c r="B22" s="200" t="s">
        <v>365</v>
      </c>
      <c r="C22" s="200" t="s">
        <v>140</v>
      </c>
      <c r="D22" s="200" t="s">
        <v>168</v>
      </c>
      <c r="E22" s="161" t="s">
        <v>624</v>
      </c>
      <c r="F22" s="23"/>
      <c r="G22" s="23" t="s">
        <v>624</v>
      </c>
      <c r="H22" s="23"/>
      <c r="I22" s="23"/>
      <c r="J22" s="23"/>
      <c r="K22" s="23"/>
      <c r="L22" s="23"/>
      <c r="M22" s="24"/>
      <c r="N22" s="25"/>
      <c r="O22" s="26">
        <f t="shared" si="0"/>
        <v>2</v>
      </c>
      <c r="P22" s="154">
        <v>0</v>
      </c>
      <c r="Q22" s="27"/>
      <c r="R22" s="28">
        <v>2186</v>
      </c>
      <c r="S22" s="29" t="s">
        <v>122</v>
      </c>
      <c r="T22" s="30">
        <f t="shared" si="1"/>
        <v>0</v>
      </c>
      <c r="U22" s="31"/>
      <c r="V22" s="32">
        <f t="shared" si="2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">
        <v>172</v>
      </c>
      <c r="B23" s="200" t="s">
        <v>381</v>
      </c>
      <c r="C23" s="200" t="s">
        <v>140</v>
      </c>
      <c r="D23" s="200" t="s">
        <v>168</v>
      </c>
      <c r="E23" s="161" t="s">
        <v>624</v>
      </c>
      <c r="F23" s="23" t="s">
        <v>624</v>
      </c>
      <c r="G23" s="23" t="s">
        <v>624</v>
      </c>
      <c r="H23" s="23"/>
      <c r="I23" s="23"/>
      <c r="J23" s="23"/>
      <c r="K23" s="23"/>
      <c r="L23" s="23"/>
      <c r="M23" s="24"/>
      <c r="N23" s="25"/>
      <c r="O23" s="26">
        <f t="shared" si="0"/>
        <v>3</v>
      </c>
      <c r="P23" s="154">
        <v>0</v>
      </c>
      <c r="Q23" s="27"/>
      <c r="R23" s="28">
        <v>1756</v>
      </c>
      <c r="S23" s="29" t="s">
        <v>37</v>
      </c>
      <c r="T23" s="30">
        <f t="shared" si="1"/>
        <v>0</v>
      </c>
      <c r="U23" s="31"/>
      <c r="V23" s="32">
        <f t="shared" si="2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">
        <v>172</v>
      </c>
      <c r="B24" s="200" t="s">
        <v>383</v>
      </c>
      <c r="C24" s="200" t="s">
        <v>140</v>
      </c>
      <c r="D24" s="200" t="s">
        <v>168</v>
      </c>
      <c r="E24" s="161" t="s">
        <v>624</v>
      </c>
      <c r="F24" s="23" t="s">
        <v>624</v>
      </c>
      <c r="G24" s="23"/>
      <c r="H24" s="23" t="s">
        <v>624</v>
      </c>
      <c r="I24" s="23"/>
      <c r="J24" s="23"/>
      <c r="K24" s="23"/>
      <c r="L24" s="23"/>
      <c r="M24" s="24"/>
      <c r="N24" s="25"/>
      <c r="O24" s="26">
        <f t="shared" si="0"/>
        <v>3</v>
      </c>
      <c r="P24" s="154">
        <f t="shared" ref="P24" si="4">SUM(E21:M21)</f>
        <v>0</v>
      </c>
      <c r="Q24" s="27"/>
      <c r="R24" s="28">
        <v>1177</v>
      </c>
      <c r="S24" s="29" t="s">
        <v>38</v>
      </c>
      <c r="T24" s="30">
        <f t="shared" si="1"/>
        <v>0</v>
      </c>
      <c r="U24" s="31"/>
      <c r="V24" s="32">
        <f t="shared" si="2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">
        <v>172</v>
      </c>
      <c r="B25" s="235" t="s">
        <v>380</v>
      </c>
      <c r="C25" s="235" t="s">
        <v>140</v>
      </c>
      <c r="D25" s="235" t="s">
        <v>168</v>
      </c>
      <c r="E25" s="276" t="s">
        <v>624</v>
      </c>
      <c r="F25" s="262"/>
      <c r="G25" s="262" t="s">
        <v>624</v>
      </c>
      <c r="H25" s="262"/>
      <c r="I25" s="262"/>
      <c r="J25" s="262"/>
      <c r="K25" s="262"/>
      <c r="L25" s="262"/>
      <c r="M25" s="264"/>
      <c r="N25" s="25"/>
      <c r="O25" s="26">
        <f t="shared" si="0"/>
        <v>2</v>
      </c>
      <c r="P25" s="154">
        <f>SUM(E22:M22)</f>
        <v>0</v>
      </c>
      <c r="Q25" s="27"/>
      <c r="R25" s="28">
        <v>1266</v>
      </c>
      <c r="S25" s="29" t="s">
        <v>39</v>
      </c>
      <c r="T25" s="30">
        <f t="shared" si="1"/>
        <v>0</v>
      </c>
      <c r="U25" s="31"/>
      <c r="V25" s="32">
        <f t="shared" si="2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230" t="s">
        <v>519</v>
      </c>
      <c r="C26" s="230">
        <v>1589</v>
      </c>
      <c r="D26" s="230" t="s">
        <v>169</v>
      </c>
      <c r="E26" s="231"/>
      <c r="F26" s="260" t="s">
        <v>624</v>
      </c>
      <c r="G26" s="223" t="s">
        <v>624</v>
      </c>
      <c r="H26" s="223" t="s">
        <v>624</v>
      </c>
      <c r="I26" s="223"/>
      <c r="J26" s="223" t="s">
        <v>624</v>
      </c>
      <c r="K26" s="223"/>
      <c r="L26" s="223"/>
      <c r="M26" s="233">
        <v>48</v>
      </c>
      <c r="N26" s="25"/>
      <c r="O26" s="26">
        <f t="shared" si="0"/>
        <v>5</v>
      </c>
      <c r="P26" s="154">
        <f>SUM(E26:M26)</f>
        <v>48</v>
      </c>
      <c r="Q26" s="27"/>
      <c r="R26" s="28">
        <v>1757</v>
      </c>
      <c r="S26" s="29" t="s">
        <v>40</v>
      </c>
      <c r="T26" s="30">
        <f t="shared" si="1"/>
        <v>0</v>
      </c>
      <c r="U26" s="31"/>
      <c r="V26" s="32">
        <f t="shared" si="2"/>
        <v>0</v>
      </c>
      <c r="W26" s="19"/>
      <c r="X26" s="6"/>
      <c r="Y26" s="6"/>
      <c r="Z26" s="6"/>
      <c r="AA26" s="6"/>
    </row>
    <row r="27" spans="1:27" ht="29.1" customHeight="1" thickBot="1" x14ac:dyDescent="0.45">
      <c r="A27" s="159" t="s">
        <v>172</v>
      </c>
      <c r="B27" s="200" t="s">
        <v>360</v>
      </c>
      <c r="C27" s="200" t="s">
        <v>142</v>
      </c>
      <c r="D27" s="200" t="s">
        <v>169</v>
      </c>
      <c r="E27" s="199" t="s">
        <v>624</v>
      </c>
      <c r="F27" s="199" t="s">
        <v>624</v>
      </c>
      <c r="G27" s="199" t="s">
        <v>624</v>
      </c>
      <c r="H27" s="199" t="s">
        <v>624</v>
      </c>
      <c r="I27" s="199" t="s">
        <v>624</v>
      </c>
      <c r="J27" s="199" t="s">
        <v>624</v>
      </c>
      <c r="K27" s="191"/>
      <c r="L27" s="191" t="s">
        <v>624</v>
      </c>
      <c r="M27" s="173"/>
      <c r="N27" s="25"/>
      <c r="O27" s="26">
        <f t="shared" si="0"/>
        <v>7</v>
      </c>
      <c r="P27" s="154">
        <v>0</v>
      </c>
      <c r="Q27" s="27"/>
      <c r="R27" s="28">
        <v>1760</v>
      </c>
      <c r="S27" s="29" t="s">
        <v>41</v>
      </c>
      <c r="T27" s="30">
        <f t="shared" si="1"/>
        <v>0</v>
      </c>
      <c r="U27" s="31"/>
      <c r="V27" s="32">
        <f t="shared" si="2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00" t="s">
        <v>376</v>
      </c>
      <c r="C28" s="200" t="s">
        <v>142</v>
      </c>
      <c r="D28" s="200" t="s">
        <v>169</v>
      </c>
      <c r="E28" s="161" t="s">
        <v>624</v>
      </c>
      <c r="F28" s="161" t="s">
        <v>624</v>
      </c>
      <c r="G28" s="161" t="s">
        <v>624</v>
      </c>
      <c r="H28" s="161" t="s">
        <v>624</v>
      </c>
      <c r="I28" s="161" t="s">
        <v>624</v>
      </c>
      <c r="J28" s="23"/>
      <c r="K28" s="23"/>
      <c r="L28" s="23" t="s">
        <v>624</v>
      </c>
      <c r="M28" s="24"/>
      <c r="N28" s="25"/>
      <c r="O28" s="26">
        <f t="shared" si="0"/>
        <v>6</v>
      </c>
      <c r="P28" s="154">
        <f>SUM(E25:M25)</f>
        <v>0</v>
      </c>
      <c r="Q28" s="27"/>
      <c r="R28" s="28">
        <v>1174</v>
      </c>
      <c r="S28" s="29" t="s">
        <v>121</v>
      </c>
      <c r="T28" s="30">
        <f t="shared" si="1"/>
        <v>40</v>
      </c>
      <c r="U28" s="31"/>
      <c r="V28" s="32">
        <f t="shared" si="2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 t="s">
        <v>369</v>
      </c>
      <c r="C29" s="200" t="s">
        <v>142</v>
      </c>
      <c r="D29" s="200" t="s">
        <v>169</v>
      </c>
      <c r="E29" s="161" t="s">
        <v>624</v>
      </c>
      <c r="F29" s="23"/>
      <c r="G29" s="23" t="s">
        <v>624</v>
      </c>
      <c r="H29" s="23"/>
      <c r="I29" s="23"/>
      <c r="J29" s="23"/>
      <c r="K29" s="23"/>
      <c r="L29" s="23"/>
      <c r="M29" s="24"/>
      <c r="N29" s="25"/>
      <c r="O29" s="26">
        <f t="shared" si="0"/>
        <v>2</v>
      </c>
      <c r="P29" s="154">
        <v>0</v>
      </c>
      <c r="Q29" s="27"/>
      <c r="R29" s="28">
        <v>1731</v>
      </c>
      <c r="S29" s="29" t="s">
        <v>43</v>
      </c>
      <c r="T29" s="30">
        <f t="shared" si="1"/>
        <v>0</v>
      </c>
      <c r="U29" s="31"/>
      <c r="V29" s="32">
        <f t="shared" si="2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 t="s">
        <v>323</v>
      </c>
      <c r="C30" s="200" t="s">
        <v>142</v>
      </c>
      <c r="D30" s="200" t="s">
        <v>169</v>
      </c>
      <c r="E30" s="161" t="s">
        <v>624</v>
      </c>
      <c r="F30" s="23"/>
      <c r="G30" s="23"/>
      <c r="H30" s="23"/>
      <c r="I30" s="23" t="s">
        <v>624</v>
      </c>
      <c r="J30" s="23"/>
      <c r="K30" s="23"/>
      <c r="L30" s="23"/>
      <c r="M30" s="24"/>
      <c r="N30" s="25"/>
      <c r="O30" s="26">
        <f t="shared" si="0"/>
        <v>2</v>
      </c>
      <c r="P30" s="154">
        <f>SUM(E27:M27)</f>
        <v>0</v>
      </c>
      <c r="Q30" s="27"/>
      <c r="R30" s="28">
        <v>1773</v>
      </c>
      <c r="S30" s="29" t="s">
        <v>71</v>
      </c>
      <c r="T30" s="30">
        <f t="shared" si="1"/>
        <v>31</v>
      </c>
      <c r="U30" s="31"/>
      <c r="V30" s="32">
        <f t="shared" si="2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35" t="s">
        <v>379</v>
      </c>
      <c r="C31" s="235" t="s">
        <v>142</v>
      </c>
      <c r="D31" s="235" t="s">
        <v>169</v>
      </c>
      <c r="E31" s="261" t="s">
        <v>624</v>
      </c>
      <c r="F31" s="262"/>
      <c r="G31" s="262"/>
      <c r="H31" s="262"/>
      <c r="I31" s="262" t="s">
        <v>624</v>
      </c>
      <c r="J31" s="262"/>
      <c r="K31" s="262"/>
      <c r="L31" s="262"/>
      <c r="M31" s="264"/>
      <c r="N31" s="25"/>
      <c r="O31" s="26">
        <f t="shared" si="0"/>
        <v>2</v>
      </c>
      <c r="P31" s="154">
        <f>SUM(E28:M28)</f>
        <v>0</v>
      </c>
      <c r="Q31" s="27"/>
      <c r="R31" s="28">
        <v>1347</v>
      </c>
      <c r="S31" s="29" t="s">
        <v>45</v>
      </c>
      <c r="T31" s="30">
        <f t="shared" si="1"/>
        <v>0</v>
      </c>
      <c r="U31" s="31"/>
      <c r="V31" s="32">
        <f t="shared" si="2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30" t="s">
        <v>516</v>
      </c>
      <c r="C32" s="230" t="s">
        <v>350</v>
      </c>
      <c r="D32" s="230" t="s">
        <v>351</v>
      </c>
      <c r="E32" s="231"/>
      <c r="F32" s="260" t="s">
        <v>624</v>
      </c>
      <c r="G32" s="223"/>
      <c r="H32" s="223" t="s">
        <v>624</v>
      </c>
      <c r="I32" s="223"/>
      <c r="J32" s="223"/>
      <c r="K32" s="223"/>
      <c r="L32" s="223" t="s">
        <v>624</v>
      </c>
      <c r="M32" s="233">
        <v>28</v>
      </c>
      <c r="N32" s="25"/>
      <c r="O32" s="26">
        <f t="shared" si="0"/>
        <v>4</v>
      </c>
      <c r="P32" s="154">
        <f>SUM(E32:M32)</f>
        <v>28</v>
      </c>
      <c r="Q32" s="27"/>
      <c r="R32" s="28">
        <v>1889</v>
      </c>
      <c r="S32" s="29" t="s">
        <v>115</v>
      </c>
      <c r="T32" s="30">
        <f t="shared" si="1"/>
        <v>0</v>
      </c>
      <c r="U32" s="31"/>
      <c r="V32" s="32">
        <f t="shared" si="2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 t="s">
        <v>392</v>
      </c>
      <c r="C33" s="200" t="s">
        <v>350</v>
      </c>
      <c r="D33" s="200" t="s">
        <v>351</v>
      </c>
      <c r="E33" s="161" t="s">
        <v>624</v>
      </c>
      <c r="F33" s="23" t="s">
        <v>624</v>
      </c>
      <c r="G33" s="23"/>
      <c r="H33" s="23"/>
      <c r="I33" s="23"/>
      <c r="J33" s="23"/>
      <c r="K33" s="23"/>
      <c r="L33" s="23"/>
      <c r="M33" s="24"/>
      <c r="N33" s="25"/>
      <c r="O33" s="26">
        <f t="shared" si="0"/>
        <v>2</v>
      </c>
      <c r="P33" s="154">
        <f>SUM(E33:M33)</f>
        <v>0</v>
      </c>
      <c r="Q33" s="27"/>
      <c r="R33" s="28">
        <v>1883</v>
      </c>
      <c r="S33" s="29" t="s">
        <v>47</v>
      </c>
      <c r="T33" s="30">
        <f t="shared" si="1"/>
        <v>0</v>
      </c>
      <c r="U33" s="31"/>
      <c r="V33" s="32">
        <f t="shared" si="2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00" t="s">
        <v>371</v>
      </c>
      <c r="C34" s="200" t="s">
        <v>350</v>
      </c>
      <c r="D34" s="200" t="s">
        <v>351</v>
      </c>
      <c r="E34" s="161" t="s">
        <v>624</v>
      </c>
      <c r="F34" s="23" t="s">
        <v>624</v>
      </c>
      <c r="G34" s="23"/>
      <c r="H34" s="23"/>
      <c r="I34" s="23"/>
      <c r="J34" s="23"/>
      <c r="K34" s="23"/>
      <c r="L34" s="23"/>
      <c r="M34" s="24"/>
      <c r="N34" s="25"/>
      <c r="O34" s="26">
        <f t="shared" si="0"/>
        <v>2</v>
      </c>
      <c r="P34" s="154">
        <f>SUM(E31:M31)</f>
        <v>0</v>
      </c>
      <c r="Q34" s="27"/>
      <c r="R34" s="28">
        <v>2072</v>
      </c>
      <c r="S34" s="29" t="s">
        <v>109</v>
      </c>
      <c r="T34" s="30">
        <f t="shared" si="1"/>
        <v>50</v>
      </c>
      <c r="U34" s="31"/>
      <c r="V34" s="32">
        <f t="shared" si="2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35" t="s">
        <v>513</v>
      </c>
      <c r="C35" s="235" t="s">
        <v>350</v>
      </c>
      <c r="D35" s="235" t="s">
        <v>351</v>
      </c>
      <c r="E35" s="261"/>
      <c r="F35" s="262" t="s">
        <v>624</v>
      </c>
      <c r="G35" s="262"/>
      <c r="H35" s="262" t="s">
        <v>624</v>
      </c>
      <c r="I35" s="262"/>
      <c r="J35" s="262"/>
      <c r="K35" s="262"/>
      <c r="L35" s="262"/>
      <c r="M35" s="264"/>
      <c r="N35" s="25"/>
      <c r="O35" s="26">
        <f t="shared" ref="O35:O56" si="5">COUNTA(E35:M35)</f>
        <v>2</v>
      </c>
      <c r="P35" s="154">
        <v>0</v>
      </c>
      <c r="Q35" s="27"/>
      <c r="R35" s="28">
        <v>1615</v>
      </c>
      <c r="S35" s="29" t="s">
        <v>110</v>
      </c>
      <c r="T35" s="30">
        <f t="shared" ref="T35:T64" si="6">SUMIF($C$3:$C$73,R35,$P$3:$P$76)</f>
        <v>0</v>
      </c>
      <c r="U35" s="31"/>
      <c r="V35" s="32">
        <f t="shared" ref="V35:V64" si="7">SUMIF($C$3:$C$73,R35,$N$3:$N$73)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30" t="s">
        <v>384</v>
      </c>
      <c r="C36" s="230" t="s">
        <v>132</v>
      </c>
      <c r="D36" s="230" t="s">
        <v>114</v>
      </c>
      <c r="E36" s="265" t="s">
        <v>624</v>
      </c>
      <c r="F36" s="265" t="s">
        <v>624</v>
      </c>
      <c r="G36" s="265" t="s">
        <v>624</v>
      </c>
      <c r="H36" s="265" t="s">
        <v>624</v>
      </c>
      <c r="I36" s="265" t="s">
        <v>624</v>
      </c>
      <c r="J36" s="265" t="s">
        <v>624</v>
      </c>
      <c r="K36" s="265" t="s">
        <v>624</v>
      </c>
      <c r="L36" s="265" t="s">
        <v>624</v>
      </c>
      <c r="M36" s="278">
        <v>77</v>
      </c>
      <c r="N36" s="176"/>
      <c r="O36" s="26">
        <f t="shared" si="5"/>
        <v>9</v>
      </c>
      <c r="P36" s="154">
        <f>SUM(E36:M36)</f>
        <v>77</v>
      </c>
      <c r="Q36" s="27"/>
      <c r="R36" s="28">
        <v>48</v>
      </c>
      <c r="S36" s="29" t="s">
        <v>111</v>
      </c>
      <c r="T36" s="30">
        <f t="shared" si="6"/>
        <v>0</v>
      </c>
      <c r="U36" s="31"/>
      <c r="V36" s="32">
        <f t="shared" si="7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 t="s">
        <v>328</v>
      </c>
      <c r="C37" s="200" t="s">
        <v>132</v>
      </c>
      <c r="D37" s="200" t="s">
        <v>114</v>
      </c>
      <c r="E37" s="265" t="s">
        <v>624</v>
      </c>
      <c r="F37" s="265" t="s">
        <v>624</v>
      </c>
      <c r="G37" s="265" t="s">
        <v>624</v>
      </c>
      <c r="H37" s="265" t="s">
        <v>624</v>
      </c>
      <c r="I37" s="265" t="s">
        <v>624</v>
      </c>
      <c r="J37" s="265" t="s">
        <v>624</v>
      </c>
      <c r="K37" s="265" t="s">
        <v>624</v>
      </c>
      <c r="L37" s="265" t="s">
        <v>624</v>
      </c>
      <c r="M37" s="24"/>
      <c r="N37" s="25"/>
      <c r="O37" s="26">
        <f t="shared" si="5"/>
        <v>8</v>
      </c>
      <c r="P37" s="154">
        <f>SUM(E37:M37)</f>
        <v>0</v>
      </c>
      <c r="Q37" s="27"/>
      <c r="R37" s="28">
        <v>1353</v>
      </c>
      <c r="S37" s="29" t="s">
        <v>112</v>
      </c>
      <c r="T37" s="30">
        <f t="shared" si="6"/>
        <v>0</v>
      </c>
      <c r="U37" s="31"/>
      <c r="V37" s="32">
        <f t="shared" si="7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 t="s">
        <v>375</v>
      </c>
      <c r="C38" s="200" t="s">
        <v>132</v>
      </c>
      <c r="D38" s="200" t="s">
        <v>114</v>
      </c>
      <c r="E38" s="161" t="s">
        <v>624</v>
      </c>
      <c r="F38" s="23" t="s">
        <v>624</v>
      </c>
      <c r="G38" s="23" t="s">
        <v>624</v>
      </c>
      <c r="H38" s="23"/>
      <c r="I38" s="23" t="s">
        <v>624</v>
      </c>
      <c r="J38" s="23" t="s">
        <v>624</v>
      </c>
      <c r="K38" s="23" t="s">
        <v>624</v>
      </c>
      <c r="L38" s="23" t="s">
        <v>624</v>
      </c>
      <c r="M38" s="24"/>
      <c r="N38" s="25"/>
      <c r="O38" s="26">
        <f t="shared" si="5"/>
        <v>7</v>
      </c>
      <c r="P38" s="154">
        <f>SUM(E35:M35)</f>
        <v>0</v>
      </c>
      <c r="Q38" s="27"/>
      <c r="R38" s="28">
        <v>1665</v>
      </c>
      <c r="S38" s="29" t="s">
        <v>113</v>
      </c>
      <c r="T38" s="30">
        <f t="shared" si="6"/>
        <v>0</v>
      </c>
      <c r="U38" s="31"/>
      <c r="V38" s="32">
        <f t="shared" si="7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 t="s">
        <v>322</v>
      </c>
      <c r="C39" s="200" t="s">
        <v>132</v>
      </c>
      <c r="D39" s="200" t="s">
        <v>114</v>
      </c>
      <c r="E39" s="161" t="s">
        <v>624</v>
      </c>
      <c r="F39" s="23" t="s">
        <v>624</v>
      </c>
      <c r="G39" s="23" t="s">
        <v>624</v>
      </c>
      <c r="H39" s="23" t="s">
        <v>624</v>
      </c>
      <c r="I39" s="23" t="s">
        <v>624</v>
      </c>
      <c r="J39" s="23" t="s">
        <v>624</v>
      </c>
      <c r="K39" s="23" t="s">
        <v>624</v>
      </c>
      <c r="L39" s="23" t="s">
        <v>624</v>
      </c>
      <c r="M39" s="24"/>
      <c r="N39" s="25"/>
      <c r="O39" s="26">
        <f t="shared" si="5"/>
        <v>8</v>
      </c>
      <c r="P39" s="154">
        <v>0</v>
      </c>
      <c r="Q39" s="27"/>
      <c r="R39" s="28">
        <v>2438</v>
      </c>
      <c r="S39" s="29" t="s">
        <v>579</v>
      </c>
      <c r="T39" s="30">
        <f t="shared" si="6"/>
        <v>0</v>
      </c>
      <c r="U39" s="31"/>
      <c r="V39" s="32">
        <f t="shared" si="7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00" t="s">
        <v>511</v>
      </c>
      <c r="C40" s="200" t="s">
        <v>132</v>
      </c>
      <c r="D40" s="200" t="s">
        <v>114</v>
      </c>
      <c r="E40" s="161"/>
      <c r="F40" s="23" t="s">
        <v>624</v>
      </c>
      <c r="G40" s="23" t="s">
        <v>624</v>
      </c>
      <c r="H40" s="23"/>
      <c r="I40" s="23" t="s">
        <v>624</v>
      </c>
      <c r="J40" s="23"/>
      <c r="K40" s="23"/>
      <c r="L40" s="23"/>
      <c r="M40" s="24"/>
      <c r="N40" s="25"/>
      <c r="O40" s="26">
        <f t="shared" si="5"/>
        <v>3</v>
      </c>
      <c r="P40" s="154">
        <f>SUM(E37:M37)</f>
        <v>0</v>
      </c>
      <c r="Q40" s="27"/>
      <c r="R40" s="28">
        <v>2334</v>
      </c>
      <c r="S40" s="29" t="s">
        <v>578</v>
      </c>
      <c r="T40" s="30">
        <f t="shared" si="6"/>
        <v>0</v>
      </c>
      <c r="U40" s="31"/>
      <c r="V40" s="32">
        <f t="shared" si="7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35" t="s">
        <v>324</v>
      </c>
      <c r="C41" s="235" t="s">
        <v>132</v>
      </c>
      <c r="D41" s="235" t="s">
        <v>114</v>
      </c>
      <c r="E41" s="261" t="s">
        <v>624</v>
      </c>
      <c r="F41" s="262"/>
      <c r="G41" s="262" t="s">
        <v>624</v>
      </c>
      <c r="H41" s="262"/>
      <c r="I41" s="262" t="s">
        <v>624</v>
      </c>
      <c r="J41" s="262"/>
      <c r="K41" s="262"/>
      <c r="L41" s="262"/>
      <c r="M41" s="264"/>
      <c r="N41" s="25"/>
      <c r="O41" s="26">
        <f t="shared" si="5"/>
        <v>3</v>
      </c>
      <c r="P41" s="154">
        <f>SUM(E38:M38)</f>
        <v>0</v>
      </c>
      <c r="Q41" s="27"/>
      <c r="R41" s="28"/>
      <c r="S41" s="29"/>
      <c r="T41" s="30">
        <f t="shared" si="6"/>
        <v>0</v>
      </c>
      <c r="U41" s="31"/>
      <c r="V41" s="32">
        <f t="shared" si="7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46" t="s">
        <v>543</v>
      </c>
      <c r="C42" s="270">
        <v>2513</v>
      </c>
      <c r="D42" s="246" t="s">
        <v>544</v>
      </c>
      <c r="E42" s="247"/>
      <c r="F42" s="248"/>
      <c r="G42" s="248" t="s">
        <v>624</v>
      </c>
      <c r="H42" s="248" t="s">
        <v>624</v>
      </c>
      <c r="I42" s="248"/>
      <c r="J42" s="248"/>
      <c r="K42" s="248"/>
      <c r="L42" s="248" t="s">
        <v>624</v>
      </c>
      <c r="M42" s="250">
        <v>37</v>
      </c>
      <c r="N42" s="25"/>
      <c r="O42" s="26">
        <f t="shared" si="5"/>
        <v>4</v>
      </c>
      <c r="P42" s="154">
        <v>37</v>
      </c>
      <c r="Q42" s="27"/>
      <c r="R42" s="28"/>
      <c r="S42" s="29"/>
      <c r="T42" s="30">
        <f t="shared" si="6"/>
        <v>0</v>
      </c>
      <c r="U42" s="31"/>
      <c r="V42" s="32">
        <f t="shared" si="7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230" t="s">
        <v>387</v>
      </c>
      <c r="C43" s="230" t="s">
        <v>139</v>
      </c>
      <c r="D43" s="230" t="s">
        <v>167</v>
      </c>
      <c r="E43" s="231" t="s">
        <v>624</v>
      </c>
      <c r="F43" s="231" t="s">
        <v>624</v>
      </c>
      <c r="G43" s="231" t="s">
        <v>624</v>
      </c>
      <c r="H43" s="231" t="s">
        <v>624</v>
      </c>
      <c r="I43" s="231" t="s">
        <v>624</v>
      </c>
      <c r="J43" s="231" t="s">
        <v>624</v>
      </c>
      <c r="K43" s="231" t="s">
        <v>624</v>
      </c>
      <c r="L43" s="231" t="s">
        <v>624</v>
      </c>
      <c r="M43" s="233">
        <v>65</v>
      </c>
      <c r="N43" s="25"/>
      <c r="O43" s="26">
        <f t="shared" si="5"/>
        <v>9</v>
      </c>
      <c r="P43" s="154">
        <f>SUM(E43:M43)</f>
        <v>65</v>
      </c>
      <c r="Q43" s="27"/>
      <c r="R43" s="28"/>
      <c r="S43" s="29"/>
      <c r="T43" s="30">
        <f t="shared" si="6"/>
        <v>0</v>
      </c>
      <c r="U43" s="31"/>
      <c r="V43" s="32">
        <f t="shared" si="7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 t="s">
        <v>515</v>
      </c>
      <c r="C44" s="200" t="s">
        <v>139</v>
      </c>
      <c r="D44" s="200" t="s">
        <v>167</v>
      </c>
      <c r="E44" s="161"/>
      <c r="F44" s="183" t="s">
        <v>624</v>
      </c>
      <c r="G44" s="23"/>
      <c r="H44" s="23" t="s">
        <v>624</v>
      </c>
      <c r="I44" s="23" t="s">
        <v>624</v>
      </c>
      <c r="J44" s="23"/>
      <c r="K44" s="23" t="s">
        <v>624</v>
      </c>
      <c r="L44" s="23"/>
      <c r="M44" s="24"/>
      <c r="N44" s="25"/>
      <c r="O44" s="26">
        <f t="shared" si="5"/>
        <v>4</v>
      </c>
      <c r="P44" s="154">
        <f>SUM(E44:M44)</f>
        <v>0</v>
      </c>
      <c r="Q44" s="27"/>
      <c r="R44" s="28">
        <v>2199</v>
      </c>
      <c r="S44" s="151" t="s">
        <v>106</v>
      </c>
      <c r="T44" s="30">
        <f t="shared" si="6"/>
        <v>0</v>
      </c>
      <c r="U44" s="31"/>
      <c r="V44" s="32">
        <f t="shared" si="7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">
        <v>172</v>
      </c>
      <c r="B45" s="200" t="s">
        <v>391</v>
      </c>
      <c r="C45" s="200" t="s">
        <v>139</v>
      </c>
      <c r="D45" s="200" t="s">
        <v>167</v>
      </c>
      <c r="E45" s="161" t="s">
        <v>624</v>
      </c>
      <c r="F45" s="183" t="s">
        <v>624</v>
      </c>
      <c r="G45" s="23"/>
      <c r="H45" s="23"/>
      <c r="I45" s="23"/>
      <c r="J45" s="23"/>
      <c r="K45" s="23"/>
      <c r="L45" s="23"/>
      <c r="M45" s="24"/>
      <c r="N45" s="25"/>
      <c r="O45" s="26">
        <f t="shared" si="5"/>
        <v>2</v>
      </c>
      <c r="P45" s="154">
        <f>SUM(E45:M45)</f>
        <v>0</v>
      </c>
      <c r="Q45" s="27"/>
      <c r="R45" s="28">
        <v>1908</v>
      </c>
      <c r="S45" s="29" t="s">
        <v>55</v>
      </c>
      <c r="T45" s="30">
        <f t="shared" si="6"/>
        <v>0</v>
      </c>
      <c r="U45" s="31"/>
      <c r="V45" s="32">
        <f t="shared" si="7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">
        <v>172</v>
      </c>
      <c r="B46" s="200" t="s">
        <v>363</v>
      </c>
      <c r="C46" s="200" t="s">
        <v>139</v>
      </c>
      <c r="D46" s="200" t="s">
        <v>167</v>
      </c>
      <c r="E46" s="161" t="s">
        <v>624</v>
      </c>
      <c r="F46" s="23" t="s">
        <v>624</v>
      </c>
      <c r="G46" s="23" t="s">
        <v>624</v>
      </c>
      <c r="H46" s="23"/>
      <c r="I46" s="23" t="s">
        <v>624</v>
      </c>
      <c r="J46" s="23"/>
      <c r="K46" s="23"/>
      <c r="L46" s="23" t="s">
        <v>624</v>
      </c>
      <c r="M46" s="24"/>
      <c r="N46" s="25"/>
      <c r="O46" s="26">
        <f t="shared" si="5"/>
        <v>5</v>
      </c>
      <c r="P46" s="154">
        <v>0</v>
      </c>
      <c r="Q46" s="35"/>
      <c r="R46" s="28">
        <v>2057</v>
      </c>
      <c r="S46" s="29" t="s">
        <v>56</v>
      </c>
      <c r="T46" s="30">
        <f t="shared" si="6"/>
        <v>37</v>
      </c>
      <c r="U46" s="36"/>
      <c r="V46" s="32">
        <f t="shared" si="7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">
        <v>172</v>
      </c>
      <c r="B47" s="200" t="s">
        <v>318</v>
      </c>
      <c r="C47" s="200" t="s">
        <v>139</v>
      </c>
      <c r="D47" s="200" t="s">
        <v>167</v>
      </c>
      <c r="E47" s="161" t="s">
        <v>624</v>
      </c>
      <c r="F47" s="161" t="s">
        <v>624</v>
      </c>
      <c r="G47" s="161" t="s">
        <v>624</v>
      </c>
      <c r="H47" s="161" t="s">
        <v>624</v>
      </c>
      <c r="I47" s="161" t="s">
        <v>624</v>
      </c>
      <c r="J47" s="161" t="s">
        <v>624</v>
      </c>
      <c r="K47" s="161" t="s">
        <v>624</v>
      </c>
      <c r="L47" s="161" t="s">
        <v>624</v>
      </c>
      <c r="M47" s="24"/>
      <c r="N47" s="25"/>
      <c r="O47" s="26">
        <f t="shared" si="5"/>
        <v>8</v>
      </c>
      <c r="P47" s="154">
        <f>SUM(E44:M44)</f>
        <v>0</v>
      </c>
      <c r="Q47" s="35"/>
      <c r="R47" s="28">
        <v>2069</v>
      </c>
      <c r="S47" s="29" t="s">
        <v>57</v>
      </c>
      <c r="T47" s="30">
        <f t="shared" si="6"/>
        <v>0</v>
      </c>
      <c r="U47" s="37"/>
      <c r="V47" s="32">
        <f t="shared" si="7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">
        <v>172</v>
      </c>
      <c r="B48" s="200" t="s">
        <v>374</v>
      </c>
      <c r="C48" s="200" t="s">
        <v>139</v>
      </c>
      <c r="D48" s="200" t="s">
        <v>167</v>
      </c>
      <c r="E48" s="161" t="s">
        <v>624</v>
      </c>
      <c r="F48" s="23"/>
      <c r="G48" s="23" t="s">
        <v>624</v>
      </c>
      <c r="H48" s="23" t="s">
        <v>624</v>
      </c>
      <c r="I48" s="23" t="s">
        <v>624</v>
      </c>
      <c r="J48" s="23" t="s">
        <v>624</v>
      </c>
      <c r="K48" s="23" t="s">
        <v>624</v>
      </c>
      <c r="L48" s="23" t="s">
        <v>624</v>
      </c>
      <c r="M48" s="24"/>
      <c r="N48" s="25"/>
      <c r="O48" s="26">
        <f t="shared" si="5"/>
        <v>7</v>
      </c>
      <c r="P48" s="154">
        <f>SUM(E45:M45)</f>
        <v>0</v>
      </c>
      <c r="Q48" s="19"/>
      <c r="R48" s="28">
        <v>1887</v>
      </c>
      <c r="S48" s="29" t="s">
        <v>123</v>
      </c>
      <c r="T48" s="30">
        <f t="shared" si="6"/>
        <v>0</v>
      </c>
      <c r="U48" s="37"/>
      <c r="V48" s="32">
        <f t="shared" si="7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">
        <v>172</v>
      </c>
      <c r="B49" s="200" t="s">
        <v>377</v>
      </c>
      <c r="C49" s="200" t="s">
        <v>139</v>
      </c>
      <c r="D49" s="200" t="s">
        <v>167</v>
      </c>
      <c r="E49" s="161" t="s">
        <v>624</v>
      </c>
      <c r="F49" s="23"/>
      <c r="G49" s="23"/>
      <c r="H49" s="23" t="s">
        <v>624</v>
      </c>
      <c r="I49" s="23" t="s">
        <v>624</v>
      </c>
      <c r="J49" s="23"/>
      <c r="K49" s="23"/>
      <c r="L49" s="23" t="s">
        <v>624</v>
      </c>
      <c r="M49" s="24"/>
      <c r="N49" s="25"/>
      <c r="O49" s="26">
        <f t="shared" si="5"/>
        <v>4</v>
      </c>
      <c r="P49" s="154">
        <f>SUM(E46:M46)</f>
        <v>0</v>
      </c>
      <c r="Q49" s="19"/>
      <c r="R49" s="28">
        <v>2029</v>
      </c>
      <c r="S49" s="29" t="s">
        <v>59</v>
      </c>
      <c r="T49" s="30">
        <f t="shared" si="6"/>
        <v>0</v>
      </c>
      <c r="U49" s="6"/>
      <c r="V49" s="32">
        <f t="shared" si="7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59" t="s">
        <v>172</v>
      </c>
      <c r="B50" s="235" t="s">
        <v>512</v>
      </c>
      <c r="C50" s="235" t="s">
        <v>139</v>
      </c>
      <c r="D50" s="235" t="s">
        <v>167</v>
      </c>
      <c r="E50" s="261"/>
      <c r="F50" s="262" t="s">
        <v>624</v>
      </c>
      <c r="G50" s="262" t="s">
        <v>624</v>
      </c>
      <c r="H50" s="262" t="s">
        <v>624</v>
      </c>
      <c r="I50" s="262"/>
      <c r="J50" s="262"/>
      <c r="K50" s="262" t="s">
        <v>624</v>
      </c>
      <c r="L50" s="262"/>
      <c r="M50" s="264"/>
      <c r="N50" s="25"/>
      <c r="O50" s="26">
        <f t="shared" si="5"/>
        <v>4</v>
      </c>
      <c r="P50" s="154">
        <f>SUM(E47:M47)</f>
        <v>0</v>
      </c>
      <c r="Q50" s="19"/>
      <c r="R50" s="28">
        <v>2027</v>
      </c>
      <c r="S50" s="29" t="s">
        <v>20</v>
      </c>
      <c r="T50" s="30">
        <f t="shared" si="6"/>
        <v>44</v>
      </c>
      <c r="U50" s="6"/>
      <c r="V50" s="32">
        <f t="shared" si="7"/>
        <v>0</v>
      </c>
      <c r="W50" s="6"/>
      <c r="X50" s="6"/>
      <c r="Y50" s="6"/>
      <c r="Z50" s="6"/>
      <c r="AA50" s="6"/>
    </row>
    <row r="51" spans="1:27" ht="28.5" customHeight="1" thickBot="1" x14ac:dyDescent="0.45">
      <c r="A51" s="159" t="s">
        <v>172</v>
      </c>
      <c r="B51" s="246" t="s">
        <v>385</v>
      </c>
      <c r="C51" s="246" t="s">
        <v>386</v>
      </c>
      <c r="D51" s="246" t="s">
        <v>302</v>
      </c>
      <c r="E51" s="273" t="s">
        <v>624</v>
      </c>
      <c r="F51" s="271" t="s">
        <v>624</v>
      </c>
      <c r="G51" s="271"/>
      <c r="H51" s="271" t="s">
        <v>624</v>
      </c>
      <c r="I51" s="271" t="s">
        <v>624</v>
      </c>
      <c r="J51" s="274"/>
      <c r="K51" s="274"/>
      <c r="L51" s="274"/>
      <c r="M51" s="279">
        <v>50</v>
      </c>
      <c r="N51" s="176"/>
      <c r="O51" s="26">
        <f t="shared" si="5"/>
        <v>5</v>
      </c>
      <c r="P51" s="154">
        <f>SUM(E51:M51)</f>
        <v>50</v>
      </c>
      <c r="Q51" s="19"/>
      <c r="R51" s="28">
        <v>1862</v>
      </c>
      <c r="S51" s="29" t="s">
        <v>60</v>
      </c>
      <c r="T51" s="30">
        <f t="shared" si="6"/>
        <v>0</v>
      </c>
      <c r="U51" s="6"/>
      <c r="V51" s="32">
        <f t="shared" si="7"/>
        <v>0</v>
      </c>
      <c r="W51" s="6"/>
      <c r="X51" s="6"/>
      <c r="Y51" s="6"/>
      <c r="Z51" s="6"/>
      <c r="AA51" s="6"/>
    </row>
    <row r="52" spans="1:27" ht="27.95" customHeight="1" thickBot="1" x14ac:dyDescent="0.4">
      <c r="A52" s="159" t="s">
        <v>172</v>
      </c>
      <c r="B52" s="230" t="s">
        <v>389</v>
      </c>
      <c r="C52" s="230" t="s">
        <v>368</v>
      </c>
      <c r="D52" s="230" t="s">
        <v>326</v>
      </c>
      <c r="E52" s="231" t="s">
        <v>624</v>
      </c>
      <c r="F52" s="223"/>
      <c r="G52" s="223" t="s">
        <v>624</v>
      </c>
      <c r="H52" s="223" t="s">
        <v>624</v>
      </c>
      <c r="I52" s="223"/>
      <c r="J52" s="223" t="s">
        <v>624</v>
      </c>
      <c r="K52" s="223" t="s">
        <v>624</v>
      </c>
      <c r="L52" s="223"/>
      <c r="M52" s="233">
        <v>40</v>
      </c>
      <c r="N52" s="25"/>
      <c r="O52" s="26">
        <f t="shared" si="5"/>
        <v>6</v>
      </c>
      <c r="P52" s="154">
        <f>SUM(E52:M52)</f>
        <v>40</v>
      </c>
      <c r="Q52" s="6"/>
      <c r="R52" s="28">
        <v>1132</v>
      </c>
      <c r="S52" s="29" t="s">
        <v>61</v>
      </c>
      <c r="T52" s="30">
        <f t="shared" si="6"/>
        <v>0</v>
      </c>
      <c r="U52" s="6"/>
      <c r="V52" s="32">
        <f t="shared" si="7"/>
        <v>0</v>
      </c>
      <c r="W52" s="6"/>
      <c r="X52" s="6"/>
      <c r="Y52" s="6"/>
      <c r="Z52" s="6"/>
      <c r="AA52" s="6"/>
    </row>
    <row r="53" spans="1:27" ht="27.95" customHeight="1" thickBot="1" x14ac:dyDescent="0.4">
      <c r="A53" s="159" t="s">
        <v>172</v>
      </c>
      <c r="B53" s="200" t="s">
        <v>390</v>
      </c>
      <c r="C53" s="200" t="s">
        <v>368</v>
      </c>
      <c r="D53" s="200" t="s">
        <v>326</v>
      </c>
      <c r="E53" s="161" t="s">
        <v>624</v>
      </c>
      <c r="F53" s="183"/>
      <c r="G53" s="23"/>
      <c r="H53" s="23"/>
      <c r="I53" s="23" t="s">
        <v>624</v>
      </c>
      <c r="J53" s="23"/>
      <c r="K53" s="23"/>
      <c r="L53" s="23" t="s">
        <v>624</v>
      </c>
      <c r="M53" s="24"/>
      <c r="N53" s="25"/>
      <c r="O53" s="26">
        <f t="shared" si="5"/>
        <v>3</v>
      </c>
      <c r="P53" s="154">
        <f>SUM(E53:M53)</f>
        <v>0</v>
      </c>
      <c r="Q53" s="6"/>
      <c r="R53" s="28">
        <v>1988</v>
      </c>
      <c r="S53" s="29" t="s">
        <v>62</v>
      </c>
      <c r="T53" s="30">
        <f t="shared" si="6"/>
        <v>0</v>
      </c>
      <c r="U53" s="6"/>
      <c r="V53" s="32">
        <f t="shared" si="7"/>
        <v>0</v>
      </c>
      <c r="W53" s="6"/>
      <c r="X53" s="6"/>
      <c r="Y53" s="6"/>
      <c r="Z53" s="6"/>
      <c r="AA53" s="6"/>
    </row>
    <row r="54" spans="1:27" ht="27.95" customHeight="1" thickBot="1" x14ac:dyDescent="0.4">
      <c r="A54" s="159" t="s">
        <v>172</v>
      </c>
      <c r="B54" s="200" t="s">
        <v>518</v>
      </c>
      <c r="C54" s="200" t="s">
        <v>368</v>
      </c>
      <c r="D54" s="200" t="s">
        <v>326</v>
      </c>
      <c r="E54" s="23"/>
      <c r="F54" s="23" t="s">
        <v>624</v>
      </c>
      <c r="G54" s="23" t="s">
        <v>624</v>
      </c>
      <c r="H54" s="23" t="s">
        <v>624</v>
      </c>
      <c r="I54" s="23"/>
      <c r="J54" s="23"/>
      <c r="K54" s="23"/>
      <c r="L54" s="23"/>
      <c r="M54" s="24"/>
      <c r="N54" s="25"/>
      <c r="O54" s="26">
        <f t="shared" si="5"/>
        <v>3</v>
      </c>
      <c r="P54" s="154">
        <f>SUM(E54:M54)</f>
        <v>0</v>
      </c>
      <c r="Q54" s="6"/>
      <c r="R54" s="28">
        <v>2142</v>
      </c>
      <c r="S54" s="29" t="s">
        <v>555</v>
      </c>
      <c r="T54" s="30">
        <f t="shared" si="6"/>
        <v>0</v>
      </c>
      <c r="U54" s="6"/>
      <c r="V54" s="32">
        <f t="shared" si="7"/>
        <v>0</v>
      </c>
      <c r="W54" s="6"/>
      <c r="X54" s="6"/>
      <c r="Y54" s="6"/>
      <c r="Z54" s="6"/>
      <c r="AA54" s="6"/>
    </row>
    <row r="55" spans="1:27" ht="27.4" customHeight="1" thickBot="1" x14ac:dyDescent="0.4">
      <c r="A55" s="159" t="s">
        <v>172</v>
      </c>
      <c r="B55" s="200" t="s">
        <v>596</v>
      </c>
      <c r="C55" s="200" t="s">
        <v>368</v>
      </c>
      <c r="D55" s="200" t="s">
        <v>326</v>
      </c>
      <c r="E55" s="23"/>
      <c r="F55" s="183"/>
      <c r="G55" s="23"/>
      <c r="H55" s="23"/>
      <c r="I55" s="23" t="s">
        <v>624</v>
      </c>
      <c r="J55" s="23"/>
      <c r="K55" s="23"/>
      <c r="L55" s="23" t="s">
        <v>624</v>
      </c>
      <c r="M55" s="24"/>
      <c r="N55" s="25"/>
      <c r="O55" s="26">
        <f t="shared" si="5"/>
        <v>2</v>
      </c>
      <c r="P55" s="154">
        <v>0</v>
      </c>
      <c r="Q55" s="6"/>
      <c r="R55" s="28">
        <v>1665</v>
      </c>
      <c r="S55" s="29" t="s">
        <v>574</v>
      </c>
      <c r="T55" s="30">
        <f t="shared" si="6"/>
        <v>0</v>
      </c>
      <c r="U55" s="6"/>
      <c r="V55" s="32">
        <f t="shared" si="7"/>
        <v>0</v>
      </c>
      <c r="W55" s="6"/>
      <c r="X55" s="6"/>
      <c r="Y55" s="6"/>
      <c r="Z55" s="6"/>
      <c r="AA55" s="6"/>
    </row>
    <row r="56" spans="1:27" ht="27.4" customHeight="1" thickBot="1" x14ac:dyDescent="0.4">
      <c r="A56" s="159" t="s">
        <v>172</v>
      </c>
      <c r="B56" s="200" t="s">
        <v>367</v>
      </c>
      <c r="C56" s="200" t="s">
        <v>368</v>
      </c>
      <c r="D56" s="200" t="s">
        <v>326</v>
      </c>
      <c r="E56" s="23" t="s">
        <v>624</v>
      </c>
      <c r="F56" s="23"/>
      <c r="G56" s="23" t="s">
        <v>624</v>
      </c>
      <c r="H56" s="23" t="s">
        <v>624</v>
      </c>
      <c r="I56" s="23"/>
      <c r="J56" s="23"/>
      <c r="K56" s="23"/>
      <c r="L56" s="23"/>
      <c r="M56" s="24"/>
      <c r="N56" s="25"/>
      <c r="O56" s="26">
        <f t="shared" si="5"/>
        <v>3</v>
      </c>
      <c r="P56" s="154">
        <f>SUM(E53:M53)</f>
        <v>0</v>
      </c>
      <c r="Q56" s="6"/>
      <c r="R56" s="28"/>
      <c r="S56" s="29"/>
      <c r="T56" s="30">
        <f t="shared" si="6"/>
        <v>0</v>
      </c>
      <c r="U56" s="6"/>
      <c r="V56" s="32">
        <f t="shared" si="7"/>
        <v>0</v>
      </c>
      <c r="W56" s="6"/>
      <c r="X56" s="6"/>
      <c r="Y56" s="6"/>
      <c r="Z56" s="6"/>
      <c r="AA56" s="6"/>
    </row>
    <row r="57" spans="1:27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54">
        <f>SUM(P2:P56)</f>
        <v>785</v>
      </c>
      <c r="Q57" s="6"/>
      <c r="R57" s="28">
        <v>1990</v>
      </c>
      <c r="S57" s="29" t="s">
        <v>26</v>
      </c>
      <c r="T57" s="30">
        <f t="shared" si="6"/>
        <v>0</v>
      </c>
      <c r="U57" s="6"/>
      <c r="V57" s="32">
        <f t="shared" si="7"/>
        <v>0</v>
      </c>
      <c r="W57" s="6"/>
      <c r="X57" s="6"/>
      <c r="Y57" s="6"/>
      <c r="Z57" s="6"/>
      <c r="AA57" s="6"/>
    </row>
    <row r="58" spans="1:27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28">
        <v>2068</v>
      </c>
      <c r="S58" s="29" t="s">
        <v>64</v>
      </c>
      <c r="T58" s="30">
        <f t="shared" si="6"/>
        <v>0</v>
      </c>
      <c r="U58" s="6"/>
      <c r="V58" s="32">
        <f t="shared" si="7"/>
        <v>0</v>
      </c>
      <c r="W58" s="6"/>
      <c r="X58" s="6"/>
      <c r="Y58" s="6"/>
      <c r="Z58" s="6"/>
      <c r="AA58" s="6"/>
    </row>
    <row r="59" spans="1:27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8">
        <v>2075</v>
      </c>
      <c r="S59" s="151" t="s">
        <v>118</v>
      </c>
      <c r="T59" s="30">
        <f t="shared" si="6"/>
        <v>0</v>
      </c>
      <c r="U59" s="6"/>
      <c r="V59" s="32">
        <f t="shared" si="7"/>
        <v>0</v>
      </c>
      <c r="W59" s="6"/>
      <c r="X59" s="6"/>
      <c r="Y59" s="6"/>
      <c r="Z59" s="6"/>
      <c r="AA59" s="6"/>
    </row>
    <row r="60" spans="1:27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8">
        <v>2076</v>
      </c>
      <c r="S60" s="29" t="s">
        <v>117</v>
      </c>
      <c r="T60" s="30">
        <f t="shared" si="6"/>
        <v>0</v>
      </c>
      <c r="U60" s="6"/>
      <c r="V60" s="32">
        <f t="shared" si="7"/>
        <v>0</v>
      </c>
      <c r="W60" s="6"/>
      <c r="X60" s="6"/>
      <c r="Y60" s="6"/>
      <c r="Z60" s="6"/>
      <c r="AA60" s="6"/>
    </row>
    <row r="61" spans="1:27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28">
        <v>2161</v>
      </c>
      <c r="S61" s="29" t="s">
        <v>66</v>
      </c>
      <c r="T61" s="30">
        <f t="shared" si="6"/>
        <v>0</v>
      </c>
      <c r="U61" s="6"/>
      <c r="V61" s="32">
        <f t="shared" si="7"/>
        <v>0</v>
      </c>
      <c r="W61" s="6"/>
      <c r="X61" s="6"/>
      <c r="Y61" s="6"/>
      <c r="Z61" s="6"/>
      <c r="AA61" s="6"/>
    </row>
    <row r="62" spans="1:27" ht="27.4" customHeight="1" thickBot="1" x14ac:dyDescent="0.4">
      <c r="A62" s="6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6"/>
      <c r="P62" s="6"/>
      <c r="Q62" s="6"/>
      <c r="R62" s="28">
        <v>1216</v>
      </c>
      <c r="S62" s="151" t="s">
        <v>108</v>
      </c>
      <c r="T62" s="30">
        <f t="shared" si="6"/>
        <v>0</v>
      </c>
      <c r="U62" s="6"/>
      <c r="V62" s="32">
        <f t="shared" si="7"/>
        <v>0</v>
      </c>
      <c r="W62" s="6"/>
      <c r="X62" s="6"/>
      <c r="Y62" s="6"/>
      <c r="Z62" s="6"/>
      <c r="AA62" s="6"/>
    </row>
    <row r="63" spans="1:27" ht="27" customHeight="1" thickBot="1" x14ac:dyDescent="0.4">
      <c r="A63" s="6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4"/>
      <c r="O63" s="6"/>
      <c r="P63" s="6"/>
      <c r="Q63" s="6"/>
      <c r="R63" s="28">
        <v>2113</v>
      </c>
      <c r="S63" s="29" t="s">
        <v>67</v>
      </c>
      <c r="T63" s="30">
        <f t="shared" si="6"/>
        <v>0</v>
      </c>
      <c r="U63" s="6"/>
      <c r="V63" s="32">
        <f t="shared" si="7"/>
        <v>0</v>
      </c>
      <c r="W63" s="6"/>
      <c r="X63" s="6"/>
      <c r="Y63" s="6"/>
      <c r="Z63" s="6"/>
      <c r="AA63" s="6"/>
    </row>
    <row r="64" spans="1:27" ht="27.4" customHeight="1" thickBot="1" x14ac:dyDescent="0.4">
      <c r="A64" s="6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4"/>
      <c r="O64" s="6"/>
      <c r="P64" s="6"/>
      <c r="Q64" s="6"/>
      <c r="R64" s="28">
        <v>1896</v>
      </c>
      <c r="S64" s="29" t="s">
        <v>116</v>
      </c>
      <c r="T64" s="30">
        <f t="shared" si="6"/>
        <v>0</v>
      </c>
      <c r="U64" s="31"/>
      <c r="V64" s="32">
        <f t="shared" si="7"/>
        <v>0</v>
      </c>
      <c r="W64" s="6"/>
      <c r="X64" s="6"/>
      <c r="Y64" s="6"/>
      <c r="Z64" s="6"/>
      <c r="AA64" s="6"/>
    </row>
    <row r="65" spans="1:27" ht="27.4" customHeight="1" x14ac:dyDescent="0.35">
      <c r="A65" s="6"/>
      <c r="B65" s="55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7"/>
      <c r="O65" s="6"/>
      <c r="P65" s="6"/>
      <c r="Q65" s="6"/>
      <c r="R65" s="6"/>
      <c r="S65" s="6"/>
      <c r="T65" s="39">
        <f>SUM(T3:T64)</f>
        <v>785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27.4" customHeight="1" x14ac:dyDescent="0.35">
      <c r="P66" s="6"/>
      <c r="Q66" s="6"/>
      <c r="R66" s="6"/>
      <c r="S66" s="6"/>
      <c r="T66" s="39"/>
      <c r="U66" s="6"/>
      <c r="V66" s="41"/>
      <c r="W66" s="6"/>
      <c r="X66" s="6"/>
      <c r="Y66" s="6"/>
      <c r="Z66" s="6"/>
      <c r="AA66" s="6"/>
    </row>
    <row r="67" spans="1:27" ht="27.4" customHeight="1" x14ac:dyDescent="0.35">
      <c r="P67" s="6"/>
      <c r="Q67" s="6"/>
      <c r="R67" s="6"/>
      <c r="S67" s="6"/>
      <c r="T67" s="39"/>
      <c r="U67" s="6"/>
      <c r="V67" s="41"/>
      <c r="W67" s="6"/>
      <c r="X67" s="6"/>
      <c r="Y67" s="6"/>
      <c r="Z67" s="6"/>
      <c r="AA67" s="6"/>
    </row>
    <row r="68" spans="1:27" ht="27.4" customHeight="1" x14ac:dyDescent="0.35">
      <c r="P68" s="6"/>
      <c r="Q68" s="6"/>
      <c r="R68" s="6"/>
      <c r="S68" s="6"/>
      <c r="T68" s="39"/>
      <c r="U68" s="6"/>
      <c r="V68" s="41"/>
      <c r="W68" s="6"/>
      <c r="X68" s="6"/>
      <c r="Y68" s="6"/>
      <c r="Z68" s="6"/>
      <c r="AA68" s="6"/>
    </row>
    <row r="69" spans="1:27" ht="18.600000000000001" customHeight="1" x14ac:dyDescent="0.35">
      <c r="R69" s="6"/>
      <c r="S69" s="6"/>
      <c r="T69" s="39"/>
      <c r="U69" s="6"/>
      <c r="V69" s="41"/>
    </row>
    <row r="70" spans="1:27" ht="18.600000000000001" customHeight="1" x14ac:dyDescent="0.2">
      <c r="R70" s="6"/>
      <c r="S70" s="6"/>
    </row>
    <row r="71" spans="1:27" ht="18.600000000000001" customHeight="1" x14ac:dyDescent="0.2">
      <c r="R71" s="6"/>
      <c r="S71" s="6"/>
    </row>
    <row r="72" spans="1:27" ht="18.600000000000001" customHeight="1" x14ac:dyDescent="0.2">
      <c r="R72" s="6"/>
      <c r="S72" s="6"/>
    </row>
    <row r="73" spans="1:27" ht="18.600000000000001" customHeight="1" x14ac:dyDescent="0.2">
      <c r="R73" s="6"/>
      <c r="S73" s="6"/>
    </row>
    <row r="74" spans="1:27" ht="18.600000000000001" customHeight="1" x14ac:dyDescent="0.2">
      <c r="R74" s="6"/>
      <c r="S74" s="6"/>
    </row>
    <row r="75" spans="1:27" ht="18.600000000000001" customHeight="1" x14ac:dyDescent="0.2">
      <c r="R75" s="6"/>
      <c r="S75" s="6"/>
    </row>
    <row r="76" spans="1:27" ht="18.600000000000001" customHeight="1" x14ac:dyDescent="0.2">
      <c r="R76" s="6"/>
      <c r="S76" s="6"/>
    </row>
    <row r="77" spans="1:27" ht="18.600000000000001" customHeight="1" x14ac:dyDescent="0.2">
      <c r="R77" s="6"/>
      <c r="S77" s="6"/>
    </row>
    <row r="78" spans="1:27" ht="18.600000000000001" customHeight="1" x14ac:dyDescent="0.2">
      <c r="R78" s="6"/>
      <c r="S78" s="6"/>
    </row>
    <row r="79" spans="1:27" ht="18.600000000000001" customHeight="1" x14ac:dyDescent="0.2">
      <c r="R79" s="6"/>
      <c r="S79" s="6"/>
    </row>
    <row r="80" spans="1:27" ht="18.600000000000001" customHeight="1" x14ac:dyDescent="0.2">
      <c r="R80" s="6"/>
      <c r="S80" s="6"/>
    </row>
    <row r="81" spans="18:19" ht="18.600000000000001" customHeight="1" x14ac:dyDescent="0.2">
      <c r="R81" s="6"/>
      <c r="S81" s="6"/>
    </row>
    <row r="82" spans="18:19" ht="18.600000000000001" customHeight="1" x14ac:dyDescent="0.2">
      <c r="R82" s="6"/>
      <c r="S82" s="6"/>
    </row>
    <row r="83" spans="18:19" ht="18.600000000000001" customHeight="1" x14ac:dyDescent="0.2">
      <c r="R83" s="6"/>
      <c r="S83" s="6"/>
    </row>
    <row r="84" spans="18:19" ht="18.600000000000001" customHeight="1" x14ac:dyDescent="0.2">
      <c r="R84" s="6"/>
      <c r="S84" s="6"/>
    </row>
    <row r="85" spans="18:19" ht="18.600000000000001" customHeight="1" x14ac:dyDescent="0.2">
      <c r="R85" s="6"/>
      <c r="S85" s="6"/>
    </row>
    <row r="86" spans="18:19" ht="18.600000000000001" customHeight="1" x14ac:dyDescent="0.2">
      <c r="R86" s="6"/>
      <c r="S86" s="6"/>
    </row>
    <row r="87" spans="18:19" ht="18.600000000000001" customHeight="1" x14ac:dyDescent="0.2">
      <c r="R87" s="6"/>
      <c r="S87" s="6"/>
    </row>
    <row r="88" spans="18:19" ht="18.600000000000001" customHeight="1" x14ac:dyDescent="0.2">
      <c r="R88" s="6"/>
      <c r="S88" s="6"/>
    </row>
    <row r="89" spans="18:19" ht="18.600000000000001" customHeight="1" x14ac:dyDescent="0.2">
      <c r="R89" s="6"/>
      <c r="S89" s="6"/>
    </row>
    <row r="90" spans="18:19" ht="18.600000000000001" customHeight="1" x14ac:dyDescent="0.2">
      <c r="R90" s="6"/>
      <c r="S90" s="6"/>
    </row>
    <row r="91" spans="18:19" ht="18.600000000000001" customHeight="1" x14ac:dyDescent="0.2">
      <c r="R91" s="6"/>
      <c r="S91" s="6"/>
    </row>
    <row r="92" spans="18:19" ht="18.600000000000001" customHeight="1" x14ac:dyDescent="0.2">
      <c r="R92" s="6"/>
      <c r="S92" s="6"/>
    </row>
    <row r="93" spans="18:19" ht="18.600000000000001" customHeight="1" x14ac:dyDescent="0.2">
      <c r="R93" s="6"/>
      <c r="S93" s="6"/>
    </row>
  </sheetData>
  <sortState xmlns:xlrd2="http://schemas.microsoft.com/office/spreadsheetml/2017/richdata2" ref="A3:P56">
    <sortCondition descending="1" ref="D3:D56"/>
  </sortState>
  <mergeCells count="1">
    <mergeCell ref="A1:F1"/>
  </mergeCells>
  <phoneticPr fontId="20" type="noConversion"/>
  <conditionalFormatting sqref="A3:A20">
    <cfRule type="containsText" dxfId="37" priority="3" stopIfTrue="1" operator="containsText" text="SI">
      <formula>NOT(ISERROR(SEARCH("SI",A3)))</formula>
    </cfRule>
    <cfRule type="containsText" dxfId="36" priority="4" stopIfTrue="1" operator="containsText" text="NO">
      <formula>NOT(ISERROR(SEARCH("NO",A3)))</formula>
    </cfRule>
  </conditionalFormatting>
  <conditionalFormatting sqref="A21:A56">
    <cfRule type="containsText" dxfId="35" priority="1" stopIfTrue="1" operator="containsText" text="SI">
      <formula>NOT(ISERROR(SEARCH("SI",A21)))</formula>
    </cfRule>
    <cfRule type="containsText" dxfId="34" priority="2" stopIfTrue="1" operator="containsText" text="NO">
      <formula>NOT(ISERROR(SEARCH("NO",A21)))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Y109"/>
  <sheetViews>
    <sheetView showGridLines="0" zoomScale="40" zoomScaleNormal="40" workbookViewId="0">
      <pane xSplit="4" ySplit="2" topLeftCell="E12" activePane="bottomRight" state="frozen"/>
      <selection pane="topRight" activeCell="E1" sqref="E1"/>
      <selection pane="bottomLeft" activeCell="A3" sqref="A3"/>
      <selection pane="bottomRight" activeCell="J41" sqref="J41"/>
    </sheetView>
  </sheetViews>
  <sheetFormatPr defaultColWidth="11.42578125" defaultRowHeight="18.600000000000001" customHeight="1" x14ac:dyDescent="0.2"/>
  <cols>
    <col min="1" max="1" width="11.42578125" style="1" customWidth="1"/>
    <col min="2" max="2" width="58.7109375" style="1" customWidth="1"/>
    <col min="3" max="3" width="13.7109375" style="1" customWidth="1"/>
    <col min="4" max="4" width="65.85546875" style="1" customWidth="1"/>
    <col min="5" max="5" width="23.140625" style="1" customWidth="1"/>
    <col min="6" max="6" width="23.42578125" style="1" customWidth="1"/>
    <col min="7" max="7" width="23.140625" style="1" customWidth="1"/>
    <col min="8" max="11" width="23.42578125" style="1" customWidth="1"/>
    <col min="12" max="13" width="23.140625" style="1" customWidth="1"/>
    <col min="14" max="14" width="18.8554687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0" width="20.7109375" style="1" customWidth="1"/>
    <col min="21" max="21" width="11.42578125" style="1" customWidth="1"/>
    <col min="22" max="22" width="35.42578125" style="1" customWidth="1"/>
    <col min="23" max="24" width="11.42578125" style="1" customWidth="1"/>
    <col min="25" max="25" width="47.7109375" style="1" customWidth="1"/>
    <col min="26" max="26" width="11.42578125" style="1" customWidth="1"/>
    <col min="27" max="27" width="65.42578125" style="1" customWidth="1"/>
    <col min="28" max="259" width="11.42578125" style="1" customWidth="1"/>
  </cols>
  <sheetData>
    <row r="1" spans="1:27" ht="28.5" customHeight="1" x14ac:dyDescent="0.4">
      <c r="A1" s="317" t="s">
        <v>75</v>
      </c>
      <c r="B1" s="318"/>
      <c r="C1" s="318"/>
      <c r="D1" s="318"/>
      <c r="E1" s="318"/>
      <c r="F1" s="318"/>
      <c r="G1" s="59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510</v>
      </c>
      <c r="G2" s="9" t="s">
        <v>540</v>
      </c>
      <c r="H2" s="9" t="s">
        <v>577</v>
      </c>
      <c r="I2" s="9" t="s">
        <v>598</v>
      </c>
      <c r="J2" s="9" t="s">
        <v>606</v>
      </c>
      <c r="K2" s="9" t="s">
        <v>612</v>
      </c>
      <c r="L2" s="9" t="s">
        <v>619</v>
      </c>
      <c r="M2" s="10" t="s">
        <v>298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59" t="s">
        <v>172</v>
      </c>
      <c r="B3" s="200" t="s">
        <v>393</v>
      </c>
      <c r="C3" s="200" t="s">
        <v>132</v>
      </c>
      <c r="D3" s="200" t="s">
        <v>114</v>
      </c>
      <c r="E3" s="179">
        <v>100</v>
      </c>
      <c r="F3" s="23">
        <v>100</v>
      </c>
      <c r="G3" s="183">
        <v>100</v>
      </c>
      <c r="H3" s="183">
        <v>100</v>
      </c>
      <c r="I3" s="183">
        <v>100</v>
      </c>
      <c r="J3" s="183">
        <v>100</v>
      </c>
      <c r="K3" s="183">
        <v>100</v>
      </c>
      <c r="L3" s="183">
        <v>100</v>
      </c>
      <c r="M3" s="175"/>
      <c r="N3" s="176">
        <f t="shared" ref="N3:N50" si="0">IF(O3=9,SUM(E3:M3)-SMALL(E3:M3,1)-SMALL(E3:M3,2),IF(O3=8,SUM(E3:M3)-SMALL(E3:M3,1),SUM(E3:M3)))</f>
        <v>700</v>
      </c>
      <c r="O3" s="26">
        <f t="shared" ref="O3:O50" si="1">COUNTA(E3:M3)</f>
        <v>8</v>
      </c>
      <c r="P3" s="154"/>
      <c r="Q3" s="27"/>
      <c r="R3" s="28">
        <v>1213</v>
      </c>
      <c r="S3" s="29" t="s">
        <v>114</v>
      </c>
      <c r="T3" s="30">
        <f>SUMIF($C$3:$C$113,R3,$P$3:$P$113)</f>
        <v>0</v>
      </c>
      <c r="U3" s="31"/>
      <c r="V3" s="32">
        <f>SUMIF($C$3:$C$113,R3,$N$3:$N$113)</f>
        <v>700</v>
      </c>
      <c r="W3" s="19"/>
      <c r="X3" s="33"/>
      <c r="Y3" s="33"/>
      <c r="Z3" s="33"/>
      <c r="AA3" s="33"/>
    </row>
    <row r="4" spans="1:27" ht="29.1" customHeight="1" thickBot="1" x14ac:dyDescent="0.45">
      <c r="A4" s="159" t="s">
        <v>172</v>
      </c>
      <c r="B4" s="200" t="s">
        <v>395</v>
      </c>
      <c r="C4" s="200" t="s">
        <v>386</v>
      </c>
      <c r="D4" s="200" t="s">
        <v>302</v>
      </c>
      <c r="E4" s="179">
        <v>80</v>
      </c>
      <c r="F4" s="183">
        <v>80</v>
      </c>
      <c r="G4" s="183">
        <v>80</v>
      </c>
      <c r="H4" s="183">
        <v>90</v>
      </c>
      <c r="I4" s="183">
        <v>90</v>
      </c>
      <c r="J4" s="183">
        <v>80</v>
      </c>
      <c r="K4" s="183">
        <v>80</v>
      </c>
      <c r="L4" s="183">
        <v>90</v>
      </c>
      <c r="M4" s="175"/>
      <c r="N4" s="176">
        <f t="shared" si="0"/>
        <v>590</v>
      </c>
      <c r="O4" s="26">
        <f t="shared" si="1"/>
        <v>8</v>
      </c>
      <c r="P4" s="154"/>
      <c r="Q4" s="27"/>
      <c r="R4" s="28">
        <v>2310</v>
      </c>
      <c r="S4" s="29" t="s">
        <v>166</v>
      </c>
      <c r="T4" s="30">
        <f t="shared" ref="T4:T64" si="2">SUMIF($C$3:$C$113,R4,$P$3:$P$113)</f>
        <v>0</v>
      </c>
      <c r="U4" s="31"/>
      <c r="V4" s="32">
        <f t="shared" ref="V4:V64" si="3">SUMIF($C$3:$C$113,R4,$N$3:$N$113)</f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200" t="s">
        <v>396</v>
      </c>
      <c r="C5" s="200" t="s">
        <v>129</v>
      </c>
      <c r="D5" s="200" t="s">
        <v>164</v>
      </c>
      <c r="E5" s="161">
        <v>60</v>
      </c>
      <c r="F5" s="23">
        <v>90</v>
      </c>
      <c r="G5" s="23">
        <v>90</v>
      </c>
      <c r="H5" s="23">
        <v>80</v>
      </c>
      <c r="I5" s="23">
        <v>80</v>
      </c>
      <c r="J5" s="23">
        <v>90</v>
      </c>
      <c r="K5" s="23">
        <v>90</v>
      </c>
      <c r="L5" s="23">
        <v>60</v>
      </c>
      <c r="M5" s="24"/>
      <c r="N5" s="25">
        <f t="shared" si="0"/>
        <v>580</v>
      </c>
      <c r="O5" s="26">
        <f t="shared" si="1"/>
        <v>8</v>
      </c>
      <c r="P5" s="154"/>
      <c r="Q5" s="27"/>
      <c r="R5" s="28">
        <v>2232</v>
      </c>
      <c r="S5" s="29" t="s">
        <v>119</v>
      </c>
      <c r="T5" s="30">
        <f t="shared" si="2"/>
        <v>0</v>
      </c>
      <c r="U5" s="31"/>
      <c r="V5" s="32">
        <f t="shared" si="3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00" t="s">
        <v>394</v>
      </c>
      <c r="C6" s="200" t="s">
        <v>139</v>
      </c>
      <c r="D6" s="200" t="s">
        <v>167</v>
      </c>
      <c r="E6" s="161">
        <v>90</v>
      </c>
      <c r="F6" s="23">
        <v>50</v>
      </c>
      <c r="G6" s="23">
        <v>50</v>
      </c>
      <c r="H6" s="23">
        <v>40</v>
      </c>
      <c r="I6" s="23">
        <v>60</v>
      </c>
      <c r="J6" s="23">
        <v>20</v>
      </c>
      <c r="K6" s="23">
        <v>40</v>
      </c>
      <c r="L6" s="23">
        <v>80</v>
      </c>
      <c r="M6" s="24"/>
      <c r="N6" s="25">
        <f t="shared" si="0"/>
        <v>410</v>
      </c>
      <c r="O6" s="26">
        <f t="shared" si="1"/>
        <v>8</v>
      </c>
      <c r="P6" s="154"/>
      <c r="Q6" s="27"/>
      <c r="R6" s="28">
        <v>1180</v>
      </c>
      <c r="S6" s="29" t="s">
        <v>14</v>
      </c>
      <c r="T6" s="30">
        <f t="shared" si="2"/>
        <v>0</v>
      </c>
      <c r="U6" s="31"/>
      <c r="V6" s="32">
        <f t="shared" si="3"/>
        <v>410</v>
      </c>
      <c r="W6" s="19"/>
      <c r="X6" s="33"/>
      <c r="Y6" s="33"/>
      <c r="Z6" s="33"/>
      <c r="AA6" s="33"/>
    </row>
    <row r="7" spans="1:27" ht="29.1" customHeight="1" thickBot="1" x14ac:dyDescent="0.45">
      <c r="A7" s="159" t="s">
        <v>172</v>
      </c>
      <c r="B7" s="200" t="s">
        <v>397</v>
      </c>
      <c r="C7" s="200" t="s">
        <v>129</v>
      </c>
      <c r="D7" s="200" t="s">
        <v>164</v>
      </c>
      <c r="E7" s="179">
        <v>50</v>
      </c>
      <c r="F7" s="183">
        <v>30</v>
      </c>
      <c r="G7" s="183">
        <v>60</v>
      </c>
      <c r="H7" s="183">
        <v>60</v>
      </c>
      <c r="I7" s="183">
        <v>40</v>
      </c>
      <c r="J7" s="183">
        <v>40</v>
      </c>
      <c r="K7" s="183">
        <v>30</v>
      </c>
      <c r="L7" s="183">
        <v>50</v>
      </c>
      <c r="M7" s="175"/>
      <c r="N7" s="176">
        <f t="shared" si="0"/>
        <v>330</v>
      </c>
      <c r="O7" s="26">
        <f t="shared" si="1"/>
        <v>8</v>
      </c>
      <c r="P7" s="154"/>
      <c r="Q7" s="27"/>
      <c r="R7" s="28">
        <v>1115</v>
      </c>
      <c r="S7" s="29" t="s">
        <v>15</v>
      </c>
      <c r="T7" s="30">
        <f t="shared" si="2"/>
        <v>0</v>
      </c>
      <c r="U7" s="31"/>
      <c r="V7" s="32">
        <f t="shared" si="3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 t="s">
        <v>398</v>
      </c>
      <c r="C8" s="200" t="s">
        <v>142</v>
      </c>
      <c r="D8" s="200" t="s">
        <v>169</v>
      </c>
      <c r="E8" s="161">
        <v>40</v>
      </c>
      <c r="F8" s="23"/>
      <c r="G8" s="23">
        <v>20</v>
      </c>
      <c r="H8" s="23">
        <v>20</v>
      </c>
      <c r="I8" s="23">
        <v>50</v>
      </c>
      <c r="J8" s="23">
        <v>30</v>
      </c>
      <c r="K8" s="23">
        <v>15</v>
      </c>
      <c r="L8" s="23">
        <v>40</v>
      </c>
      <c r="M8" s="24"/>
      <c r="N8" s="25">
        <f t="shared" si="0"/>
        <v>215</v>
      </c>
      <c r="O8" s="26">
        <f t="shared" si="1"/>
        <v>7</v>
      </c>
      <c r="P8" s="154"/>
      <c r="Q8" s="27"/>
      <c r="R8" s="28">
        <v>10</v>
      </c>
      <c r="S8" s="29" t="s">
        <v>16</v>
      </c>
      <c r="T8" s="30">
        <f t="shared" si="2"/>
        <v>0</v>
      </c>
      <c r="U8" s="31"/>
      <c r="V8" s="32">
        <f t="shared" si="3"/>
        <v>1070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200" t="s">
        <v>520</v>
      </c>
      <c r="C9" s="200" t="s">
        <v>386</v>
      </c>
      <c r="D9" s="200" t="s">
        <v>302</v>
      </c>
      <c r="E9" s="161"/>
      <c r="F9" s="23">
        <v>40</v>
      </c>
      <c r="G9" s="23">
        <v>12</v>
      </c>
      <c r="H9" s="23">
        <v>30</v>
      </c>
      <c r="I9" s="23">
        <v>30</v>
      </c>
      <c r="J9" s="23">
        <v>15</v>
      </c>
      <c r="K9" s="23">
        <v>50</v>
      </c>
      <c r="L9" s="23">
        <v>30</v>
      </c>
      <c r="M9" s="24"/>
      <c r="N9" s="25">
        <f t="shared" si="0"/>
        <v>207</v>
      </c>
      <c r="O9" s="26">
        <f t="shared" si="1"/>
        <v>7</v>
      </c>
      <c r="P9" s="154"/>
      <c r="Q9" s="27"/>
      <c r="R9" s="28">
        <v>1589</v>
      </c>
      <c r="S9" s="29" t="s">
        <v>18</v>
      </c>
      <c r="T9" s="30">
        <f t="shared" si="2"/>
        <v>0</v>
      </c>
      <c r="U9" s="31"/>
      <c r="V9" s="32">
        <f t="shared" si="3"/>
        <v>215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00" t="s">
        <v>400</v>
      </c>
      <c r="C10" s="200" t="s">
        <v>129</v>
      </c>
      <c r="D10" s="200" t="s">
        <v>164</v>
      </c>
      <c r="E10" s="161">
        <v>20</v>
      </c>
      <c r="F10" s="23">
        <v>60</v>
      </c>
      <c r="G10" s="23"/>
      <c r="H10" s="23"/>
      <c r="I10" s="23"/>
      <c r="J10" s="23">
        <v>60</v>
      </c>
      <c r="K10" s="23">
        <v>20</v>
      </c>
      <c r="L10" s="23"/>
      <c r="M10" s="24"/>
      <c r="N10" s="25">
        <f t="shared" si="0"/>
        <v>160</v>
      </c>
      <c r="O10" s="26">
        <f t="shared" si="1"/>
        <v>4</v>
      </c>
      <c r="P10" s="154"/>
      <c r="Q10" s="27"/>
      <c r="R10" s="28">
        <v>2074</v>
      </c>
      <c r="S10" s="29" t="s">
        <v>299</v>
      </c>
      <c r="T10" s="30">
        <f t="shared" si="2"/>
        <v>0</v>
      </c>
      <c r="U10" s="31"/>
      <c r="V10" s="32">
        <f t="shared" si="3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00" t="s">
        <v>550</v>
      </c>
      <c r="C11" s="208">
        <v>1172</v>
      </c>
      <c r="D11" s="200" t="s">
        <v>304</v>
      </c>
      <c r="E11" s="161"/>
      <c r="F11" s="23"/>
      <c r="G11" s="23">
        <v>30</v>
      </c>
      <c r="H11" s="23"/>
      <c r="I11" s="23">
        <v>7</v>
      </c>
      <c r="J11" s="23">
        <v>50</v>
      </c>
      <c r="K11" s="23">
        <v>60</v>
      </c>
      <c r="L11" s="23"/>
      <c r="M11" s="24"/>
      <c r="N11" s="25">
        <f t="shared" si="0"/>
        <v>147</v>
      </c>
      <c r="O11" s="26">
        <f t="shared" si="1"/>
        <v>4</v>
      </c>
      <c r="P11" s="154"/>
      <c r="Q11" s="27"/>
      <c r="R11" s="28">
        <v>1590</v>
      </c>
      <c r="S11" s="29" t="s">
        <v>21</v>
      </c>
      <c r="T11" s="30">
        <f t="shared" si="2"/>
        <v>0</v>
      </c>
      <c r="U11" s="31"/>
      <c r="V11" s="32">
        <f t="shared" si="3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00"/>
      <c r="C12" s="208"/>
      <c r="D12" s="200"/>
      <c r="E12" s="161"/>
      <c r="F12" s="23"/>
      <c r="G12" s="23"/>
      <c r="H12" s="23"/>
      <c r="I12" s="23"/>
      <c r="J12" s="23"/>
      <c r="K12" s="23"/>
      <c r="L12" s="23"/>
      <c r="M12" s="24"/>
      <c r="N12" s="25"/>
      <c r="O12" s="26"/>
      <c r="P12" s="154"/>
      <c r="Q12" s="27"/>
      <c r="R12" s="28">
        <v>1172</v>
      </c>
      <c r="S12" s="29" t="s">
        <v>304</v>
      </c>
      <c r="T12" s="30">
        <f t="shared" si="2"/>
        <v>0</v>
      </c>
      <c r="U12" s="31"/>
      <c r="V12" s="32">
        <f t="shared" si="3"/>
        <v>147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00"/>
      <c r="C13" s="200"/>
      <c r="D13" s="200"/>
      <c r="E13" s="161"/>
      <c r="F13" s="23"/>
      <c r="G13" s="23"/>
      <c r="H13" s="23"/>
      <c r="I13" s="23"/>
      <c r="J13" s="23"/>
      <c r="K13" s="23"/>
      <c r="L13" s="23"/>
      <c r="M13" s="24"/>
      <c r="N13" s="25"/>
      <c r="O13" s="26"/>
      <c r="P13" s="154"/>
      <c r="Q13" s="27"/>
      <c r="R13" s="28">
        <v>2513</v>
      </c>
      <c r="S13" s="29" t="s">
        <v>343</v>
      </c>
      <c r="T13" s="30">
        <f t="shared" si="2"/>
        <v>0</v>
      </c>
      <c r="U13" s="31"/>
      <c r="V13" s="32">
        <f t="shared" si="3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200"/>
      <c r="C14" s="200"/>
      <c r="D14" s="200"/>
      <c r="E14" s="161"/>
      <c r="F14" s="23"/>
      <c r="G14" s="23"/>
      <c r="H14" s="23"/>
      <c r="I14" s="23"/>
      <c r="J14" s="23"/>
      <c r="K14" s="23"/>
      <c r="L14" s="23"/>
      <c r="M14" s="24"/>
      <c r="N14" s="25"/>
      <c r="O14" s="26"/>
      <c r="P14" s="154"/>
      <c r="Q14" s="27"/>
      <c r="R14" s="28">
        <v>1843</v>
      </c>
      <c r="S14" s="29" t="s">
        <v>27</v>
      </c>
      <c r="T14" s="30">
        <f t="shared" si="2"/>
        <v>0</v>
      </c>
      <c r="U14" s="31"/>
      <c r="V14" s="32">
        <f t="shared" si="3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59" t="s">
        <v>172</v>
      </c>
      <c r="B15" s="200"/>
      <c r="C15" s="200"/>
      <c r="D15" s="200"/>
      <c r="E15" s="161"/>
      <c r="F15" s="23"/>
      <c r="G15" s="23"/>
      <c r="H15" s="23"/>
      <c r="I15" s="23"/>
      <c r="J15" s="23"/>
      <c r="K15" s="23"/>
      <c r="L15" s="23"/>
      <c r="M15" s="24"/>
      <c r="N15" s="25"/>
      <c r="O15" s="26"/>
      <c r="P15" s="154"/>
      <c r="Q15" s="27"/>
      <c r="R15" s="28">
        <v>1317</v>
      </c>
      <c r="S15" s="29" t="s">
        <v>28</v>
      </c>
      <c r="T15" s="30">
        <f t="shared" si="2"/>
        <v>0</v>
      </c>
      <c r="U15" s="31"/>
      <c r="V15" s="32">
        <f t="shared" si="3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00"/>
      <c r="C16" s="200"/>
      <c r="D16" s="200"/>
      <c r="E16" s="161"/>
      <c r="F16" s="23"/>
      <c r="G16" s="23"/>
      <c r="H16" s="23"/>
      <c r="I16" s="23"/>
      <c r="J16" s="23"/>
      <c r="K16" s="23"/>
      <c r="L16" s="23"/>
      <c r="M16" s="24"/>
      <c r="N16" s="25"/>
      <c r="O16" s="26"/>
      <c r="P16" s="154"/>
      <c r="Q16" s="27"/>
      <c r="R16" s="28"/>
      <c r="S16" s="29"/>
      <c r="T16" s="30">
        <f t="shared" si="2"/>
        <v>0</v>
      </c>
      <c r="U16" s="31"/>
      <c r="V16" s="32">
        <f t="shared" si="3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00"/>
      <c r="C17" s="200"/>
      <c r="D17" s="200"/>
      <c r="E17" s="161"/>
      <c r="F17" s="23"/>
      <c r="G17" s="23"/>
      <c r="H17" s="23"/>
      <c r="I17" s="23"/>
      <c r="J17" s="23"/>
      <c r="K17" s="23"/>
      <c r="L17" s="23"/>
      <c r="M17" s="24"/>
      <c r="N17" s="25"/>
      <c r="O17" s="26"/>
      <c r="P17" s="154"/>
      <c r="Q17" s="27"/>
      <c r="R17" s="28">
        <v>2521</v>
      </c>
      <c r="S17" s="29" t="s">
        <v>357</v>
      </c>
      <c r="T17" s="30">
        <f t="shared" si="2"/>
        <v>0</v>
      </c>
      <c r="U17" s="31"/>
      <c r="V17" s="32">
        <f t="shared" si="3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200"/>
      <c r="C18" s="200"/>
      <c r="D18" s="200"/>
      <c r="E18" s="161"/>
      <c r="F18" s="23"/>
      <c r="G18" s="23"/>
      <c r="H18" s="23"/>
      <c r="I18" s="23"/>
      <c r="J18" s="23"/>
      <c r="K18" s="23"/>
      <c r="L18" s="23"/>
      <c r="M18" s="24"/>
      <c r="N18" s="25"/>
      <c r="O18" s="26"/>
      <c r="P18" s="154"/>
      <c r="Q18" s="27"/>
      <c r="R18" s="28">
        <v>2144</v>
      </c>
      <c r="S18" s="151" t="s">
        <v>107</v>
      </c>
      <c r="T18" s="30">
        <f t="shared" si="2"/>
        <v>0</v>
      </c>
      <c r="U18" s="31"/>
      <c r="V18" s="32">
        <f t="shared" si="3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59" t="s">
        <v>172</v>
      </c>
      <c r="B19" s="200"/>
      <c r="C19" s="200"/>
      <c r="D19" s="200"/>
      <c r="E19" s="161"/>
      <c r="F19" s="23"/>
      <c r="G19" s="23"/>
      <c r="H19" s="23"/>
      <c r="I19" s="23"/>
      <c r="J19" s="23"/>
      <c r="K19" s="23"/>
      <c r="L19" s="23"/>
      <c r="M19" s="24"/>
      <c r="N19" s="25"/>
      <c r="O19" s="26"/>
      <c r="P19" s="154"/>
      <c r="Q19" s="27"/>
      <c r="R19" s="28"/>
      <c r="S19" s="29"/>
      <c r="T19" s="30">
        <f t="shared" si="2"/>
        <v>0</v>
      </c>
      <c r="U19" s="31"/>
      <c r="V19" s="32">
        <f t="shared" si="3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00"/>
      <c r="C20" s="200"/>
      <c r="D20" s="200"/>
      <c r="E20" s="161"/>
      <c r="F20" s="23"/>
      <c r="G20" s="23"/>
      <c r="H20" s="23"/>
      <c r="I20" s="23"/>
      <c r="J20" s="23"/>
      <c r="K20" s="23"/>
      <c r="L20" s="23"/>
      <c r="M20" s="24"/>
      <c r="N20" s="25"/>
      <c r="O20" s="26"/>
      <c r="P20" s="154"/>
      <c r="Q20" s="27"/>
      <c r="R20" s="28">
        <v>1298</v>
      </c>
      <c r="S20" s="29" t="s">
        <v>35</v>
      </c>
      <c r="T20" s="30">
        <f t="shared" si="2"/>
        <v>0</v>
      </c>
      <c r="U20" s="31"/>
      <c r="V20" s="32">
        <f t="shared" si="3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59" t="s">
        <v>172</v>
      </c>
      <c r="B21" s="200"/>
      <c r="C21" s="200"/>
      <c r="D21" s="200"/>
      <c r="E21" s="161"/>
      <c r="F21" s="23"/>
      <c r="G21" s="23"/>
      <c r="H21" s="23"/>
      <c r="I21" s="23"/>
      <c r="J21" s="23"/>
      <c r="K21" s="23"/>
      <c r="L21" s="23"/>
      <c r="M21" s="24"/>
      <c r="N21" s="25"/>
      <c r="O21" s="26"/>
      <c r="P21" s="154"/>
      <c r="Q21" s="27"/>
      <c r="R21" s="28">
        <v>2271</v>
      </c>
      <c r="S21" s="29" t="s">
        <v>120</v>
      </c>
      <c r="T21" s="30">
        <f t="shared" si="2"/>
        <v>0</v>
      </c>
      <c r="U21" s="31"/>
      <c r="V21" s="32">
        <f t="shared" si="3"/>
        <v>0</v>
      </c>
      <c r="W21" s="19"/>
      <c r="X21" s="33"/>
      <c r="Y21" s="33"/>
      <c r="Z21" s="33"/>
      <c r="AA21" s="33"/>
    </row>
    <row r="22" spans="1:27" ht="29.1" customHeight="1" thickBot="1" x14ac:dyDescent="0.4">
      <c r="A22" s="159" t="s">
        <v>172</v>
      </c>
      <c r="B22" s="200"/>
      <c r="C22" s="200"/>
      <c r="D22" s="200"/>
      <c r="E22" s="161"/>
      <c r="F22" s="23"/>
      <c r="G22" s="23"/>
      <c r="H22" s="23"/>
      <c r="I22" s="23"/>
      <c r="J22" s="23"/>
      <c r="K22" s="23"/>
      <c r="L22" s="23"/>
      <c r="M22" s="24"/>
      <c r="N22" s="25"/>
      <c r="O22" s="26"/>
      <c r="P22" s="154"/>
      <c r="Q22" s="27"/>
      <c r="R22" s="28">
        <v>2186</v>
      </c>
      <c r="S22" s="29" t="s">
        <v>122</v>
      </c>
      <c r="T22" s="30">
        <f t="shared" si="2"/>
        <v>0</v>
      </c>
      <c r="U22" s="31"/>
      <c r="V22" s="32">
        <f t="shared" si="3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59" t="s">
        <v>172</v>
      </c>
      <c r="B23" s="200"/>
      <c r="C23" s="200"/>
      <c r="D23" s="200"/>
      <c r="E23" s="161"/>
      <c r="F23" s="23"/>
      <c r="G23" s="23"/>
      <c r="H23" s="23"/>
      <c r="I23" s="23"/>
      <c r="J23" s="23"/>
      <c r="K23" s="23"/>
      <c r="L23" s="23"/>
      <c r="M23" s="24"/>
      <c r="N23" s="25"/>
      <c r="O23" s="26"/>
      <c r="P23" s="154"/>
      <c r="Q23" s="27"/>
      <c r="R23" s="28">
        <v>1756</v>
      </c>
      <c r="S23" s="29" t="s">
        <v>37</v>
      </c>
      <c r="T23" s="30">
        <f t="shared" si="2"/>
        <v>0</v>
      </c>
      <c r="U23" s="31"/>
      <c r="V23" s="32">
        <f t="shared" si="3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59" t="s">
        <v>172</v>
      </c>
      <c r="B24" s="200"/>
      <c r="C24" s="200"/>
      <c r="D24" s="200"/>
      <c r="E24" s="161"/>
      <c r="F24" s="23"/>
      <c r="G24" s="23"/>
      <c r="H24" s="23"/>
      <c r="I24" s="23"/>
      <c r="J24" s="23"/>
      <c r="K24" s="23"/>
      <c r="L24" s="23"/>
      <c r="M24" s="24"/>
      <c r="N24" s="25"/>
      <c r="O24" s="26"/>
      <c r="P24" s="154"/>
      <c r="Q24" s="27"/>
      <c r="R24" s="28">
        <v>1177</v>
      </c>
      <c r="S24" s="29" t="s">
        <v>38</v>
      </c>
      <c r="T24" s="30">
        <f t="shared" si="2"/>
        <v>0</v>
      </c>
      <c r="U24" s="31"/>
      <c r="V24" s="32">
        <f t="shared" si="3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59" t="s">
        <v>172</v>
      </c>
      <c r="B25" s="200"/>
      <c r="C25" s="200"/>
      <c r="D25" s="200"/>
      <c r="E25" s="161"/>
      <c r="F25" s="23"/>
      <c r="G25" s="23"/>
      <c r="H25" s="23"/>
      <c r="I25" s="23"/>
      <c r="J25" s="23"/>
      <c r="K25" s="23"/>
      <c r="L25" s="23"/>
      <c r="M25" s="24"/>
      <c r="N25" s="25"/>
      <c r="O25" s="26"/>
      <c r="P25" s="154"/>
      <c r="Q25" s="27"/>
      <c r="R25" s="28">
        <v>1266</v>
      </c>
      <c r="S25" s="29" t="s">
        <v>39</v>
      </c>
      <c r="T25" s="30">
        <f t="shared" si="2"/>
        <v>0</v>
      </c>
      <c r="U25" s="31"/>
      <c r="V25" s="32">
        <f t="shared" si="3"/>
        <v>0</v>
      </c>
      <c r="W25" s="19"/>
      <c r="X25" s="33"/>
      <c r="Y25" s="33"/>
      <c r="Z25" s="33"/>
      <c r="AA25" s="33"/>
    </row>
    <row r="26" spans="1:27" ht="29.1" customHeight="1" thickBot="1" x14ac:dyDescent="0.4">
      <c r="A26" s="159" t="s">
        <v>172</v>
      </c>
      <c r="B26" s="200"/>
      <c r="C26" s="208"/>
      <c r="D26" s="200"/>
      <c r="E26" s="161"/>
      <c r="F26" s="23"/>
      <c r="G26" s="23"/>
      <c r="H26" s="23"/>
      <c r="I26" s="23"/>
      <c r="J26" s="23"/>
      <c r="K26" s="23"/>
      <c r="L26" s="23"/>
      <c r="M26" s="24"/>
      <c r="N26" s="25"/>
      <c r="O26" s="26"/>
      <c r="P26" s="154"/>
      <c r="Q26" s="27"/>
      <c r="R26" s="28">
        <v>1757</v>
      </c>
      <c r="S26" s="29" t="s">
        <v>40</v>
      </c>
      <c r="T26" s="30">
        <f t="shared" si="2"/>
        <v>0</v>
      </c>
      <c r="U26" s="31"/>
      <c r="V26" s="32">
        <f t="shared" si="3"/>
        <v>0</v>
      </c>
      <c r="W26" s="19"/>
      <c r="X26" s="33"/>
      <c r="Y26" s="33"/>
      <c r="Z26" s="33"/>
      <c r="AA26" s="33"/>
    </row>
    <row r="27" spans="1:27" ht="29.1" customHeight="1" thickBot="1" x14ac:dyDescent="0.4">
      <c r="A27" s="159" t="s">
        <v>172</v>
      </c>
      <c r="B27" s="200"/>
      <c r="C27" s="200"/>
      <c r="D27" s="200"/>
      <c r="E27" s="161"/>
      <c r="F27" s="23"/>
      <c r="G27" s="23"/>
      <c r="H27" s="23"/>
      <c r="I27" s="23"/>
      <c r="J27" s="23"/>
      <c r="K27" s="23"/>
      <c r="L27" s="23"/>
      <c r="M27" s="24"/>
      <c r="N27" s="25"/>
      <c r="O27" s="26"/>
      <c r="P27" s="154"/>
      <c r="Q27" s="27"/>
      <c r="R27" s="28">
        <v>1760</v>
      </c>
      <c r="S27" s="29" t="s">
        <v>41</v>
      </c>
      <c r="T27" s="30">
        <f t="shared" si="2"/>
        <v>0</v>
      </c>
      <c r="U27" s="31"/>
      <c r="V27" s="32">
        <f t="shared" si="3"/>
        <v>0</v>
      </c>
      <c r="W27" s="19"/>
      <c r="X27" s="33"/>
      <c r="Y27" s="33"/>
      <c r="Z27" s="33"/>
      <c r="AA27" s="33"/>
    </row>
    <row r="28" spans="1:27" ht="29.1" customHeight="1" thickBot="1" x14ac:dyDescent="0.4">
      <c r="A28" s="159" t="s">
        <v>172</v>
      </c>
      <c r="B28" s="200"/>
      <c r="C28" s="200"/>
      <c r="D28" s="200"/>
      <c r="E28" s="161"/>
      <c r="F28" s="23"/>
      <c r="G28" s="23"/>
      <c r="H28" s="23"/>
      <c r="I28" s="23"/>
      <c r="J28" s="23"/>
      <c r="K28" s="23"/>
      <c r="L28" s="23"/>
      <c r="M28" s="24"/>
      <c r="N28" s="25"/>
      <c r="O28" s="26"/>
      <c r="P28" s="154"/>
      <c r="Q28" s="27"/>
      <c r="R28" s="28">
        <v>1174</v>
      </c>
      <c r="S28" s="29" t="s">
        <v>121</v>
      </c>
      <c r="T28" s="30">
        <f t="shared" si="2"/>
        <v>0</v>
      </c>
      <c r="U28" s="31"/>
      <c r="V28" s="32">
        <f t="shared" si="3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/>
      <c r="C29" s="200"/>
      <c r="D29" s="200"/>
      <c r="E29" s="161"/>
      <c r="F29" s="23"/>
      <c r="G29" s="23"/>
      <c r="H29" s="23"/>
      <c r="I29" s="23"/>
      <c r="J29" s="23"/>
      <c r="K29" s="23"/>
      <c r="L29" s="23"/>
      <c r="M29" s="24"/>
      <c r="N29" s="25"/>
      <c r="O29" s="26"/>
      <c r="P29" s="154"/>
      <c r="Q29" s="27"/>
      <c r="R29" s="28">
        <v>1731</v>
      </c>
      <c r="S29" s="29" t="s">
        <v>43</v>
      </c>
      <c r="T29" s="30">
        <f t="shared" si="2"/>
        <v>0</v>
      </c>
      <c r="U29" s="31"/>
      <c r="V29" s="32">
        <f t="shared" si="3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/>
      <c r="C30" s="200"/>
      <c r="D30" s="200"/>
      <c r="E30" s="161"/>
      <c r="F30" s="23"/>
      <c r="G30" s="23"/>
      <c r="H30" s="23"/>
      <c r="I30" s="23"/>
      <c r="J30" s="23"/>
      <c r="K30" s="23"/>
      <c r="L30" s="23"/>
      <c r="M30" s="24"/>
      <c r="N30" s="25"/>
      <c r="O30" s="26"/>
      <c r="P30" s="154"/>
      <c r="Q30" s="27"/>
      <c r="R30" s="28">
        <v>1773</v>
      </c>
      <c r="S30" s="29" t="s">
        <v>71</v>
      </c>
      <c r="T30" s="30">
        <f t="shared" si="2"/>
        <v>0</v>
      </c>
      <c r="U30" s="31"/>
      <c r="V30" s="32">
        <f t="shared" si="3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00"/>
      <c r="C31" s="208"/>
      <c r="D31" s="200"/>
      <c r="E31" s="161"/>
      <c r="F31" s="23"/>
      <c r="G31" s="23"/>
      <c r="H31" s="23"/>
      <c r="I31" s="23"/>
      <c r="J31" s="23"/>
      <c r="K31" s="23"/>
      <c r="L31" s="23"/>
      <c r="M31" s="24"/>
      <c r="N31" s="25"/>
      <c r="O31" s="26"/>
      <c r="P31" s="154"/>
      <c r="Q31" s="27"/>
      <c r="R31" s="28">
        <v>1347</v>
      </c>
      <c r="S31" s="29" t="s">
        <v>45</v>
      </c>
      <c r="T31" s="30">
        <f t="shared" si="2"/>
        <v>0</v>
      </c>
      <c r="U31" s="31"/>
      <c r="V31" s="32">
        <f t="shared" si="3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/>
      <c r="C32" s="200"/>
      <c r="D32" s="200"/>
      <c r="E32" s="161"/>
      <c r="F32" s="23"/>
      <c r="G32" s="23"/>
      <c r="H32" s="23"/>
      <c r="I32" s="23"/>
      <c r="J32" s="23"/>
      <c r="K32" s="23"/>
      <c r="L32" s="23"/>
      <c r="M32" s="24"/>
      <c r="N32" s="25"/>
      <c r="O32" s="26"/>
      <c r="P32" s="154"/>
      <c r="Q32" s="27"/>
      <c r="R32" s="28">
        <v>1889</v>
      </c>
      <c r="S32" s="29" t="s">
        <v>115</v>
      </c>
      <c r="T32" s="30">
        <f t="shared" si="2"/>
        <v>0</v>
      </c>
      <c r="U32" s="31"/>
      <c r="V32" s="32">
        <f t="shared" si="3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/>
      <c r="C33" s="200"/>
      <c r="D33" s="200"/>
      <c r="E33" s="161"/>
      <c r="F33" s="23"/>
      <c r="G33" s="23"/>
      <c r="H33" s="23"/>
      <c r="I33" s="23"/>
      <c r="J33" s="23"/>
      <c r="K33" s="23"/>
      <c r="L33" s="23"/>
      <c r="M33" s="24"/>
      <c r="N33" s="25"/>
      <c r="O33" s="26"/>
      <c r="P33" s="154"/>
      <c r="Q33" s="27"/>
      <c r="R33" s="28">
        <v>1883</v>
      </c>
      <c r="S33" s="29" t="s">
        <v>47</v>
      </c>
      <c r="T33" s="30">
        <f t="shared" si="2"/>
        <v>0</v>
      </c>
      <c r="U33" s="31"/>
      <c r="V33" s="32">
        <f t="shared" si="3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00"/>
      <c r="C34" s="200"/>
      <c r="D34" s="200"/>
      <c r="E34" s="161"/>
      <c r="F34" s="23"/>
      <c r="G34" s="23"/>
      <c r="H34" s="23"/>
      <c r="I34" s="23"/>
      <c r="J34" s="23"/>
      <c r="K34" s="23"/>
      <c r="L34" s="23"/>
      <c r="M34" s="24"/>
      <c r="N34" s="25"/>
      <c r="O34" s="26"/>
      <c r="P34" s="154"/>
      <c r="Q34" s="27"/>
      <c r="R34" s="28">
        <v>2072</v>
      </c>
      <c r="S34" s="29" t="s">
        <v>109</v>
      </c>
      <c r="T34" s="30">
        <f t="shared" si="2"/>
        <v>0</v>
      </c>
      <c r="U34" s="31"/>
      <c r="V34" s="32">
        <f t="shared" si="3"/>
        <v>797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/>
      <c r="C35" s="200"/>
      <c r="D35" s="200"/>
      <c r="E35" s="161"/>
      <c r="F35" s="23"/>
      <c r="G35" s="23"/>
      <c r="H35" s="23"/>
      <c r="I35" s="23"/>
      <c r="J35" s="23"/>
      <c r="K35" s="23"/>
      <c r="L35" s="23"/>
      <c r="M35" s="24"/>
      <c r="N35" s="25"/>
      <c r="O35" s="26"/>
      <c r="P35" s="154"/>
      <c r="Q35" s="27"/>
      <c r="R35" s="28">
        <v>1615</v>
      </c>
      <c r="S35" s="29" t="s">
        <v>110</v>
      </c>
      <c r="T35" s="30">
        <f t="shared" si="2"/>
        <v>0</v>
      </c>
      <c r="U35" s="31"/>
      <c r="V35" s="32">
        <f t="shared" si="3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/>
      <c r="C36" s="200"/>
      <c r="D36" s="200"/>
      <c r="E36" s="161"/>
      <c r="F36" s="23"/>
      <c r="G36" s="23"/>
      <c r="H36" s="23"/>
      <c r="I36" s="23"/>
      <c r="J36" s="23"/>
      <c r="K36" s="23"/>
      <c r="L36" s="23"/>
      <c r="M36" s="24"/>
      <c r="N36" s="25"/>
      <c r="O36" s="26"/>
      <c r="P36" s="154"/>
      <c r="Q36" s="27"/>
      <c r="R36" s="28">
        <v>48</v>
      </c>
      <c r="S36" s="29" t="s">
        <v>111</v>
      </c>
      <c r="T36" s="30">
        <f t="shared" si="2"/>
        <v>0</v>
      </c>
      <c r="U36" s="31"/>
      <c r="V36" s="32">
        <f t="shared" si="3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/>
      <c r="C37" s="200"/>
      <c r="D37" s="200"/>
      <c r="E37" s="161"/>
      <c r="F37" s="23"/>
      <c r="G37" s="23"/>
      <c r="H37" s="23"/>
      <c r="I37" s="23"/>
      <c r="J37" s="23"/>
      <c r="K37" s="23"/>
      <c r="L37" s="23"/>
      <c r="M37" s="24"/>
      <c r="N37" s="25"/>
      <c r="O37" s="26"/>
      <c r="P37" s="154"/>
      <c r="Q37" s="27"/>
      <c r="R37" s="28">
        <v>1353</v>
      </c>
      <c r="S37" s="29" t="s">
        <v>112</v>
      </c>
      <c r="T37" s="30">
        <f t="shared" si="2"/>
        <v>0</v>
      </c>
      <c r="U37" s="31"/>
      <c r="V37" s="32">
        <f t="shared" si="3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/>
      <c r="C38" s="200"/>
      <c r="D38" s="200"/>
      <c r="E38" s="161"/>
      <c r="F38" s="23"/>
      <c r="G38" s="23"/>
      <c r="H38" s="23"/>
      <c r="I38" s="23"/>
      <c r="J38" s="23"/>
      <c r="K38" s="23"/>
      <c r="L38" s="23"/>
      <c r="M38" s="24"/>
      <c r="N38" s="25"/>
      <c r="O38" s="26"/>
      <c r="P38" s="154"/>
      <c r="Q38" s="27"/>
      <c r="R38" s="28">
        <v>1665</v>
      </c>
      <c r="S38" s="29" t="s">
        <v>113</v>
      </c>
      <c r="T38" s="30">
        <f t="shared" si="2"/>
        <v>0</v>
      </c>
      <c r="U38" s="31"/>
      <c r="V38" s="32">
        <f t="shared" si="3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/>
      <c r="C39" s="200"/>
      <c r="D39" s="200"/>
      <c r="E39" s="161"/>
      <c r="F39" s="23"/>
      <c r="G39" s="23"/>
      <c r="H39" s="23"/>
      <c r="I39" s="23"/>
      <c r="J39" s="23"/>
      <c r="K39" s="23"/>
      <c r="L39" s="23"/>
      <c r="M39" s="24"/>
      <c r="N39" s="25"/>
      <c r="O39" s="26"/>
      <c r="P39" s="154"/>
      <c r="Q39" s="27"/>
      <c r="R39" s="28">
        <v>2438</v>
      </c>
      <c r="S39" s="29" t="s">
        <v>579</v>
      </c>
      <c r="T39" s="30">
        <f t="shared" si="2"/>
        <v>0</v>
      </c>
      <c r="U39" s="31"/>
      <c r="V39" s="32">
        <f t="shared" si="3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00"/>
      <c r="C40" s="200"/>
      <c r="D40" s="200"/>
      <c r="E40" s="23"/>
      <c r="F40" s="23"/>
      <c r="G40" s="23"/>
      <c r="H40" s="23"/>
      <c r="I40" s="23"/>
      <c r="J40" s="23"/>
      <c r="K40" s="23"/>
      <c r="L40" s="23"/>
      <c r="M40" s="24"/>
      <c r="N40" s="25"/>
      <c r="O40" s="26"/>
      <c r="P40" s="154"/>
      <c r="Q40" s="27"/>
      <c r="R40" s="28">
        <v>2334</v>
      </c>
      <c r="S40" s="29" t="s">
        <v>578</v>
      </c>
      <c r="T40" s="30">
        <f t="shared" si="2"/>
        <v>0</v>
      </c>
      <c r="U40" s="31"/>
      <c r="V40" s="32">
        <f t="shared" si="3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00"/>
      <c r="C41" s="208"/>
      <c r="D41" s="200"/>
      <c r="E41" s="23"/>
      <c r="F41" s="23"/>
      <c r="G41" s="23"/>
      <c r="H41" s="23"/>
      <c r="I41" s="23"/>
      <c r="J41" s="23"/>
      <c r="K41" s="23"/>
      <c r="L41" s="23"/>
      <c r="M41" s="24"/>
      <c r="N41" s="25"/>
      <c r="O41" s="26"/>
      <c r="P41" s="154"/>
      <c r="Q41" s="27"/>
      <c r="R41" s="28"/>
      <c r="S41" s="29"/>
      <c r="T41" s="30">
        <f t="shared" si="2"/>
        <v>0</v>
      </c>
      <c r="U41" s="31"/>
      <c r="V41" s="32">
        <f t="shared" si="3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00"/>
      <c r="C42" s="208"/>
      <c r="D42" s="200"/>
      <c r="E42" s="23"/>
      <c r="F42" s="23"/>
      <c r="G42" s="23"/>
      <c r="H42" s="23"/>
      <c r="I42" s="23"/>
      <c r="J42" s="23"/>
      <c r="K42" s="23"/>
      <c r="L42" s="23"/>
      <c r="M42" s="24"/>
      <c r="N42" s="25"/>
      <c r="O42" s="26"/>
      <c r="P42" s="154"/>
      <c r="Q42" s="27"/>
      <c r="R42" s="28"/>
      <c r="S42" s="29"/>
      <c r="T42" s="30">
        <f t="shared" si="2"/>
        <v>0</v>
      </c>
      <c r="U42" s="31"/>
      <c r="V42" s="32">
        <f t="shared" si="3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200"/>
      <c r="C43" s="200"/>
      <c r="D43" s="200"/>
      <c r="E43" s="23"/>
      <c r="F43" s="23"/>
      <c r="G43" s="23"/>
      <c r="H43" s="23"/>
      <c r="I43" s="23"/>
      <c r="J43" s="23"/>
      <c r="K43" s="23"/>
      <c r="L43" s="23"/>
      <c r="M43" s="24"/>
      <c r="N43" s="25"/>
      <c r="O43" s="26"/>
      <c r="P43" s="154"/>
      <c r="Q43" s="27"/>
      <c r="R43" s="28"/>
      <c r="S43" s="29"/>
      <c r="T43" s="30">
        <f t="shared" si="2"/>
        <v>0</v>
      </c>
      <c r="U43" s="31"/>
      <c r="V43" s="32">
        <f t="shared" si="3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/>
      <c r="C44" s="200"/>
      <c r="D44" s="200"/>
      <c r="E44" s="23"/>
      <c r="F44" s="23"/>
      <c r="G44" s="23"/>
      <c r="H44" s="23"/>
      <c r="I44" s="23"/>
      <c r="J44" s="23"/>
      <c r="K44" s="23"/>
      <c r="L44" s="23"/>
      <c r="M44" s="24"/>
      <c r="N44" s="25"/>
      <c r="O44" s="26"/>
      <c r="P44" s="154"/>
      <c r="Q44" s="27"/>
      <c r="R44" s="28">
        <v>2199</v>
      </c>
      <c r="S44" s="151" t="s">
        <v>106</v>
      </c>
      <c r="T44" s="30">
        <f t="shared" si="2"/>
        <v>0</v>
      </c>
      <c r="U44" s="31"/>
      <c r="V44" s="32">
        <f t="shared" si="3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">
        <v>172</v>
      </c>
      <c r="B45" s="200"/>
      <c r="C45" s="200"/>
      <c r="D45" s="200"/>
      <c r="E45" s="23"/>
      <c r="F45" s="23"/>
      <c r="G45" s="23"/>
      <c r="H45" s="23"/>
      <c r="I45" s="23"/>
      <c r="J45" s="23"/>
      <c r="K45" s="23"/>
      <c r="L45" s="23"/>
      <c r="M45" s="24"/>
      <c r="N45" s="25"/>
      <c r="O45" s="26"/>
      <c r="P45" s="154"/>
      <c r="Q45" s="27"/>
      <c r="R45" s="28">
        <v>1908</v>
      </c>
      <c r="S45" s="29" t="s">
        <v>55</v>
      </c>
      <c r="T45" s="30">
        <f t="shared" si="2"/>
        <v>0</v>
      </c>
      <c r="U45" s="31"/>
      <c r="V45" s="32">
        <f t="shared" si="3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">
        <v>172</v>
      </c>
      <c r="B46" s="200"/>
      <c r="C46" s="200"/>
      <c r="D46" s="200"/>
      <c r="E46" s="23"/>
      <c r="F46" s="23"/>
      <c r="G46" s="23"/>
      <c r="H46" s="23"/>
      <c r="I46" s="23"/>
      <c r="J46" s="23"/>
      <c r="K46" s="23"/>
      <c r="L46" s="23"/>
      <c r="M46" s="24"/>
      <c r="N46" s="25"/>
      <c r="O46" s="26"/>
      <c r="P46" s="154"/>
      <c r="Q46" s="35"/>
      <c r="R46" s="28">
        <v>2057</v>
      </c>
      <c r="S46" s="29" t="s">
        <v>56</v>
      </c>
      <c r="T46" s="30">
        <f t="shared" si="2"/>
        <v>0</v>
      </c>
      <c r="U46" s="31"/>
      <c r="V46" s="32">
        <f t="shared" si="3"/>
        <v>0</v>
      </c>
      <c r="W46" s="38"/>
      <c r="X46" s="6"/>
      <c r="Y46" s="6"/>
      <c r="Z46" s="6"/>
      <c r="AA46" s="6"/>
    </row>
    <row r="47" spans="1:27" ht="29.1" customHeight="1" thickBot="1" x14ac:dyDescent="0.4">
      <c r="A47" s="159" t="s">
        <v>172</v>
      </c>
      <c r="B47" s="200"/>
      <c r="C47" s="200"/>
      <c r="D47" s="200"/>
      <c r="E47" s="23"/>
      <c r="F47" s="23"/>
      <c r="G47" s="23"/>
      <c r="H47" s="23"/>
      <c r="I47" s="23"/>
      <c r="J47" s="23"/>
      <c r="K47" s="23"/>
      <c r="L47" s="23"/>
      <c r="M47" s="24"/>
      <c r="N47" s="25"/>
      <c r="O47" s="26"/>
      <c r="P47" s="154"/>
      <c r="Q47" s="35"/>
      <c r="R47" s="28">
        <v>2069</v>
      </c>
      <c r="S47" s="29" t="s">
        <v>57</v>
      </c>
      <c r="T47" s="30">
        <f t="shared" si="2"/>
        <v>0</v>
      </c>
      <c r="U47" s="31"/>
      <c r="V47" s="32">
        <f t="shared" si="3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">
        <v>172</v>
      </c>
      <c r="B48" s="200"/>
      <c r="C48" s="200"/>
      <c r="D48" s="200"/>
      <c r="E48" s="23"/>
      <c r="F48" s="23"/>
      <c r="G48" s="23"/>
      <c r="H48" s="23"/>
      <c r="I48" s="23"/>
      <c r="J48" s="23"/>
      <c r="K48" s="23"/>
      <c r="L48" s="23"/>
      <c r="M48" s="24"/>
      <c r="N48" s="25"/>
      <c r="O48" s="26"/>
      <c r="P48" s="154"/>
      <c r="Q48" s="19"/>
      <c r="R48" s="28">
        <v>1887</v>
      </c>
      <c r="S48" s="29" t="s">
        <v>123</v>
      </c>
      <c r="T48" s="30">
        <f t="shared" si="2"/>
        <v>0</v>
      </c>
      <c r="U48" s="31"/>
      <c r="V48" s="32">
        <f t="shared" si="3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">
        <v>172</v>
      </c>
      <c r="B49" s="200"/>
      <c r="C49" s="200"/>
      <c r="D49" s="200"/>
      <c r="E49" s="23"/>
      <c r="F49" s="23"/>
      <c r="G49" s="23"/>
      <c r="H49" s="23"/>
      <c r="I49" s="23"/>
      <c r="J49" s="23"/>
      <c r="K49" s="23"/>
      <c r="L49" s="23"/>
      <c r="M49" s="24"/>
      <c r="N49" s="25"/>
      <c r="O49" s="26"/>
      <c r="P49" s="154"/>
      <c r="Q49" s="19"/>
      <c r="R49" s="28">
        <v>2029</v>
      </c>
      <c r="S49" s="29" t="s">
        <v>59</v>
      </c>
      <c r="T49" s="30">
        <f t="shared" si="2"/>
        <v>0</v>
      </c>
      <c r="U49" s="31"/>
      <c r="V49" s="32">
        <f t="shared" si="3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59" t="s">
        <v>172</v>
      </c>
      <c r="B50" s="200"/>
      <c r="C50" s="200"/>
      <c r="D50" s="200"/>
      <c r="E50" s="23"/>
      <c r="F50" s="23"/>
      <c r="G50" s="23"/>
      <c r="H50" s="23"/>
      <c r="I50" s="23"/>
      <c r="J50" s="23"/>
      <c r="K50" s="23"/>
      <c r="L50" s="23"/>
      <c r="M50" s="24"/>
      <c r="N50" s="25"/>
      <c r="O50" s="26"/>
      <c r="P50" s="154"/>
      <c r="Q50" s="19"/>
      <c r="R50" s="28">
        <v>2027</v>
      </c>
      <c r="S50" s="29" t="s">
        <v>20</v>
      </c>
      <c r="T50" s="30">
        <f t="shared" si="2"/>
        <v>0</v>
      </c>
      <c r="U50" s="31"/>
      <c r="V50" s="32">
        <f t="shared" si="3"/>
        <v>0</v>
      </c>
      <c r="W50" s="6"/>
      <c r="X50" s="6"/>
      <c r="Y50" s="6"/>
      <c r="Z50" s="6"/>
      <c r="AA50" s="6"/>
    </row>
    <row r="51" spans="1:27" ht="29.1" customHeight="1" thickBot="1" x14ac:dyDescent="0.4">
      <c r="A51" s="159" t="str">
        <f t="shared" ref="A51:A53" si="4">IF(O51&lt;2,"NO","SI")</f>
        <v>NO</v>
      </c>
      <c r="B51" s="178"/>
      <c r="C51" s="182"/>
      <c r="D51" s="178"/>
      <c r="E51" s="23"/>
      <c r="F51" s="23"/>
      <c r="G51" s="23"/>
      <c r="H51" s="23"/>
      <c r="I51" s="23"/>
      <c r="J51" s="23"/>
      <c r="K51" s="23"/>
      <c r="L51" s="23"/>
      <c r="M51" s="24"/>
      <c r="N51" s="25">
        <f t="shared" ref="N51:N53" si="5">IF(O51=9,SUM(E51:M51)-SMALL(E51:M51,1)-SMALL(E51:M51,2),IF(O51=8,SUM(E51:M51)-SMALL(E51:M51,1),SUM(E51:M51)))</f>
        <v>0</v>
      </c>
      <c r="O51" s="26">
        <f t="shared" ref="O51:O53" si="6">COUNTA(E51:M51)</f>
        <v>0</v>
      </c>
      <c r="P51" s="154">
        <f t="shared" ref="P51:P53" si="7">SUM(E51:M51)</f>
        <v>0</v>
      </c>
      <c r="Q51" s="19"/>
      <c r="R51" s="28">
        <v>1862</v>
      </c>
      <c r="S51" s="29" t="s">
        <v>60</v>
      </c>
      <c r="T51" s="30">
        <f t="shared" si="2"/>
        <v>0</v>
      </c>
      <c r="U51" s="31"/>
      <c r="V51" s="32">
        <f t="shared" si="3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59" t="str">
        <f t="shared" si="4"/>
        <v>NO</v>
      </c>
      <c r="B52" s="178"/>
      <c r="C52" s="182"/>
      <c r="D52" s="178"/>
      <c r="E52" s="23"/>
      <c r="F52" s="23"/>
      <c r="G52" s="23"/>
      <c r="H52" s="23"/>
      <c r="I52" s="23"/>
      <c r="J52" s="23"/>
      <c r="K52" s="23"/>
      <c r="L52" s="23"/>
      <c r="M52" s="24"/>
      <c r="N52" s="25">
        <f t="shared" si="5"/>
        <v>0</v>
      </c>
      <c r="O52" s="26">
        <f t="shared" si="6"/>
        <v>0</v>
      </c>
      <c r="P52" s="154">
        <f t="shared" si="7"/>
        <v>0</v>
      </c>
      <c r="Q52" s="19"/>
      <c r="R52" s="28">
        <v>1132</v>
      </c>
      <c r="S52" s="29" t="s">
        <v>61</v>
      </c>
      <c r="T52" s="30">
        <f t="shared" si="2"/>
        <v>0</v>
      </c>
      <c r="U52" s="31"/>
      <c r="V52" s="32">
        <f t="shared" si="3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59" t="str">
        <f t="shared" si="4"/>
        <v>NO</v>
      </c>
      <c r="B53" s="178"/>
      <c r="C53" s="182"/>
      <c r="D53" s="178"/>
      <c r="E53" s="23"/>
      <c r="F53" s="23"/>
      <c r="G53" s="23"/>
      <c r="H53" s="23"/>
      <c r="I53" s="23"/>
      <c r="J53" s="23"/>
      <c r="K53" s="23"/>
      <c r="L53" s="23"/>
      <c r="M53" s="24"/>
      <c r="N53" s="25">
        <f t="shared" si="5"/>
        <v>0</v>
      </c>
      <c r="O53" s="26">
        <f t="shared" si="6"/>
        <v>0</v>
      </c>
      <c r="P53" s="154">
        <f t="shared" si="7"/>
        <v>0</v>
      </c>
      <c r="Q53" s="19"/>
      <c r="R53" s="28">
        <v>1988</v>
      </c>
      <c r="S53" s="29" t="s">
        <v>62</v>
      </c>
      <c r="T53" s="30">
        <f t="shared" si="2"/>
        <v>0</v>
      </c>
      <c r="U53" s="31"/>
      <c r="V53" s="32">
        <f t="shared" si="3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59" t="str">
        <f t="shared" ref="A54:A66" si="8">IF(O54&lt;2,"NO","SI")</f>
        <v>NO</v>
      </c>
      <c r="B54" s="20"/>
      <c r="C54" s="21"/>
      <c r="D54" s="20"/>
      <c r="E54" s="23"/>
      <c r="F54" s="23"/>
      <c r="G54" s="23"/>
      <c r="H54" s="23"/>
      <c r="I54" s="23"/>
      <c r="J54" s="23"/>
      <c r="K54" s="23"/>
      <c r="L54" s="23"/>
      <c r="M54" s="24"/>
      <c r="N54" s="25">
        <f t="shared" ref="N54:N66" si="9">IF(O54=9,SUM(E54:M54)-SMALL(E54:M54,1)-SMALL(E54:M54,2),IF(O54=8,SUM(E54:M54)-SMALL(E54:M54,1),SUM(E54:M54)))</f>
        <v>0</v>
      </c>
      <c r="O54" s="26">
        <f t="shared" ref="O54:O66" si="10">COUNTA(E54:M54)</f>
        <v>0</v>
      </c>
      <c r="P54" s="154">
        <f t="shared" ref="P54:P66" si="11">SUM(E54:M54)</f>
        <v>0</v>
      </c>
      <c r="Q54" s="19"/>
      <c r="R54" s="28">
        <v>2142</v>
      </c>
      <c r="S54" s="29" t="s">
        <v>555</v>
      </c>
      <c r="T54" s="30">
        <f t="shared" si="2"/>
        <v>0</v>
      </c>
      <c r="U54" s="31"/>
      <c r="V54" s="32">
        <f t="shared" si="3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59" t="str">
        <f t="shared" si="8"/>
        <v>NO</v>
      </c>
      <c r="B55" s="20"/>
      <c r="C55" s="21"/>
      <c r="D55" s="20"/>
      <c r="E55" s="23"/>
      <c r="F55" s="23"/>
      <c r="G55" s="23"/>
      <c r="H55" s="23"/>
      <c r="I55" s="23"/>
      <c r="J55" s="23"/>
      <c r="K55" s="23"/>
      <c r="L55" s="23"/>
      <c r="M55" s="24"/>
      <c r="N55" s="25">
        <f t="shared" si="9"/>
        <v>0</v>
      </c>
      <c r="O55" s="26">
        <f t="shared" si="10"/>
        <v>0</v>
      </c>
      <c r="P55" s="154">
        <f t="shared" si="11"/>
        <v>0</v>
      </c>
      <c r="Q55" s="19"/>
      <c r="R55" s="28">
        <v>1665</v>
      </c>
      <c r="S55" s="29" t="s">
        <v>574</v>
      </c>
      <c r="T55" s="30">
        <f t="shared" si="2"/>
        <v>0</v>
      </c>
      <c r="U55" s="31"/>
      <c r="V55" s="32">
        <f t="shared" si="3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59" t="str">
        <f t="shared" si="8"/>
        <v>NO</v>
      </c>
      <c r="B56" s="20"/>
      <c r="C56" s="21"/>
      <c r="D56" s="20"/>
      <c r="E56" s="23"/>
      <c r="F56" s="23"/>
      <c r="G56" s="23"/>
      <c r="H56" s="23"/>
      <c r="I56" s="23"/>
      <c r="J56" s="23"/>
      <c r="K56" s="23"/>
      <c r="L56" s="23"/>
      <c r="M56" s="24"/>
      <c r="N56" s="25">
        <f t="shared" si="9"/>
        <v>0</v>
      </c>
      <c r="O56" s="26">
        <f t="shared" si="10"/>
        <v>0</v>
      </c>
      <c r="P56" s="154">
        <f t="shared" si="11"/>
        <v>0</v>
      </c>
      <c r="Q56" s="19"/>
      <c r="R56" s="28">
        <v>2460</v>
      </c>
      <c r="S56" s="29" t="s">
        <v>330</v>
      </c>
      <c r="T56" s="30">
        <f t="shared" si="2"/>
        <v>0</v>
      </c>
      <c r="U56" s="31"/>
      <c r="V56" s="32">
        <f t="shared" si="3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59" t="str">
        <f t="shared" si="8"/>
        <v>NO</v>
      </c>
      <c r="B57" s="20"/>
      <c r="C57" s="21"/>
      <c r="D57" s="20"/>
      <c r="E57" s="23"/>
      <c r="F57" s="23"/>
      <c r="G57" s="23"/>
      <c r="H57" s="23"/>
      <c r="I57" s="23"/>
      <c r="J57" s="23"/>
      <c r="K57" s="23"/>
      <c r="L57" s="23"/>
      <c r="M57" s="24"/>
      <c r="N57" s="25">
        <f t="shared" si="9"/>
        <v>0</v>
      </c>
      <c r="O57" s="26">
        <f t="shared" si="10"/>
        <v>0</v>
      </c>
      <c r="P57" s="154">
        <f t="shared" si="11"/>
        <v>0</v>
      </c>
      <c r="Q57" s="19"/>
      <c r="R57" s="28">
        <v>1990</v>
      </c>
      <c r="S57" s="29" t="s">
        <v>26</v>
      </c>
      <c r="T57" s="30">
        <f t="shared" si="2"/>
        <v>0</v>
      </c>
      <c r="U57" s="31"/>
      <c r="V57" s="32">
        <f t="shared" si="3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59" t="str">
        <f t="shared" si="8"/>
        <v>NO</v>
      </c>
      <c r="B58" s="146"/>
      <c r="C58" s="21"/>
      <c r="D58" s="20"/>
      <c r="E58" s="23"/>
      <c r="F58" s="23"/>
      <c r="G58" s="23"/>
      <c r="H58" s="23"/>
      <c r="I58" s="23"/>
      <c r="J58" s="23"/>
      <c r="K58" s="23"/>
      <c r="L58" s="23"/>
      <c r="M58" s="24"/>
      <c r="N58" s="25">
        <f t="shared" si="9"/>
        <v>0</v>
      </c>
      <c r="O58" s="26">
        <f t="shared" si="10"/>
        <v>0</v>
      </c>
      <c r="P58" s="154">
        <f t="shared" si="11"/>
        <v>0</v>
      </c>
      <c r="Q58" s="19"/>
      <c r="R58" s="28">
        <v>2068</v>
      </c>
      <c r="S58" s="29" t="s">
        <v>64</v>
      </c>
      <c r="T58" s="30">
        <f t="shared" si="2"/>
        <v>0</v>
      </c>
      <c r="U58" s="31"/>
      <c r="V58" s="32">
        <f t="shared" si="3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59" t="str">
        <f t="shared" si="8"/>
        <v>NO</v>
      </c>
      <c r="B59" s="146"/>
      <c r="C59" s="21"/>
      <c r="D59" s="20"/>
      <c r="E59" s="23"/>
      <c r="F59" s="23"/>
      <c r="G59" s="23"/>
      <c r="H59" s="23"/>
      <c r="I59" s="23"/>
      <c r="J59" s="23"/>
      <c r="K59" s="23"/>
      <c r="L59" s="23"/>
      <c r="M59" s="24"/>
      <c r="N59" s="25">
        <f t="shared" si="9"/>
        <v>0</v>
      </c>
      <c r="O59" s="26">
        <f t="shared" si="10"/>
        <v>0</v>
      </c>
      <c r="P59" s="154">
        <f t="shared" si="11"/>
        <v>0</v>
      </c>
      <c r="Q59" s="19"/>
      <c r="R59" s="28">
        <v>2075</v>
      </c>
      <c r="S59" s="151" t="s">
        <v>118</v>
      </c>
      <c r="T59" s="30">
        <f t="shared" si="2"/>
        <v>0</v>
      </c>
      <c r="U59" s="31"/>
      <c r="V59" s="32">
        <f t="shared" si="3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59" t="str">
        <f t="shared" si="8"/>
        <v>NO</v>
      </c>
      <c r="B60" s="20"/>
      <c r="C60" s="21"/>
      <c r="D60" s="20"/>
      <c r="E60" s="23"/>
      <c r="F60" s="23"/>
      <c r="G60" s="23"/>
      <c r="H60" s="23"/>
      <c r="I60" s="23"/>
      <c r="J60" s="23"/>
      <c r="K60" s="23"/>
      <c r="L60" s="23"/>
      <c r="M60" s="24"/>
      <c r="N60" s="25">
        <f t="shared" si="9"/>
        <v>0</v>
      </c>
      <c r="O60" s="26">
        <f t="shared" si="10"/>
        <v>0</v>
      </c>
      <c r="P60" s="154">
        <f t="shared" si="11"/>
        <v>0</v>
      </c>
      <c r="Q60" s="19"/>
      <c r="R60" s="28">
        <v>2076</v>
      </c>
      <c r="S60" s="29" t="s">
        <v>117</v>
      </c>
      <c r="T60" s="30">
        <f t="shared" si="2"/>
        <v>0</v>
      </c>
      <c r="U60" s="31"/>
      <c r="V60" s="32">
        <f t="shared" si="3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59" t="str">
        <f t="shared" si="8"/>
        <v>NO</v>
      </c>
      <c r="B61" s="20"/>
      <c r="C61" s="21"/>
      <c r="D61" s="20"/>
      <c r="E61" s="23"/>
      <c r="F61" s="23"/>
      <c r="G61" s="23"/>
      <c r="H61" s="23"/>
      <c r="I61" s="23"/>
      <c r="J61" s="23"/>
      <c r="K61" s="23"/>
      <c r="L61" s="23"/>
      <c r="M61" s="24"/>
      <c r="N61" s="25">
        <f t="shared" si="9"/>
        <v>0</v>
      </c>
      <c r="O61" s="26">
        <f t="shared" si="10"/>
        <v>0</v>
      </c>
      <c r="P61" s="154">
        <f t="shared" si="11"/>
        <v>0</v>
      </c>
      <c r="Q61" s="19"/>
      <c r="R61" s="28">
        <v>2161</v>
      </c>
      <c r="S61" s="29" t="s">
        <v>66</v>
      </c>
      <c r="T61" s="30">
        <f t="shared" si="2"/>
        <v>0</v>
      </c>
      <c r="U61" s="31"/>
      <c r="V61" s="32">
        <f t="shared" si="3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59" t="str">
        <f t="shared" si="8"/>
        <v>NO</v>
      </c>
      <c r="B62" s="146"/>
      <c r="C62" s="21"/>
      <c r="D62" s="20"/>
      <c r="E62" s="23"/>
      <c r="F62" s="23"/>
      <c r="G62" s="23"/>
      <c r="H62" s="23"/>
      <c r="I62" s="23"/>
      <c r="J62" s="23"/>
      <c r="K62" s="23"/>
      <c r="L62" s="23"/>
      <c r="M62" s="24"/>
      <c r="N62" s="25">
        <f t="shared" si="9"/>
        <v>0</v>
      </c>
      <c r="O62" s="26">
        <f t="shared" si="10"/>
        <v>0</v>
      </c>
      <c r="P62" s="154">
        <f t="shared" si="11"/>
        <v>0</v>
      </c>
      <c r="Q62" s="19"/>
      <c r="R62" s="28">
        <v>1216</v>
      </c>
      <c r="S62" s="151" t="s">
        <v>108</v>
      </c>
      <c r="T62" s="30">
        <f t="shared" si="2"/>
        <v>0</v>
      </c>
      <c r="U62" s="31"/>
      <c r="V62" s="32">
        <f t="shared" si="3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59" t="str">
        <f t="shared" si="8"/>
        <v>NO</v>
      </c>
      <c r="B63" s="20"/>
      <c r="C63" s="21"/>
      <c r="D63" s="20"/>
      <c r="E63" s="23"/>
      <c r="F63" s="23"/>
      <c r="G63" s="23"/>
      <c r="H63" s="23"/>
      <c r="I63" s="23"/>
      <c r="J63" s="23"/>
      <c r="K63" s="23"/>
      <c r="L63" s="23"/>
      <c r="M63" s="24"/>
      <c r="N63" s="25">
        <f t="shared" si="9"/>
        <v>0</v>
      </c>
      <c r="O63" s="26">
        <f t="shared" si="10"/>
        <v>0</v>
      </c>
      <c r="P63" s="154">
        <f t="shared" si="11"/>
        <v>0</v>
      </c>
      <c r="Q63" s="19"/>
      <c r="R63" s="28">
        <v>2113</v>
      </c>
      <c r="S63" s="29" t="s">
        <v>67</v>
      </c>
      <c r="T63" s="30">
        <f t="shared" si="2"/>
        <v>0</v>
      </c>
      <c r="U63" s="31"/>
      <c r="V63" s="32">
        <f t="shared" si="3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59" t="str">
        <f t="shared" si="8"/>
        <v>NO</v>
      </c>
      <c r="B64" s="20"/>
      <c r="C64" s="21"/>
      <c r="D64" s="20"/>
      <c r="E64" s="23"/>
      <c r="F64" s="23"/>
      <c r="G64" s="23"/>
      <c r="H64" s="23"/>
      <c r="I64" s="23"/>
      <c r="J64" s="23"/>
      <c r="K64" s="23"/>
      <c r="L64" s="23"/>
      <c r="M64" s="24"/>
      <c r="N64" s="25">
        <f t="shared" si="9"/>
        <v>0</v>
      </c>
      <c r="O64" s="26">
        <f t="shared" si="10"/>
        <v>0</v>
      </c>
      <c r="P64" s="154">
        <f t="shared" si="11"/>
        <v>0</v>
      </c>
      <c r="Q64" s="19"/>
      <c r="R64" s="28">
        <v>1896</v>
      </c>
      <c r="S64" s="29" t="s">
        <v>116</v>
      </c>
      <c r="T64" s="30">
        <f t="shared" si="2"/>
        <v>0</v>
      </c>
      <c r="U64" s="31"/>
      <c r="V64" s="32">
        <f t="shared" si="3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59" t="str">
        <f t="shared" si="8"/>
        <v>NO</v>
      </c>
      <c r="B65" s="20"/>
      <c r="C65" s="21"/>
      <c r="D65" s="20"/>
      <c r="E65" s="23"/>
      <c r="F65" s="23"/>
      <c r="G65" s="23"/>
      <c r="H65" s="23"/>
      <c r="I65" s="23"/>
      <c r="J65" s="23"/>
      <c r="K65" s="23"/>
      <c r="L65" s="23"/>
      <c r="M65" s="24"/>
      <c r="N65" s="25">
        <f t="shared" si="9"/>
        <v>0</v>
      </c>
      <c r="O65" s="26">
        <f t="shared" si="10"/>
        <v>0</v>
      </c>
      <c r="P65" s="154">
        <f t="shared" si="11"/>
        <v>0</v>
      </c>
      <c r="Q65" s="19"/>
      <c r="R65" s="6"/>
      <c r="S65" s="6"/>
      <c r="T65" s="39">
        <f>SUM(T3:T64)</f>
        <v>0</v>
      </c>
      <c r="U65" s="6"/>
      <c r="V65" s="41">
        <f>SUM(V3:V64)</f>
        <v>3339</v>
      </c>
      <c r="W65" s="6"/>
      <c r="X65" s="6"/>
      <c r="Y65" s="6"/>
      <c r="Z65" s="6"/>
      <c r="AA65" s="6"/>
    </row>
    <row r="66" spans="1:27" ht="29.1" customHeight="1" thickBot="1" x14ac:dyDescent="0.4">
      <c r="A66" s="159" t="str">
        <f t="shared" si="8"/>
        <v>NO</v>
      </c>
      <c r="B66" s="20"/>
      <c r="C66" s="21"/>
      <c r="D66" s="20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9"/>
        <v>0</v>
      </c>
      <c r="O66" s="26">
        <f t="shared" si="10"/>
        <v>0</v>
      </c>
      <c r="P66" s="154">
        <f t="shared" si="11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59" t="str">
        <f t="shared" ref="A67:A73" si="12">IF(O67&lt;2,"NO","SI")</f>
        <v>NO</v>
      </c>
      <c r="B67" s="20"/>
      <c r="C67" s="21"/>
      <c r="D67" s="20"/>
      <c r="E67" s="23"/>
      <c r="F67" s="23"/>
      <c r="G67" s="23"/>
      <c r="H67" s="23"/>
      <c r="I67" s="23"/>
      <c r="J67" s="23"/>
      <c r="K67" s="23"/>
      <c r="L67" s="23"/>
      <c r="M67" s="24"/>
      <c r="N67" s="25">
        <f t="shared" ref="N67:N73" si="13">IF(O67=9,SUM(E67:M67)-SMALL(E67:M67,1)-SMALL(E67:M67,2),IF(O67=8,SUM(E67:M67)-SMALL(E67:M67,1),SUM(E67:M67)))</f>
        <v>0</v>
      </c>
      <c r="O67" s="26">
        <f t="shared" ref="O67:O73" si="14">COUNTA(E67:M67)</f>
        <v>0</v>
      </c>
      <c r="P67" s="154">
        <f t="shared" ref="P67:P73" si="15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59" t="str">
        <f t="shared" si="12"/>
        <v>NO</v>
      </c>
      <c r="B68" s="20"/>
      <c r="C68" s="21"/>
      <c r="D68" s="20"/>
      <c r="E68" s="23"/>
      <c r="F68" s="23"/>
      <c r="G68" s="23"/>
      <c r="H68" s="23"/>
      <c r="I68" s="23"/>
      <c r="J68" s="23"/>
      <c r="K68" s="23"/>
      <c r="L68" s="23"/>
      <c r="M68" s="24"/>
      <c r="N68" s="25">
        <f t="shared" si="13"/>
        <v>0</v>
      </c>
      <c r="O68" s="26">
        <f t="shared" si="14"/>
        <v>0</v>
      </c>
      <c r="P68" s="154">
        <f t="shared" si="15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59" t="str">
        <f t="shared" si="12"/>
        <v>NO</v>
      </c>
      <c r="B69" s="20"/>
      <c r="C69" s="21"/>
      <c r="D69" s="20"/>
      <c r="E69" s="23"/>
      <c r="F69" s="23"/>
      <c r="G69" s="23"/>
      <c r="H69" s="23"/>
      <c r="I69" s="23"/>
      <c r="J69" s="23"/>
      <c r="K69" s="23"/>
      <c r="L69" s="23"/>
      <c r="M69" s="24"/>
      <c r="N69" s="25">
        <f t="shared" si="13"/>
        <v>0</v>
      </c>
      <c r="O69" s="26">
        <f t="shared" si="14"/>
        <v>0</v>
      </c>
      <c r="P69" s="154">
        <f t="shared" si="15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59" t="str">
        <f t="shared" si="12"/>
        <v>NO</v>
      </c>
      <c r="B70" s="20"/>
      <c r="C70" s="21"/>
      <c r="D70" s="20"/>
      <c r="E70" s="23"/>
      <c r="F70" s="23"/>
      <c r="G70" s="23"/>
      <c r="H70" s="23"/>
      <c r="I70" s="23"/>
      <c r="J70" s="23"/>
      <c r="K70" s="23"/>
      <c r="L70" s="23"/>
      <c r="M70" s="24"/>
      <c r="N70" s="25">
        <f t="shared" si="13"/>
        <v>0</v>
      </c>
      <c r="O70" s="26">
        <f t="shared" si="14"/>
        <v>0</v>
      </c>
      <c r="P70" s="154">
        <f t="shared" si="15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59" t="str">
        <f t="shared" si="12"/>
        <v>NO</v>
      </c>
      <c r="B71" s="20"/>
      <c r="C71" s="21"/>
      <c r="D71" s="20"/>
      <c r="E71" s="23"/>
      <c r="F71" s="23"/>
      <c r="G71" s="23"/>
      <c r="H71" s="23"/>
      <c r="I71" s="23"/>
      <c r="J71" s="23"/>
      <c r="K71" s="23"/>
      <c r="L71" s="23"/>
      <c r="M71" s="24"/>
      <c r="N71" s="25">
        <f t="shared" si="13"/>
        <v>0</v>
      </c>
      <c r="O71" s="26">
        <f t="shared" si="14"/>
        <v>0</v>
      </c>
      <c r="P71" s="154">
        <f t="shared" si="15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59" t="str">
        <f t="shared" si="12"/>
        <v>NO</v>
      </c>
      <c r="B72" s="20"/>
      <c r="C72" s="21"/>
      <c r="D72" s="20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13"/>
        <v>0</v>
      </c>
      <c r="O72" s="26">
        <f t="shared" si="14"/>
        <v>0</v>
      </c>
      <c r="P72" s="154">
        <f t="shared" si="15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59" t="str">
        <f t="shared" si="12"/>
        <v>NO</v>
      </c>
      <c r="B73" s="20"/>
      <c r="C73" s="21"/>
      <c r="D73" s="20"/>
      <c r="E73" s="23"/>
      <c r="F73" s="23"/>
      <c r="G73" s="23"/>
      <c r="H73" s="23"/>
      <c r="I73" s="23"/>
      <c r="J73" s="23"/>
      <c r="K73" s="23"/>
      <c r="L73" s="23"/>
      <c r="M73" s="24"/>
      <c r="N73" s="25">
        <f t="shared" si="13"/>
        <v>0</v>
      </c>
      <c r="O73" s="26">
        <f t="shared" si="14"/>
        <v>0</v>
      </c>
      <c r="P73" s="154">
        <f t="shared" si="15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59" t="str">
        <f t="shared" ref="A74:A103" si="16">IF(O74&lt;2,"NO","SI")</f>
        <v>NO</v>
      </c>
      <c r="B74" s="146"/>
      <c r="C74" s="21"/>
      <c r="D74" s="20"/>
      <c r="E74" s="23"/>
      <c r="F74" s="23"/>
      <c r="G74" s="23"/>
      <c r="H74" s="23"/>
      <c r="I74" s="23"/>
      <c r="J74" s="23"/>
      <c r="K74" s="23"/>
      <c r="L74" s="23"/>
      <c r="M74" s="24"/>
      <c r="N74" s="25">
        <f t="shared" ref="N74:N98" si="17">IF(O74=9,SUM(E74:M74)-SMALL(E74:M74,1)-SMALL(E74:M74,2),IF(O74=8,SUM(E74:M74)-SMALL(E74:M74,1),SUM(E74:M74)))</f>
        <v>0</v>
      </c>
      <c r="O74" s="26">
        <f t="shared" ref="O74:O103" si="18">COUNTA(E74:M74)</f>
        <v>0</v>
      </c>
      <c r="P74" s="154">
        <f t="shared" ref="P74:P103" si="19">SUM(E74:M74)</f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59" t="str">
        <f t="shared" si="16"/>
        <v>NO</v>
      </c>
      <c r="B75" s="146"/>
      <c r="C75" s="21"/>
      <c r="D75" s="20"/>
      <c r="E75" s="23"/>
      <c r="F75" s="23"/>
      <c r="G75" s="23"/>
      <c r="H75" s="23"/>
      <c r="I75" s="23"/>
      <c r="J75" s="23"/>
      <c r="K75" s="23"/>
      <c r="L75" s="23"/>
      <c r="M75" s="24"/>
      <c r="N75" s="25">
        <f t="shared" si="17"/>
        <v>0</v>
      </c>
      <c r="O75" s="26">
        <f t="shared" si="18"/>
        <v>0</v>
      </c>
      <c r="P75" s="154">
        <f t="shared" si="19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1" customHeight="1" thickBot="1" x14ac:dyDescent="0.4">
      <c r="A76" s="159" t="str">
        <f t="shared" si="16"/>
        <v>NO</v>
      </c>
      <c r="B76" s="20"/>
      <c r="C76" s="21"/>
      <c r="D76" s="20"/>
      <c r="E76" s="23"/>
      <c r="F76" s="23"/>
      <c r="G76" s="23"/>
      <c r="H76" s="23"/>
      <c r="I76" s="23"/>
      <c r="J76" s="23"/>
      <c r="K76" s="23"/>
      <c r="L76" s="23"/>
      <c r="M76" s="24"/>
      <c r="N76" s="25">
        <f t="shared" si="17"/>
        <v>0</v>
      </c>
      <c r="O76" s="26">
        <f t="shared" si="18"/>
        <v>0</v>
      </c>
      <c r="P76" s="154">
        <f t="shared" si="19"/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1" customHeight="1" thickBot="1" x14ac:dyDescent="0.4">
      <c r="A77" s="159" t="str">
        <f t="shared" si="16"/>
        <v>NO</v>
      </c>
      <c r="B77" s="20"/>
      <c r="C77" s="21"/>
      <c r="D77" s="20"/>
      <c r="E77" s="23"/>
      <c r="F77" s="23"/>
      <c r="G77" s="23"/>
      <c r="H77" s="23"/>
      <c r="I77" s="23"/>
      <c r="J77" s="23"/>
      <c r="K77" s="23"/>
      <c r="L77" s="23"/>
      <c r="M77" s="24"/>
      <c r="N77" s="25">
        <f t="shared" si="17"/>
        <v>0</v>
      </c>
      <c r="O77" s="26">
        <f t="shared" si="18"/>
        <v>0</v>
      </c>
      <c r="P77" s="154">
        <f t="shared" si="19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1" customHeight="1" thickBot="1" x14ac:dyDescent="0.4">
      <c r="A78" s="159" t="str">
        <f t="shared" si="16"/>
        <v>NO</v>
      </c>
      <c r="B78" s="20"/>
      <c r="C78" s="21"/>
      <c r="D78" s="20"/>
      <c r="E78" s="23"/>
      <c r="F78" s="23"/>
      <c r="G78" s="23"/>
      <c r="H78" s="23"/>
      <c r="I78" s="23"/>
      <c r="J78" s="23"/>
      <c r="K78" s="23"/>
      <c r="L78" s="23"/>
      <c r="M78" s="24"/>
      <c r="N78" s="25">
        <f t="shared" si="17"/>
        <v>0</v>
      </c>
      <c r="O78" s="26">
        <f t="shared" si="18"/>
        <v>0</v>
      </c>
      <c r="P78" s="154">
        <f t="shared" si="19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1" customHeight="1" thickBot="1" x14ac:dyDescent="0.4">
      <c r="A79" s="159" t="str">
        <f t="shared" si="16"/>
        <v>NO</v>
      </c>
      <c r="B79" s="20"/>
      <c r="C79" s="21"/>
      <c r="D79" s="63"/>
      <c r="E79" s="23"/>
      <c r="F79" s="23"/>
      <c r="G79" s="23"/>
      <c r="H79" s="23"/>
      <c r="I79" s="23"/>
      <c r="J79" s="23"/>
      <c r="K79" s="23"/>
      <c r="L79" s="23"/>
      <c r="M79" s="24"/>
      <c r="N79" s="25">
        <f t="shared" si="17"/>
        <v>0</v>
      </c>
      <c r="O79" s="26">
        <f t="shared" si="18"/>
        <v>0</v>
      </c>
      <c r="P79" s="154">
        <f t="shared" si="19"/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1" customHeight="1" thickBot="1" x14ac:dyDescent="0.4">
      <c r="A80" s="159" t="str">
        <f t="shared" si="16"/>
        <v>NO</v>
      </c>
      <c r="B80" s="20"/>
      <c r="C80" s="21"/>
      <c r="D80" s="63"/>
      <c r="E80" s="23"/>
      <c r="F80" s="23"/>
      <c r="G80" s="23"/>
      <c r="H80" s="23"/>
      <c r="I80" s="23"/>
      <c r="J80" s="23"/>
      <c r="K80" s="23"/>
      <c r="L80" s="23"/>
      <c r="M80" s="24"/>
      <c r="N80" s="25">
        <f t="shared" si="17"/>
        <v>0</v>
      </c>
      <c r="O80" s="26">
        <f t="shared" si="18"/>
        <v>0</v>
      </c>
      <c r="P80" s="154">
        <f t="shared" si="19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1" customHeight="1" thickBot="1" x14ac:dyDescent="0.4">
      <c r="A81" s="159" t="str">
        <f t="shared" si="16"/>
        <v>NO</v>
      </c>
      <c r="B81" s="20"/>
      <c r="C81" s="21"/>
      <c r="D81" s="20"/>
      <c r="E81" s="23"/>
      <c r="F81" s="23"/>
      <c r="G81" s="23"/>
      <c r="H81" s="23"/>
      <c r="I81" s="23"/>
      <c r="J81" s="23"/>
      <c r="K81" s="23"/>
      <c r="L81" s="23"/>
      <c r="M81" s="24"/>
      <c r="N81" s="25">
        <f t="shared" si="17"/>
        <v>0</v>
      </c>
      <c r="O81" s="26">
        <f t="shared" si="18"/>
        <v>0</v>
      </c>
      <c r="P81" s="154">
        <f t="shared" si="19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9.1" customHeight="1" thickBot="1" x14ac:dyDescent="0.4">
      <c r="A82" s="159" t="str">
        <f t="shared" si="16"/>
        <v>NO</v>
      </c>
      <c r="B82" s="20"/>
      <c r="C82" s="21"/>
      <c r="D82" s="20"/>
      <c r="E82" s="23"/>
      <c r="F82" s="23"/>
      <c r="G82" s="23"/>
      <c r="H82" s="23"/>
      <c r="I82" s="23"/>
      <c r="J82" s="23"/>
      <c r="K82" s="23"/>
      <c r="L82" s="23"/>
      <c r="M82" s="24"/>
      <c r="N82" s="25">
        <f t="shared" si="17"/>
        <v>0</v>
      </c>
      <c r="O82" s="26">
        <f t="shared" si="18"/>
        <v>0</v>
      </c>
      <c r="P82" s="154">
        <f t="shared" si="19"/>
        <v>0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9.1" customHeight="1" thickBot="1" x14ac:dyDescent="0.4">
      <c r="A83" s="159" t="str">
        <f t="shared" si="16"/>
        <v>NO</v>
      </c>
      <c r="B83" s="20"/>
      <c r="C83" s="21"/>
      <c r="D83" s="20"/>
      <c r="E83" s="23"/>
      <c r="F83" s="23"/>
      <c r="G83" s="23"/>
      <c r="H83" s="23"/>
      <c r="I83" s="23"/>
      <c r="J83" s="23"/>
      <c r="K83" s="23"/>
      <c r="L83" s="23"/>
      <c r="M83" s="24"/>
      <c r="N83" s="25">
        <f t="shared" si="17"/>
        <v>0</v>
      </c>
      <c r="O83" s="26">
        <f t="shared" si="18"/>
        <v>0</v>
      </c>
      <c r="P83" s="154">
        <f t="shared" si="19"/>
        <v>0</v>
      </c>
      <c r="Q83" s="19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29.1" customHeight="1" thickBot="1" x14ac:dyDescent="0.4">
      <c r="A84" s="159" t="str">
        <f t="shared" si="16"/>
        <v>NO</v>
      </c>
      <c r="B84" s="20"/>
      <c r="C84" s="21"/>
      <c r="D84" s="20"/>
      <c r="E84" s="23"/>
      <c r="F84" s="23"/>
      <c r="G84" s="23"/>
      <c r="H84" s="23"/>
      <c r="I84" s="23"/>
      <c r="J84" s="23"/>
      <c r="K84" s="23"/>
      <c r="L84" s="23"/>
      <c r="M84" s="24"/>
      <c r="N84" s="25">
        <f t="shared" si="17"/>
        <v>0</v>
      </c>
      <c r="O84" s="26">
        <f t="shared" si="18"/>
        <v>0</v>
      </c>
      <c r="P84" s="154">
        <f t="shared" si="19"/>
        <v>0</v>
      </c>
      <c r="Q84" s="19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9.1" customHeight="1" thickBot="1" x14ac:dyDescent="0.4">
      <c r="A85" s="159" t="str">
        <f t="shared" si="16"/>
        <v>NO</v>
      </c>
      <c r="B85" s="20"/>
      <c r="C85" s="21"/>
      <c r="D85" s="20"/>
      <c r="E85" s="23"/>
      <c r="F85" s="23"/>
      <c r="G85" s="23"/>
      <c r="H85" s="23"/>
      <c r="I85" s="23"/>
      <c r="J85" s="23"/>
      <c r="K85" s="23"/>
      <c r="L85" s="23"/>
      <c r="M85" s="24"/>
      <c r="N85" s="25">
        <f t="shared" si="17"/>
        <v>0</v>
      </c>
      <c r="O85" s="26">
        <f t="shared" si="18"/>
        <v>0</v>
      </c>
      <c r="P85" s="154">
        <f t="shared" si="19"/>
        <v>0</v>
      </c>
      <c r="Q85" s="19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29.1" customHeight="1" thickBot="1" x14ac:dyDescent="0.4">
      <c r="A86" s="159" t="str">
        <f t="shared" si="16"/>
        <v>NO</v>
      </c>
      <c r="B86" s="20"/>
      <c r="C86" s="21"/>
      <c r="D86" s="20"/>
      <c r="E86" s="23"/>
      <c r="F86" s="23"/>
      <c r="G86" s="23"/>
      <c r="H86" s="23"/>
      <c r="I86" s="23"/>
      <c r="J86" s="23"/>
      <c r="K86" s="23"/>
      <c r="L86" s="23"/>
      <c r="M86" s="24"/>
      <c r="N86" s="25">
        <f t="shared" si="17"/>
        <v>0</v>
      </c>
      <c r="O86" s="26">
        <f t="shared" si="18"/>
        <v>0</v>
      </c>
      <c r="P86" s="154">
        <f t="shared" si="19"/>
        <v>0</v>
      </c>
      <c r="Q86" s="19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29.1" customHeight="1" thickBot="1" x14ac:dyDescent="0.4">
      <c r="A87" s="159" t="str">
        <f t="shared" si="16"/>
        <v>NO</v>
      </c>
      <c r="B87" s="20"/>
      <c r="C87" s="21"/>
      <c r="D87" s="20"/>
      <c r="E87" s="23"/>
      <c r="F87" s="23"/>
      <c r="G87" s="23"/>
      <c r="H87" s="23"/>
      <c r="I87" s="23"/>
      <c r="J87" s="23"/>
      <c r="K87" s="23"/>
      <c r="L87" s="23"/>
      <c r="M87" s="24"/>
      <c r="N87" s="25">
        <f t="shared" si="17"/>
        <v>0</v>
      </c>
      <c r="O87" s="26">
        <f t="shared" si="18"/>
        <v>0</v>
      </c>
      <c r="P87" s="154">
        <f t="shared" si="19"/>
        <v>0</v>
      </c>
      <c r="Q87" s="19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29.1" customHeight="1" thickBot="1" x14ac:dyDescent="0.4">
      <c r="A88" s="159" t="str">
        <f t="shared" si="16"/>
        <v>NO</v>
      </c>
      <c r="B88" s="20"/>
      <c r="C88" s="21"/>
      <c r="D88" s="20"/>
      <c r="E88" s="23"/>
      <c r="F88" s="23"/>
      <c r="G88" s="23"/>
      <c r="H88" s="23"/>
      <c r="I88" s="23"/>
      <c r="J88" s="23"/>
      <c r="K88" s="23"/>
      <c r="L88" s="23"/>
      <c r="M88" s="24"/>
      <c r="N88" s="25">
        <f t="shared" si="17"/>
        <v>0</v>
      </c>
      <c r="O88" s="26">
        <f t="shared" si="18"/>
        <v>0</v>
      </c>
      <c r="P88" s="154">
        <f t="shared" si="19"/>
        <v>0</v>
      </c>
      <c r="Q88" s="19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29.1" customHeight="1" thickBot="1" x14ac:dyDescent="0.4">
      <c r="A89" s="159" t="str">
        <f t="shared" si="16"/>
        <v>NO</v>
      </c>
      <c r="B89" s="20"/>
      <c r="C89" s="21"/>
      <c r="D89" s="20"/>
      <c r="E89" s="23"/>
      <c r="F89" s="23"/>
      <c r="G89" s="23"/>
      <c r="H89" s="23"/>
      <c r="I89" s="23"/>
      <c r="J89" s="23"/>
      <c r="K89" s="23"/>
      <c r="L89" s="23"/>
      <c r="M89" s="24"/>
      <c r="N89" s="25">
        <f t="shared" si="17"/>
        <v>0</v>
      </c>
      <c r="O89" s="26">
        <f t="shared" si="18"/>
        <v>0</v>
      </c>
      <c r="P89" s="154">
        <f t="shared" si="19"/>
        <v>0</v>
      </c>
      <c r="Q89" s="19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29.1" customHeight="1" thickBot="1" x14ac:dyDescent="0.4">
      <c r="A90" s="159" t="str">
        <f t="shared" si="16"/>
        <v>NO</v>
      </c>
      <c r="B90" s="20"/>
      <c r="C90" s="21"/>
      <c r="D90" s="20"/>
      <c r="E90" s="23"/>
      <c r="F90" s="23"/>
      <c r="G90" s="23"/>
      <c r="H90" s="23"/>
      <c r="I90" s="23"/>
      <c r="J90" s="23"/>
      <c r="K90" s="23"/>
      <c r="L90" s="23"/>
      <c r="M90" s="24"/>
      <c r="N90" s="25">
        <f t="shared" si="17"/>
        <v>0</v>
      </c>
      <c r="O90" s="26">
        <f t="shared" si="18"/>
        <v>0</v>
      </c>
      <c r="P90" s="154">
        <f t="shared" si="19"/>
        <v>0</v>
      </c>
      <c r="Q90" s="19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29.1" customHeight="1" thickBot="1" x14ac:dyDescent="0.4">
      <c r="A91" s="159" t="str">
        <f t="shared" si="16"/>
        <v>NO</v>
      </c>
      <c r="B91" s="20"/>
      <c r="C91" s="21"/>
      <c r="D91" s="20"/>
      <c r="E91" s="23"/>
      <c r="F91" s="23"/>
      <c r="G91" s="23"/>
      <c r="H91" s="23"/>
      <c r="I91" s="23"/>
      <c r="J91" s="23"/>
      <c r="K91" s="23"/>
      <c r="L91" s="23"/>
      <c r="M91" s="24"/>
      <c r="N91" s="25">
        <f t="shared" si="17"/>
        <v>0</v>
      </c>
      <c r="O91" s="26">
        <f t="shared" si="18"/>
        <v>0</v>
      </c>
      <c r="P91" s="154">
        <f t="shared" si="19"/>
        <v>0</v>
      </c>
      <c r="Q91" s="19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29.1" customHeight="1" thickBot="1" x14ac:dyDescent="0.4">
      <c r="A92" s="159" t="str">
        <f t="shared" si="16"/>
        <v>NO</v>
      </c>
      <c r="B92" s="20"/>
      <c r="C92" s="21"/>
      <c r="D92" s="20"/>
      <c r="E92" s="23"/>
      <c r="F92" s="23"/>
      <c r="G92" s="23"/>
      <c r="H92" s="23"/>
      <c r="I92" s="23"/>
      <c r="J92" s="23"/>
      <c r="K92" s="23"/>
      <c r="L92" s="23"/>
      <c r="M92" s="24"/>
      <c r="N92" s="25">
        <f t="shared" si="17"/>
        <v>0</v>
      </c>
      <c r="O92" s="26">
        <f t="shared" si="18"/>
        <v>0</v>
      </c>
      <c r="P92" s="154">
        <f t="shared" si="19"/>
        <v>0</v>
      </c>
      <c r="Q92" s="19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29.1" customHeight="1" thickBot="1" x14ac:dyDescent="0.4">
      <c r="A93" s="159" t="str">
        <f t="shared" si="16"/>
        <v>NO</v>
      </c>
      <c r="B93" s="20"/>
      <c r="C93" s="21"/>
      <c r="D93" s="63"/>
      <c r="E93" s="23"/>
      <c r="F93" s="23"/>
      <c r="G93" s="23"/>
      <c r="H93" s="23"/>
      <c r="I93" s="23"/>
      <c r="J93" s="23"/>
      <c r="K93" s="23"/>
      <c r="L93" s="23"/>
      <c r="M93" s="24"/>
      <c r="N93" s="25">
        <f t="shared" si="17"/>
        <v>0</v>
      </c>
      <c r="O93" s="26">
        <f t="shared" si="18"/>
        <v>0</v>
      </c>
      <c r="P93" s="154">
        <f t="shared" si="19"/>
        <v>0</v>
      </c>
      <c r="Q93" s="19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29.1" customHeight="1" thickBot="1" x14ac:dyDescent="0.4">
      <c r="A94" s="159" t="str">
        <f t="shared" si="16"/>
        <v>NO</v>
      </c>
      <c r="B94" s="20"/>
      <c r="C94" s="21"/>
      <c r="D94" s="20"/>
      <c r="E94" s="23"/>
      <c r="F94" s="23"/>
      <c r="G94" s="23"/>
      <c r="H94" s="23"/>
      <c r="I94" s="23"/>
      <c r="J94" s="23"/>
      <c r="K94" s="23"/>
      <c r="L94" s="23"/>
      <c r="M94" s="24"/>
      <c r="N94" s="25">
        <f t="shared" si="17"/>
        <v>0</v>
      </c>
      <c r="O94" s="26">
        <f t="shared" si="18"/>
        <v>0</v>
      </c>
      <c r="P94" s="154">
        <f t="shared" si="19"/>
        <v>0</v>
      </c>
      <c r="Q94" s="19"/>
      <c r="T94" s="6"/>
      <c r="U94" s="6"/>
      <c r="V94" s="6"/>
      <c r="W94" s="6"/>
      <c r="X94" s="6"/>
      <c r="Y94" s="6"/>
      <c r="Z94" s="6"/>
      <c r="AA94" s="6"/>
    </row>
    <row r="95" spans="1:27" ht="29.1" customHeight="1" thickBot="1" x14ac:dyDescent="0.4">
      <c r="A95" s="159" t="str">
        <f t="shared" si="16"/>
        <v>NO</v>
      </c>
      <c r="B95" s="20"/>
      <c r="C95" s="21"/>
      <c r="D95" s="63"/>
      <c r="E95" s="23"/>
      <c r="F95" s="23"/>
      <c r="G95" s="23"/>
      <c r="H95" s="23"/>
      <c r="I95" s="23"/>
      <c r="J95" s="23"/>
      <c r="K95" s="23"/>
      <c r="L95" s="23"/>
      <c r="M95" s="24"/>
      <c r="N95" s="25">
        <f t="shared" si="17"/>
        <v>0</v>
      </c>
      <c r="O95" s="26">
        <f t="shared" si="18"/>
        <v>0</v>
      </c>
      <c r="P95" s="154">
        <f t="shared" si="19"/>
        <v>0</v>
      </c>
      <c r="Q95" s="19"/>
      <c r="T95" s="6"/>
      <c r="U95" s="6"/>
      <c r="V95" s="6"/>
      <c r="W95" s="6"/>
      <c r="X95" s="6"/>
      <c r="Y95" s="6"/>
      <c r="Z95" s="6"/>
      <c r="AA95" s="6"/>
    </row>
    <row r="96" spans="1:27" ht="29.1" customHeight="1" thickBot="1" x14ac:dyDescent="0.4">
      <c r="A96" s="159" t="str">
        <f t="shared" si="16"/>
        <v>NO</v>
      </c>
      <c r="B96" s="20"/>
      <c r="C96" s="21"/>
      <c r="D96" s="63"/>
      <c r="E96" s="23"/>
      <c r="F96" s="23"/>
      <c r="G96" s="23"/>
      <c r="H96" s="23"/>
      <c r="I96" s="23"/>
      <c r="J96" s="23"/>
      <c r="K96" s="23"/>
      <c r="L96" s="23"/>
      <c r="M96" s="24"/>
      <c r="N96" s="25">
        <f t="shared" si="17"/>
        <v>0</v>
      </c>
      <c r="O96" s="26">
        <f t="shared" si="18"/>
        <v>0</v>
      </c>
      <c r="P96" s="154">
        <f t="shared" si="19"/>
        <v>0</v>
      </c>
      <c r="Q96" s="19"/>
      <c r="T96" s="6"/>
      <c r="U96" s="6"/>
      <c r="V96" s="6"/>
      <c r="W96" s="6"/>
      <c r="X96" s="6"/>
      <c r="Y96" s="6"/>
      <c r="Z96" s="6"/>
      <c r="AA96" s="6"/>
    </row>
    <row r="97" spans="1:27" ht="29.1" customHeight="1" thickBot="1" x14ac:dyDescent="0.4">
      <c r="A97" s="159" t="str">
        <f t="shared" si="16"/>
        <v>NO</v>
      </c>
      <c r="B97" s="20"/>
      <c r="C97" s="21"/>
      <c r="D97" s="63"/>
      <c r="E97" s="23"/>
      <c r="F97" s="23"/>
      <c r="G97" s="23"/>
      <c r="H97" s="23"/>
      <c r="I97" s="23"/>
      <c r="J97" s="23"/>
      <c r="K97" s="23"/>
      <c r="L97" s="23"/>
      <c r="M97" s="24"/>
      <c r="N97" s="25">
        <f t="shared" si="17"/>
        <v>0</v>
      </c>
      <c r="O97" s="26">
        <f t="shared" si="18"/>
        <v>0</v>
      </c>
      <c r="P97" s="154">
        <f t="shared" si="19"/>
        <v>0</v>
      </c>
      <c r="Q97" s="19"/>
      <c r="T97" s="6"/>
      <c r="U97" s="6"/>
      <c r="V97" s="6"/>
      <c r="W97" s="6"/>
      <c r="X97" s="6"/>
      <c r="Y97" s="6"/>
      <c r="Z97" s="6"/>
      <c r="AA97" s="6"/>
    </row>
    <row r="98" spans="1:27" ht="29.1" customHeight="1" thickBot="1" x14ac:dyDescent="0.4">
      <c r="A98" s="159" t="str">
        <f t="shared" si="16"/>
        <v>NO</v>
      </c>
      <c r="B98" s="20"/>
      <c r="C98" s="21"/>
      <c r="D98" s="63"/>
      <c r="E98" s="23"/>
      <c r="F98" s="23"/>
      <c r="G98" s="23"/>
      <c r="H98" s="23"/>
      <c r="I98" s="23"/>
      <c r="J98" s="23"/>
      <c r="K98" s="23"/>
      <c r="L98" s="23"/>
      <c r="M98" s="24"/>
      <c r="N98" s="25">
        <f t="shared" si="17"/>
        <v>0</v>
      </c>
      <c r="O98" s="26">
        <f t="shared" si="18"/>
        <v>0</v>
      </c>
      <c r="P98" s="154">
        <f t="shared" si="19"/>
        <v>0</v>
      </c>
      <c r="Q98" s="19"/>
      <c r="T98" s="6"/>
      <c r="U98" s="6"/>
      <c r="V98" s="6"/>
      <c r="W98" s="6"/>
      <c r="X98" s="6"/>
      <c r="Y98" s="6"/>
      <c r="Z98" s="6"/>
      <c r="AA98" s="6"/>
    </row>
    <row r="99" spans="1:27" ht="29.1" customHeight="1" thickBot="1" x14ac:dyDescent="0.4">
      <c r="A99" s="159" t="str">
        <f t="shared" si="16"/>
        <v>NO</v>
      </c>
      <c r="B99" s="20"/>
      <c r="C99" s="21"/>
      <c r="D99" s="20"/>
      <c r="E99" s="23"/>
      <c r="F99" s="23"/>
      <c r="G99" s="23"/>
      <c r="H99" s="23"/>
      <c r="I99" s="23"/>
      <c r="J99" s="23"/>
      <c r="K99" s="23"/>
      <c r="L99" s="23"/>
      <c r="M99" s="24"/>
      <c r="N99" s="25">
        <f t="shared" ref="N99:N103" si="20">IF(O99=9,SUM(E99:M99)-SMALL(E99:M99,1)-SMALL(E99:M99,2),IF(O99=8,SUM(E99:M99)-SMALL(E99:M99,1),SUM(E99:M99)))</f>
        <v>0</v>
      </c>
      <c r="O99" s="26">
        <f t="shared" si="18"/>
        <v>0</v>
      </c>
      <c r="P99" s="154">
        <f t="shared" si="19"/>
        <v>0</v>
      </c>
      <c r="Q99" s="19"/>
      <c r="T99" s="6"/>
      <c r="U99" s="6"/>
      <c r="V99" s="6"/>
      <c r="W99" s="6"/>
      <c r="X99" s="6"/>
      <c r="Y99" s="6"/>
      <c r="Z99" s="6"/>
      <c r="AA99" s="6"/>
    </row>
    <row r="100" spans="1:27" ht="29.1" customHeight="1" thickBot="1" x14ac:dyDescent="0.4">
      <c r="A100" s="159" t="str">
        <f t="shared" si="16"/>
        <v>NO</v>
      </c>
      <c r="B100" s="20"/>
      <c r="C100" s="21"/>
      <c r="D100" s="20"/>
      <c r="E100" s="23"/>
      <c r="F100" s="23"/>
      <c r="G100" s="23"/>
      <c r="H100" s="23"/>
      <c r="I100" s="23"/>
      <c r="J100" s="23"/>
      <c r="K100" s="23"/>
      <c r="L100" s="23"/>
      <c r="M100" s="24"/>
      <c r="N100" s="25">
        <f t="shared" si="20"/>
        <v>0</v>
      </c>
      <c r="O100" s="26">
        <f t="shared" si="18"/>
        <v>0</v>
      </c>
      <c r="P100" s="154">
        <f t="shared" si="19"/>
        <v>0</v>
      </c>
      <c r="Q100" s="19"/>
      <c r="T100" s="6"/>
      <c r="U100" s="6"/>
      <c r="V100" s="6"/>
      <c r="W100" s="6"/>
      <c r="X100" s="6"/>
      <c r="Y100" s="6"/>
      <c r="Z100" s="6"/>
      <c r="AA100" s="6"/>
    </row>
    <row r="101" spans="1:27" ht="29.1" customHeight="1" thickBot="1" x14ac:dyDescent="0.4">
      <c r="A101" s="159" t="str">
        <f t="shared" si="16"/>
        <v>NO</v>
      </c>
      <c r="B101" s="20"/>
      <c r="C101" s="21"/>
      <c r="D101" s="20"/>
      <c r="E101" s="23"/>
      <c r="F101" s="23"/>
      <c r="G101" s="23"/>
      <c r="H101" s="23"/>
      <c r="I101" s="23"/>
      <c r="J101" s="23"/>
      <c r="K101" s="23"/>
      <c r="L101" s="23"/>
      <c r="M101" s="24"/>
      <c r="N101" s="25">
        <f t="shared" si="20"/>
        <v>0</v>
      </c>
      <c r="O101" s="26">
        <f t="shared" si="18"/>
        <v>0</v>
      </c>
      <c r="P101" s="154">
        <f t="shared" si="19"/>
        <v>0</v>
      </c>
      <c r="Q101" s="19"/>
      <c r="T101" s="6"/>
      <c r="U101" s="6"/>
      <c r="V101" s="6"/>
      <c r="W101" s="6"/>
      <c r="X101" s="6"/>
      <c r="Y101" s="6"/>
      <c r="Z101" s="6"/>
      <c r="AA101" s="6"/>
    </row>
    <row r="102" spans="1:27" ht="29.1" customHeight="1" thickBot="1" x14ac:dyDescent="0.4">
      <c r="A102" s="159" t="str">
        <f t="shared" si="16"/>
        <v>NO</v>
      </c>
      <c r="B102" s="20"/>
      <c r="C102" s="21"/>
      <c r="D102" s="20"/>
      <c r="E102" s="23"/>
      <c r="F102" s="23"/>
      <c r="G102" s="23"/>
      <c r="H102" s="23"/>
      <c r="I102" s="23"/>
      <c r="J102" s="23"/>
      <c r="K102" s="23"/>
      <c r="L102" s="23"/>
      <c r="M102" s="24"/>
      <c r="N102" s="25">
        <f t="shared" si="20"/>
        <v>0</v>
      </c>
      <c r="O102" s="26">
        <f t="shared" si="18"/>
        <v>0</v>
      </c>
      <c r="P102" s="154">
        <f t="shared" si="19"/>
        <v>0</v>
      </c>
      <c r="Q102" s="19"/>
      <c r="T102" s="6"/>
      <c r="U102" s="6"/>
      <c r="V102" s="6"/>
      <c r="W102" s="6"/>
      <c r="X102" s="6"/>
      <c r="Y102" s="6"/>
      <c r="Z102" s="6"/>
      <c r="AA102" s="6"/>
    </row>
    <row r="103" spans="1:27" ht="29.1" customHeight="1" thickBot="1" x14ac:dyDescent="0.4">
      <c r="A103" s="159" t="str">
        <f t="shared" si="16"/>
        <v>NO</v>
      </c>
      <c r="B103" s="20"/>
      <c r="C103" s="21"/>
      <c r="D103" s="20"/>
      <c r="E103" s="23"/>
      <c r="F103" s="23"/>
      <c r="G103" s="23"/>
      <c r="H103" s="23"/>
      <c r="I103" s="23"/>
      <c r="J103" s="23"/>
      <c r="K103" s="23"/>
      <c r="L103" s="23"/>
      <c r="M103" s="24"/>
      <c r="N103" s="25">
        <f t="shared" si="20"/>
        <v>0</v>
      </c>
      <c r="O103" s="26">
        <f t="shared" si="18"/>
        <v>0</v>
      </c>
      <c r="P103" s="154">
        <f t="shared" si="19"/>
        <v>0</v>
      </c>
      <c r="Q103" s="19"/>
      <c r="T103" s="6"/>
      <c r="U103" s="6"/>
      <c r="V103" s="6"/>
      <c r="W103" s="6"/>
      <c r="X103" s="6"/>
      <c r="Y103" s="6"/>
      <c r="Z103" s="6"/>
      <c r="AA103" s="6"/>
    </row>
    <row r="104" spans="1:27" ht="29.1" customHeight="1" thickBot="1" x14ac:dyDescent="0.4">
      <c r="A104" s="42">
        <f>COUNTIF(A3:A103,"SI")</f>
        <v>48</v>
      </c>
      <c r="B104" s="42">
        <f>COUNTA(B3:B103)</f>
        <v>9</v>
      </c>
      <c r="C104" s="42"/>
      <c r="D104" s="42"/>
      <c r="E104" s="44"/>
      <c r="F104" s="44"/>
      <c r="G104" s="42"/>
      <c r="H104" s="42"/>
      <c r="I104" s="42"/>
      <c r="J104" s="42"/>
      <c r="K104" s="42"/>
      <c r="L104" s="42"/>
      <c r="M104" s="64"/>
      <c r="N104" s="75">
        <f>SUM(N3:N103)</f>
        <v>3339</v>
      </c>
      <c r="O104" s="76"/>
      <c r="P104" s="77">
        <f>SUM(P3:P103)</f>
        <v>0</v>
      </c>
      <c r="Q104" s="19"/>
      <c r="T104" s="6"/>
      <c r="U104" s="6"/>
      <c r="V104" s="6"/>
      <c r="W104" s="6"/>
      <c r="X104" s="6"/>
      <c r="Y104" s="6"/>
      <c r="Z104" s="6"/>
      <c r="AA104" s="6"/>
    </row>
    <row r="105" spans="1:27" ht="28.5" customHeight="1" x14ac:dyDescent="0.35">
      <c r="A105" s="67"/>
      <c r="B105" s="67"/>
      <c r="C105" s="67"/>
      <c r="D105" s="67"/>
      <c r="E105" s="68"/>
      <c r="F105" s="68"/>
      <c r="G105" s="67"/>
      <c r="H105" s="67"/>
      <c r="I105" s="67"/>
      <c r="J105" s="67"/>
      <c r="K105" s="67"/>
      <c r="L105" s="67"/>
      <c r="M105" s="67"/>
      <c r="N105" s="78"/>
      <c r="O105" s="67"/>
      <c r="P105" s="79"/>
      <c r="Q105" s="6"/>
      <c r="T105" s="6"/>
      <c r="U105" s="6"/>
      <c r="V105" s="6"/>
      <c r="W105" s="6"/>
      <c r="X105" s="6"/>
      <c r="Y105" s="6"/>
      <c r="Z105" s="6"/>
      <c r="AA105" s="6"/>
    </row>
    <row r="106" spans="1:27" ht="15.6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T106" s="6"/>
      <c r="U106" s="6"/>
      <c r="V106" s="6"/>
      <c r="W106" s="6"/>
      <c r="X106" s="6"/>
      <c r="Y106" s="6"/>
      <c r="Z106" s="6"/>
      <c r="AA106" s="6"/>
    </row>
    <row r="107" spans="1:27" ht="15.6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T107" s="6"/>
      <c r="U107" s="6"/>
      <c r="V107" s="6"/>
      <c r="W107" s="6"/>
      <c r="X107" s="6"/>
      <c r="Y107" s="6"/>
      <c r="Z107" s="6"/>
      <c r="AA107" s="6"/>
    </row>
    <row r="108" spans="1:27" ht="15.6" customHeight="1" x14ac:dyDescent="0.2">
      <c r="A108" s="6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3"/>
      <c r="O108" s="6"/>
      <c r="P108" s="6"/>
      <c r="Q108" s="6"/>
      <c r="T108" s="6"/>
      <c r="U108" s="6"/>
      <c r="V108" s="6"/>
      <c r="W108" s="6"/>
      <c r="X108" s="6"/>
      <c r="Y108" s="6"/>
      <c r="Z108" s="6"/>
      <c r="AA108" s="6"/>
    </row>
    <row r="109" spans="1:27" ht="18.600000000000001" customHeight="1" x14ac:dyDescent="0.2">
      <c r="T109" s="6"/>
      <c r="U109" s="6"/>
      <c r="V109" s="6"/>
    </row>
  </sheetData>
  <sortState xmlns:xlrd2="http://schemas.microsoft.com/office/spreadsheetml/2017/richdata2" ref="B3:P50">
    <sortCondition descending="1" ref="N3:N50"/>
  </sortState>
  <mergeCells count="1">
    <mergeCell ref="A1:F1"/>
  </mergeCells>
  <conditionalFormatting sqref="A3:A103">
    <cfRule type="containsText" dxfId="33" priority="1" stopIfTrue="1" operator="containsText" text="SI">
      <formula>NOT(ISERROR(SEARCH("SI",A3)))</formula>
    </cfRule>
    <cfRule type="containsText" dxfId="3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93"/>
  <sheetViews>
    <sheetView showGridLines="0" zoomScale="40" zoomScaleNormal="40" workbookViewId="0">
      <pane xSplit="4" ySplit="2" topLeftCell="E54" activePane="bottomRight" state="frozen"/>
      <selection pane="topRight" activeCell="E1" sqref="E1"/>
      <selection pane="bottomLeft" activeCell="A3" sqref="A3"/>
      <selection pane="bottomRight" activeCell="P86" sqref="P86"/>
    </sheetView>
  </sheetViews>
  <sheetFormatPr defaultColWidth="11.42578125" defaultRowHeight="18.600000000000001" customHeight="1" x14ac:dyDescent="0.2"/>
  <cols>
    <col min="1" max="1" width="11.42578125" style="1" customWidth="1"/>
    <col min="2" max="2" width="62.5703125" style="1" customWidth="1"/>
    <col min="3" max="3" width="13.85546875" style="1" customWidth="1"/>
    <col min="4" max="4" width="66.28515625" style="1" customWidth="1"/>
    <col min="5" max="5" width="22.85546875" style="1" customWidth="1"/>
    <col min="6" max="6" width="23" style="1" customWidth="1"/>
    <col min="7" max="7" width="23.140625" style="1" customWidth="1"/>
    <col min="8" max="13" width="23.42578125" style="1" customWidth="1"/>
    <col min="14" max="14" width="1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42578125" style="1" customWidth="1"/>
    <col min="23" max="24" width="11.42578125" style="1" customWidth="1"/>
    <col min="25" max="25" width="35.42578125" style="1" customWidth="1"/>
    <col min="26" max="26" width="11.42578125" style="1" customWidth="1"/>
    <col min="27" max="27" width="63.7109375" style="1" customWidth="1"/>
    <col min="28" max="259" width="11.42578125" style="1" customWidth="1"/>
  </cols>
  <sheetData>
    <row r="1" spans="1:27" ht="28.5" customHeight="1" thickBot="1" x14ac:dyDescent="0.45">
      <c r="A1" s="314" t="s">
        <v>76</v>
      </c>
      <c r="B1" s="315"/>
      <c r="C1" s="315"/>
      <c r="D1" s="315"/>
      <c r="E1" s="315"/>
      <c r="F1" s="316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510</v>
      </c>
      <c r="G2" s="9" t="s">
        <v>540</v>
      </c>
      <c r="H2" s="9" t="s">
        <v>577</v>
      </c>
      <c r="I2" s="9" t="s">
        <v>597</v>
      </c>
      <c r="J2" s="9" t="s">
        <v>606</v>
      </c>
      <c r="K2" s="9" t="s">
        <v>612</v>
      </c>
      <c r="L2" s="9" t="s">
        <v>617</v>
      </c>
      <c r="M2" s="10" t="s">
        <v>298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200" t="s">
        <v>422</v>
      </c>
      <c r="C3" s="200" t="s">
        <v>137</v>
      </c>
      <c r="D3" s="200" t="s">
        <v>166</v>
      </c>
      <c r="E3" s="161" t="s">
        <v>624</v>
      </c>
      <c r="F3" s="161" t="s">
        <v>624</v>
      </c>
      <c r="G3" s="161" t="s">
        <v>624</v>
      </c>
      <c r="H3" s="161" t="s">
        <v>624</v>
      </c>
      <c r="I3" s="161" t="s">
        <v>624</v>
      </c>
      <c r="J3" s="23"/>
      <c r="K3" s="23"/>
      <c r="L3" s="23"/>
      <c r="M3" s="24">
        <v>81</v>
      </c>
      <c r="N3" s="25"/>
      <c r="O3" s="26">
        <f t="shared" ref="O3:O34" si="0">COUNTA(E3:M3)</f>
        <v>6</v>
      </c>
      <c r="P3" s="154">
        <f t="shared" ref="P3:P34" si="1">SUM(E3:M3)</f>
        <v>81</v>
      </c>
      <c r="Q3" s="27"/>
      <c r="R3" s="28">
        <v>1213</v>
      </c>
      <c r="S3" s="29" t="s">
        <v>114</v>
      </c>
      <c r="T3" s="30">
        <f t="shared" ref="T3:T34" si="2">SUMIF($C$3:$C$90,R3,$P$3:$P$90)</f>
        <v>79</v>
      </c>
      <c r="U3" s="31"/>
      <c r="V3" s="32">
        <f t="shared" ref="V3:V34" si="3">SUMIF($C$3:$C$90,R3,$N$3:$N$90)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235" t="s">
        <v>429</v>
      </c>
      <c r="C4" s="235" t="s">
        <v>137</v>
      </c>
      <c r="D4" s="235" t="s">
        <v>166</v>
      </c>
      <c r="E4" s="261" t="s">
        <v>624</v>
      </c>
      <c r="F4" s="261" t="s">
        <v>624</v>
      </c>
      <c r="G4" s="261" t="s">
        <v>624</v>
      </c>
      <c r="H4" s="261" t="s">
        <v>624</v>
      </c>
      <c r="I4" s="261" t="s">
        <v>624</v>
      </c>
      <c r="J4" s="262" t="s">
        <v>624</v>
      </c>
      <c r="K4" s="262" t="s">
        <v>624</v>
      </c>
      <c r="L4" s="262" t="s">
        <v>624</v>
      </c>
      <c r="M4" s="264"/>
      <c r="N4" s="25"/>
      <c r="O4" s="26">
        <f t="shared" si="0"/>
        <v>8</v>
      </c>
      <c r="P4" s="154">
        <f t="shared" si="1"/>
        <v>0</v>
      </c>
      <c r="Q4" s="27"/>
      <c r="R4" s="28">
        <v>2310</v>
      </c>
      <c r="S4" s="29" t="s">
        <v>166</v>
      </c>
      <c r="T4" s="30">
        <f t="shared" si="2"/>
        <v>81</v>
      </c>
      <c r="U4" s="31"/>
      <c r="V4" s="32">
        <f t="shared" si="3"/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230" t="s">
        <v>421</v>
      </c>
      <c r="C5" s="230" t="s">
        <v>129</v>
      </c>
      <c r="D5" s="230" t="s">
        <v>164</v>
      </c>
      <c r="E5" s="265" t="s">
        <v>624</v>
      </c>
      <c r="F5" s="260" t="s">
        <v>624</v>
      </c>
      <c r="G5" s="260"/>
      <c r="H5" s="260" t="s">
        <v>624</v>
      </c>
      <c r="I5" s="260" t="s">
        <v>624</v>
      </c>
      <c r="J5" s="260" t="s">
        <v>624</v>
      </c>
      <c r="K5" s="260" t="s">
        <v>624</v>
      </c>
      <c r="L5" s="260" t="s">
        <v>624</v>
      </c>
      <c r="M5" s="278">
        <v>56</v>
      </c>
      <c r="N5" s="176"/>
      <c r="O5" s="26">
        <f t="shared" si="0"/>
        <v>8</v>
      </c>
      <c r="P5" s="154">
        <f t="shared" si="1"/>
        <v>56</v>
      </c>
      <c r="Q5" s="27"/>
      <c r="R5" s="28">
        <v>2232</v>
      </c>
      <c r="S5" s="29" t="s">
        <v>119</v>
      </c>
      <c r="T5" s="30">
        <f t="shared" si="2"/>
        <v>0</v>
      </c>
      <c r="U5" s="31"/>
      <c r="V5" s="32">
        <f t="shared" si="3"/>
        <v>0</v>
      </c>
      <c r="W5" s="19"/>
      <c r="X5" s="33"/>
      <c r="Y5" s="33"/>
      <c r="Z5" s="33"/>
      <c r="AA5" s="33"/>
    </row>
    <row r="6" spans="1:27" ht="29.1" customHeight="1" thickBot="1" x14ac:dyDescent="0.45">
      <c r="A6" s="159" t="s">
        <v>172</v>
      </c>
      <c r="B6" s="200" t="s">
        <v>423</v>
      </c>
      <c r="C6" s="200" t="s">
        <v>129</v>
      </c>
      <c r="D6" s="200" t="s">
        <v>164</v>
      </c>
      <c r="E6" s="179" t="s">
        <v>624</v>
      </c>
      <c r="F6" s="183" t="s">
        <v>624</v>
      </c>
      <c r="G6" s="183" t="s">
        <v>624</v>
      </c>
      <c r="H6" s="183"/>
      <c r="I6" s="183" t="s">
        <v>624</v>
      </c>
      <c r="J6" s="183"/>
      <c r="K6" s="183" t="s">
        <v>624</v>
      </c>
      <c r="L6" s="183" t="s">
        <v>624</v>
      </c>
      <c r="M6" s="175"/>
      <c r="N6" s="176"/>
      <c r="O6" s="26">
        <f t="shared" si="0"/>
        <v>6</v>
      </c>
      <c r="P6" s="154">
        <f t="shared" si="1"/>
        <v>0</v>
      </c>
      <c r="Q6" s="27"/>
      <c r="R6" s="28">
        <v>1180</v>
      </c>
      <c r="S6" s="29" t="s">
        <v>14</v>
      </c>
      <c r="T6" s="30">
        <f t="shared" si="2"/>
        <v>57</v>
      </c>
      <c r="U6" s="31"/>
      <c r="V6" s="32">
        <f t="shared" si="3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00" t="s">
        <v>433</v>
      </c>
      <c r="C7" s="200" t="s">
        <v>129</v>
      </c>
      <c r="D7" s="200" t="s">
        <v>164</v>
      </c>
      <c r="E7" s="161" t="s">
        <v>624</v>
      </c>
      <c r="F7" s="23" t="s">
        <v>624</v>
      </c>
      <c r="G7" s="23"/>
      <c r="H7" s="23"/>
      <c r="I7" s="23"/>
      <c r="J7" s="23"/>
      <c r="K7" s="23"/>
      <c r="L7" s="23"/>
      <c r="M7" s="24"/>
      <c r="N7" s="25"/>
      <c r="O7" s="26">
        <f t="shared" si="0"/>
        <v>2</v>
      </c>
      <c r="P7" s="154">
        <f t="shared" si="1"/>
        <v>0</v>
      </c>
      <c r="Q7" s="27"/>
      <c r="R7" s="28">
        <v>1115</v>
      </c>
      <c r="S7" s="29" t="s">
        <v>15</v>
      </c>
      <c r="T7" s="30">
        <f t="shared" si="2"/>
        <v>0</v>
      </c>
      <c r="U7" s="31"/>
      <c r="V7" s="32">
        <f t="shared" si="3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 t="s">
        <v>450</v>
      </c>
      <c r="C8" s="200" t="s">
        <v>129</v>
      </c>
      <c r="D8" s="200" t="s">
        <v>164</v>
      </c>
      <c r="E8" s="161" t="s">
        <v>624</v>
      </c>
      <c r="F8" s="23"/>
      <c r="G8" s="23"/>
      <c r="H8" s="23"/>
      <c r="I8" s="23" t="s">
        <v>624</v>
      </c>
      <c r="J8" s="23"/>
      <c r="K8" s="23"/>
      <c r="L8" s="23"/>
      <c r="M8" s="24"/>
      <c r="N8" s="25"/>
      <c r="O8" s="26">
        <f t="shared" si="0"/>
        <v>2</v>
      </c>
      <c r="P8" s="154">
        <f t="shared" si="1"/>
        <v>0</v>
      </c>
      <c r="Q8" s="27"/>
      <c r="R8" s="28">
        <v>10</v>
      </c>
      <c r="S8" s="29" t="s">
        <v>16</v>
      </c>
      <c r="T8" s="30">
        <f t="shared" si="2"/>
        <v>56</v>
      </c>
      <c r="U8" s="31"/>
      <c r="V8" s="32">
        <f t="shared" si="3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200" t="s">
        <v>396</v>
      </c>
      <c r="C9" s="200" t="s">
        <v>129</v>
      </c>
      <c r="D9" s="200" t="s">
        <v>164</v>
      </c>
      <c r="E9" s="161" t="s">
        <v>624</v>
      </c>
      <c r="F9" s="23" t="s">
        <v>624</v>
      </c>
      <c r="G9" s="23" t="s">
        <v>624</v>
      </c>
      <c r="H9" s="23" t="s">
        <v>624</v>
      </c>
      <c r="I9" s="23" t="s">
        <v>624</v>
      </c>
      <c r="J9" s="23" t="s">
        <v>624</v>
      </c>
      <c r="K9" s="23" t="s">
        <v>624</v>
      </c>
      <c r="L9" s="23" t="s">
        <v>624</v>
      </c>
      <c r="M9" s="24"/>
      <c r="N9" s="25"/>
      <c r="O9" s="26">
        <f t="shared" si="0"/>
        <v>8</v>
      </c>
      <c r="P9" s="154">
        <f t="shared" si="1"/>
        <v>0</v>
      </c>
      <c r="Q9" s="27"/>
      <c r="R9" s="28">
        <v>1589</v>
      </c>
      <c r="S9" s="29" t="s">
        <v>18</v>
      </c>
      <c r="T9" s="30">
        <f t="shared" si="2"/>
        <v>65</v>
      </c>
      <c r="U9" s="31"/>
      <c r="V9" s="32">
        <f t="shared" si="3"/>
        <v>0</v>
      </c>
      <c r="W9" s="19"/>
      <c r="X9" s="33"/>
      <c r="Y9" s="33"/>
      <c r="Z9" s="33"/>
      <c r="AA9" s="33"/>
    </row>
    <row r="10" spans="1:27" ht="29.1" customHeight="1" thickBot="1" x14ac:dyDescent="0.45">
      <c r="A10" s="159" t="s">
        <v>172</v>
      </c>
      <c r="B10" s="200" t="s">
        <v>397</v>
      </c>
      <c r="C10" s="200" t="s">
        <v>129</v>
      </c>
      <c r="D10" s="200" t="s">
        <v>164</v>
      </c>
      <c r="E10" s="179" t="s">
        <v>624</v>
      </c>
      <c r="F10" s="183" t="s">
        <v>624</v>
      </c>
      <c r="G10" s="183" t="s">
        <v>624</v>
      </c>
      <c r="H10" s="183" t="s">
        <v>624</v>
      </c>
      <c r="I10" s="23" t="s">
        <v>624</v>
      </c>
      <c r="J10" s="23" t="s">
        <v>624</v>
      </c>
      <c r="K10" s="23" t="s">
        <v>624</v>
      </c>
      <c r="L10" s="23" t="s">
        <v>624</v>
      </c>
      <c r="M10" s="175"/>
      <c r="N10" s="176"/>
      <c r="O10" s="26">
        <f t="shared" si="0"/>
        <v>8</v>
      </c>
      <c r="P10" s="154">
        <f t="shared" si="1"/>
        <v>0</v>
      </c>
      <c r="Q10" s="27"/>
      <c r="R10" s="28">
        <v>2074</v>
      </c>
      <c r="S10" s="29" t="s">
        <v>299</v>
      </c>
      <c r="T10" s="30">
        <f t="shared" si="2"/>
        <v>75</v>
      </c>
      <c r="U10" s="31"/>
      <c r="V10" s="32">
        <f t="shared" si="3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00" t="s">
        <v>400</v>
      </c>
      <c r="C11" s="200" t="s">
        <v>129</v>
      </c>
      <c r="D11" s="200" t="s">
        <v>164</v>
      </c>
      <c r="E11" s="161" t="s">
        <v>624</v>
      </c>
      <c r="F11" s="23" t="s">
        <v>624</v>
      </c>
      <c r="G11" s="23"/>
      <c r="H11" s="23"/>
      <c r="I11" s="23"/>
      <c r="J11" s="23" t="s">
        <v>624</v>
      </c>
      <c r="K11" s="23" t="s">
        <v>624</v>
      </c>
      <c r="L11" s="23"/>
      <c r="M11" s="24"/>
      <c r="N11" s="25"/>
      <c r="O11" s="26">
        <f t="shared" si="0"/>
        <v>4</v>
      </c>
      <c r="P11" s="154">
        <f t="shared" si="1"/>
        <v>0</v>
      </c>
      <c r="Q11" s="27"/>
      <c r="R11" s="28">
        <v>1590</v>
      </c>
      <c r="S11" s="29" t="s">
        <v>21</v>
      </c>
      <c r="T11" s="30">
        <f t="shared" si="2"/>
        <v>0</v>
      </c>
      <c r="U11" s="31"/>
      <c r="V11" s="32">
        <f t="shared" si="3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00" t="s">
        <v>337</v>
      </c>
      <c r="C12" s="200" t="s">
        <v>129</v>
      </c>
      <c r="D12" s="200" t="s">
        <v>164</v>
      </c>
      <c r="E12" s="161" t="s">
        <v>624</v>
      </c>
      <c r="F12" s="23" t="s">
        <v>624</v>
      </c>
      <c r="G12" s="23"/>
      <c r="H12" s="23" t="s">
        <v>624</v>
      </c>
      <c r="I12" s="23"/>
      <c r="J12" s="23"/>
      <c r="K12" s="23"/>
      <c r="L12" s="23" t="s">
        <v>624</v>
      </c>
      <c r="M12" s="24"/>
      <c r="N12" s="25"/>
      <c r="O12" s="26">
        <f t="shared" si="0"/>
        <v>4</v>
      </c>
      <c r="P12" s="154">
        <f t="shared" si="1"/>
        <v>0</v>
      </c>
      <c r="Q12" s="27"/>
      <c r="R12" s="28">
        <v>1172</v>
      </c>
      <c r="S12" s="29" t="s">
        <v>304</v>
      </c>
      <c r="T12" s="30">
        <f t="shared" si="2"/>
        <v>52</v>
      </c>
      <c r="U12" s="31"/>
      <c r="V12" s="32">
        <f t="shared" si="3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00" t="s">
        <v>551</v>
      </c>
      <c r="C13" s="200" t="s">
        <v>129</v>
      </c>
      <c r="D13" s="200" t="s">
        <v>164</v>
      </c>
      <c r="E13" s="161"/>
      <c r="F13" s="23"/>
      <c r="G13" s="23" t="s">
        <v>624</v>
      </c>
      <c r="H13" s="23" t="s">
        <v>624</v>
      </c>
      <c r="I13" s="23" t="s">
        <v>624</v>
      </c>
      <c r="J13" s="23"/>
      <c r="K13" s="23"/>
      <c r="L13" s="23"/>
      <c r="M13" s="24"/>
      <c r="N13" s="25"/>
      <c r="O13" s="26">
        <f t="shared" si="0"/>
        <v>3</v>
      </c>
      <c r="P13" s="154">
        <f t="shared" si="1"/>
        <v>0</v>
      </c>
      <c r="Q13" s="27"/>
      <c r="R13" s="28">
        <v>2513</v>
      </c>
      <c r="S13" s="29" t="s">
        <v>343</v>
      </c>
      <c r="T13" s="30">
        <f t="shared" si="2"/>
        <v>0</v>
      </c>
      <c r="U13" s="31"/>
      <c r="V13" s="32">
        <f t="shared" si="3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200" t="s">
        <v>338</v>
      </c>
      <c r="C14" s="200" t="s">
        <v>129</v>
      </c>
      <c r="D14" s="200" t="s">
        <v>164</v>
      </c>
      <c r="E14" s="161" t="s">
        <v>624</v>
      </c>
      <c r="F14" s="23" t="s">
        <v>624</v>
      </c>
      <c r="G14" s="23"/>
      <c r="H14" s="23" t="s">
        <v>624</v>
      </c>
      <c r="I14" s="23"/>
      <c r="J14" s="23"/>
      <c r="K14" s="23"/>
      <c r="L14" s="23" t="s">
        <v>624</v>
      </c>
      <c r="M14" s="24"/>
      <c r="N14" s="25"/>
      <c r="O14" s="26">
        <f t="shared" si="0"/>
        <v>4</v>
      </c>
      <c r="P14" s="154">
        <f t="shared" si="1"/>
        <v>0</v>
      </c>
      <c r="Q14" s="27"/>
      <c r="R14" s="28">
        <v>1843</v>
      </c>
      <c r="S14" s="29" t="s">
        <v>27</v>
      </c>
      <c r="T14" s="30">
        <f t="shared" si="2"/>
        <v>0</v>
      </c>
      <c r="U14" s="31"/>
      <c r="V14" s="32">
        <f t="shared" si="3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59" t="s">
        <v>172</v>
      </c>
      <c r="B15" s="200" t="s">
        <v>581</v>
      </c>
      <c r="C15" s="208" t="s">
        <v>129</v>
      </c>
      <c r="D15" s="200" t="s">
        <v>164</v>
      </c>
      <c r="E15" s="161"/>
      <c r="F15" s="23"/>
      <c r="G15" s="23" t="s">
        <v>624</v>
      </c>
      <c r="H15" s="23" t="s">
        <v>624</v>
      </c>
      <c r="I15" s="23" t="s">
        <v>624</v>
      </c>
      <c r="J15" s="23"/>
      <c r="K15" s="23"/>
      <c r="L15" s="23"/>
      <c r="M15" s="24"/>
      <c r="N15" s="25"/>
      <c r="O15" s="26">
        <f t="shared" si="0"/>
        <v>3</v>
      </c>
      <c r="P15" s="154">
        <f t="shared" si="1"/>
        <v>0</v>
      </c>
      <c r="Q15" s="27"/>
      <c r="R15" s="28">
        <v>1317</v>
      </c>
      <c r="S15" s="29" t="s">
        <v>28</v>
      </c>
      <c r="T15" s="30">
        <f t="shared" si="2"/>
        <v>0</v>
      </c>
      <c r="U15" s="31"/>
      <c r="V15" s="32">
        <f t="shared" si="3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35" t="s">
        <v>413</v>
      </c>
      <c r="C16" s="235" t="s">
        <v>129</v>
      </c>
      <c r="D16" s="235" t="s">
        <v>164</v>
      </c>
      <c r="E16" s="261" t="s">
        <v>624</v>
      </c>
      <c r="F16" s="262" t="s">
        <v>624</v>
      </c>
      <c r="G16" s="262"/>
      <c r="H16" s="262"/>
      <c r="I16" s="262"/>
      <c r="J16" s="262"/>
      <c r="K16" s="262" t="s">
        <v>624</v>
      </c>
      <c r="L16" s="262"/>
      <c r="M16" s="264"/>
      <c r="N16" s="25"/>
      <c r="O16" s="26">
        <f t="shared" si="0"/>
        <v>3</v>
      </c>
      <c r="P16" s="154">
        <f t="shared" si="1"/>
        <v>0</v>
      </c>
      <c r="Q16" s="27"/>
      <c r="R16" s="28"/>
      <c r="S16" s="29"/>
      <c r="T16" s="30">
        <f t="shared" si="2"/>
        <v>0</v>
      </c>
      <c r="U16" s="31"/>
      <c r="V16" s="32">
        <f t="shared" si="3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30" t="s">
        <v>420</v>
      </c>
      <c r="C17" s="230" t="s">
        <v>145</v>
      </c>
      <c r="D17" s="230" t="s">
        <v>170</v>
      </c>
      <c r="E17" s="265" t="s">
        <v>624</v>
      </c>
      <c r="F17" s="265" t="s">
        <v>624</v>
      </c>
      <c r="G17" s="265" t="s">
        <v>624</v>
      </c>
      <c r="H17" s="265" t="s">
        <v>624</v>
      </c>
      <c r="I17" s="265" t="s">
        <v>624</v>
      </c>
      <c r="J17" s="265" t="s">
        <v>624</v>
      </c>
      <c r="K17" s="265" t="s">
        <v>624</v>
      </c>
      <c r="L17" s="260" t="s">
        <v>624</v>
      </c>
      <c r="M17" s="278">
        <v>80</v>
      </c>
      <c r="N17" s="176"/>
      <c r="O17" s="26">
        <f t="shared" si="0"/>
        <v>9</v>
      </c>
      <c r="P17" s="154">
        <f t="shared" si="1"/>
        <v>80</v>
      </c>
      <c r="Q17" s="27"/>
      <c r="R17" s="28">
        <v>2521</v>
      </c>
      <c r="S17" s="29" t="s">
        <v>357</v>
      </c>
      <c r="T17" s="30">
        <f t="shared" si="2"/>
        <v>62</v>
      </c>
      <c r="U17" s="31"/>
      <c r="V17" s="32">
        <f t="shared" si="3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200" t="s">
        <v>425</v>
      </c>
      <c r="C18" s="200" t="s">
        <v>145</v>
      </c>
      <c r="D18" s="200" t="s">
        <v>170</v>
      </c>
      <c r="E18" s="161" t="s">
        <v>624</v>
      </c>
      <c r="F18" s="23" t="s">
        <v>624</v>
      </c>
      <c r="G18" s="23" t="s">
        <v>624</v>
      </c>
      <c r="H18" s="23" t="s">
        <v>624</v>
      </c>
      <c r="I18" s="23"/>
      <c r="J18" s="23" t="s">
        <v>624</v>
      </c>
      <c r="K18" s="23" t="s">
        <v>624</v>
      </c>
      <c r="L18" s="23" t="s">
        <v>624</v>
      </c>
      <c r="M18" s="24"/>
      <c r="N18" s="25"/>
      <c r="O18" s="26">
        <f t="shared" si="0"/>
        <v>7</v>
      </c>
      <c r="P18" s="154">
        <f t="shared" si="1"/>
        <v>0</v>
      </c>
      <c r="Q18" s="27"/>
      <c r="R18" s="28">
        <v>2144</v>
      </c>
      <c r="S18" s="151" t="s">
        <v>107</v>
      </c>
      <c r="T18" s="30">
        <f t="shared" si="2"/>
        <v>80</v>
      </c>
      <c r="U18" s="31"/>
      <c r="V18" s="32">
        <f t="shared" si="3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59" t="s">
        <v>172</v>
      </c>
      <c r="B19" s="200" t="s">
        <v>441</v>
      </c>
      <c r="C19" s="200" t="s">
        <v>145</v>
      </c>
      <c r="D19" s="200" t="s">
        <v>170</v>
      </c>
      <c r="E19" s="161" t="s">
        <v>624</v>
      </c>
      <c r="F19" s="23" t="s">
        <v>624</v>
      </c>
      <c r="G19" s="23" t="s">
        <v>624</v>
      </c>
      <c r="H19" s="23" t="s">
        <v>624</v>
      </c>
      <c r="I19" s="23"/>
      <c r="J19" s="23"/>
      <c r="K19" s="23" t="s">
        <v>624</v>
      </c>
      <c r="L19" s="23"/>
      <c r="M19" s="24"/>
      <c r="N19" s="25"/>
      <c r="O19" s="26">
        <f t="shared" si="0"/>
        <v>5</v>
      </c>
      <c r="P19" s="154">
        <f t="shared" si="1"/>
        <v>0</v>
      </c>
      <c r="Q19" s="27"/>
      <c r="R19" s="28"/>
      <c r="S19" s="29"/>
      <c r="T19" s="30">
        <f t="shared" si="2"/>
        <v>0</v>
      </c>
      <c r="U19" s="31"/>
      <c r="V19" s="32">
        <f t="shared" si="3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00" t="s">
        <v>414</v>
      </c>
      <c r="C20" s="200" t="s">
        <v>145</v>
      </c>
      <c r="D20" s="200" t="s">
        <v>170</v>
      </c>
      <c r="E20" s="161" t="s">
        <v>624</v>
      </c>
      <c r="F20" s="23" t="s">
        <v>624</v>
      </c>
      <c r="G20" s="23" t="s">
        <v>624</v>
      </c>
      <c r="H20" s="23" t="s">
        <v>624</v>
      </c>
      <c r="I20" s="23" t="s">
        <v>624</v>
      </c>
      <c r="J20" s="23" t="s">
        <v>624</v>
      </c>
      <c r="K20" s="23" t="s">
        <v>624</v>
      </c>
      <c r="L20" s="23"/>
      <c r="M20" s="24"/>
      <c r="N20" s="25"/>
      <c r="O20" s="26">
        <f t="shared" si="0"/>
        <v>7</v>
      </c>
      <c r="P20" s="154">
        <f t="shared" si="1"/>
        <v>0</v>
      </c>
      <c r="Q20" s="27"/>
      <c r="R20" s="28">
        <v>1298</v>
      </c>
      <c r="S20" s="29" t="s">
        <v>35</v>
      </c>
      <c r="T20" s="30">
        <f t="shared" si="2"/>
        <v>50</v>
      </c>
      <c r="U20" s="31"/>
      <c r="V20" s="32">
        <f t="shared" si="3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59" t="s">
        <v>172</v>
      </c>
      <c r="B21" s="235" t="s">
        <v>411</v>
      </c>
      <c r="C21" s="235" t="s">
        <v>145</v>
      </c>
      <c r="D21" s="235" t="s">
        <v>170</v>
      </c>
      <c r="E21" s="261" t="s">
        <v>624</v>
      </c>
      <c r="F21" s="262" t="s">
        <v>624</v>
      </c>
      <c r="G21" s="262"/>
      <c r="H21" s="262" t="s">
        <v>624</v>
      </c>
      <c r="I21" s="262"/>
      <c r="J21" s="262" t="s">
        <v>624</v>
      </c>
      <c r="K21" s="262"/>
      <c r="L21" s="262" t="s">
        <v>624</v>
      </c>
      <c r="M21" s="264"/>
      <c r="N21" s="25"/>
      <c r="O21" s="26">
        <f t="shared" si="0"/>
        <v>5</v>
      </c>
      <c r="P21" s="154">
        <f t="shared" si="1"/>
        <v>0</v>
      </c>
      <c r="Q21" s="27"/>
      <c r="R21" s="28">
        <v>2271</v>
      </c>
      <c r="S21" s="29" t="s">
        <v>120</v>
      </c>
      <c r="T21" s="30">
        <f t="shared" si="2"/>
        <v>62</v>
      </c>
      <c r="U21" s="31"/>
      <c r="V21" s="32">
        <f t="shared" si="3"/>
        <v>0</v>
      </c>
      <c r="W21" s="19"/>
      <c r="X21" s="33"/>
      <c r="Y21" s="33"/>
      <c r="Z21" s="33"/>
      <c r="AA21" s="33"/>
    </row>
    <row r="22" spans="1:27" ht="29.1" customHeight="1" thickBot="1" x14ac:dyDescent="0.4">
      <c r="A22" s="159" t="s">
        <v>172</v>
      </c>
      <c r="B22" s="230" t="s">
        <v>453</v>
      </c>
      <c r="C22" s="230" t="s">
        <v>151</v>
      </c>
      <c r="D22" s="230" t="s">
        <v>20</v>
      </c>
      <c r="E22" s="231" t="s">
        <v>624</v>
      </c>
      <c r="F22" s="223" t="s">
        <v>624</v>
      </c>
      <c r="G22" s="223"/>
      <c r="H22" s="223"/>
      <c r="I22" s="223"/>
      <c r="J22" s="223"/>
      <c r="K22" s="223" t="s">
        <v>624</v>
      </c>
      <c r="L22" s="223" t="s">
        <v>624</v>
      </c>
      <c r="M22" s="233">
        <v>37</v>
      </c>
      <c r="N22" s="25"/>
      <c r="O22" s="26">
        <f t="shared" si="0"/>
        <v>5</v>
      </c>
      <c r="P22" s="154">
        <f t="shared" si="1"/>
        <v>37</v>
      </c>
      <c r="Q22" s="27"/>
      <c r="R22" s="28">
        <v>2186</v>
      </c>
      <c r="S22" s="29" t="s">
        <v>122</v>
      </c>
      <c r="T22" s="30">
        <f t="shared" si="2"/>
        <v>0</v>
      </c>
      <c r="U22" s="31"/>
      <c r="V22" s="32">
        <f t="shared" si="3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59" t="s">
        <v>172</v>
      </c>
      <c r="B23" s="235" t="s">
        <v>548</v>
      </c>
      <c r="C23" s="235" t="s">
        <v>151</v>
      </c>
      <c r="D23" s="235" t="s">
        <v>20</v>
      </c>
      <c r="E23" s="261"/>
      <c r="F23" s="262"/>
      <c r="G23" s="262" t="s">
        <v>624</v>
      </c>
      <c r="H23" s="262"/>
      <c r="I23" s="262"/>
      <c r="J23" s="262"/>
      <c r="K23" s="262" t="s">
        <v>624</v>
      </c>
      <c r="L23" s="262"/>
      <c r="M23" s="264"/>
      <c r="N23" s="25"/>
      <c r="O23" s="26">
        <f t="shared" si="0"/>
        <v>2</v>
      </c>
      <c r="P23" s="154">
        <f t="shared" si="1"/>
        <v>0</v>
      </c>
      <c r="Q23" s="27"/>
      <c r="R23" s="28">
        <v>1756</v>
      </c>
      <c r="S23" s="29" t="s">
        <v>37</v>
      </c>
      <c r="T23" s="30">
        <f t="shared" si="2"/>
        <v>0</v>
      </c>
      <c r="U23" s="31"/>
      <c r="V23" s="32">
        <f t="shared" si="3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59" t="s">
        <v>172</v>
      </c>
      <c r="B24" s="230" t="s">
        <v>545</v>
      </c>
      <c r="C24" s="269">
        <v>1172</v>
      </c>
      <c r="D24" s="230" t="s">
        <v>304</v>
      </c>
      <c r="E24" s="231"/>
      <c r="F24" s="223"/>
      <c r="G24" s="223" t="s">
        <v>624</v>
      </c>
      <c r="H24" s="223" t="s">
        <v>624</v>
      </c>
      <c r="I24" s="223" t="s">
        <v>624</v>
      </c>
      <c r="J24" s="223" t="s">
        <v>624</v>
      </c>
      <c r="K24" s="223" t="s">
        <v>624</v>
      </c>
      <c r="L24" s="223"/>
      <c r="M24" s="233">
        <v>52</v>
      </c>
      <c r="N24" s="25"/>
      <c r="O24" s="26">
        <f t="shared" si="0"/>
        <v>6</v>
      </c>
      <c r="P24" s="154">
        <f t="shared" si="1"/>
        <v>52</v>
      </c>
      <c r="Q24" s="27"/>
      <c r="R24" s="28">
        <v>1177</v>
      </c>
      <c r="S24" s="29" t="s">
        <v>38</v>
      </c>
      <c r="T24" s="30">
        <f t="shared" si="2"/>
        <v>0</v>
      </c>
      <c r="U24" s="31"/>
      <c r="V24" s="32">
        <f t="shared" si="3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59" t="s">
        <v>172</v>
      </c>
      <c r="B25" s="200" t="s">
        <v>546</v>
      </c>
      <c r="C25" s="208">
        <v>1172</v>
      </c>
      <c r="D25" s="200" t="s">
        <v>304</v>
      </c>
      <c r="E25" s="161"/>
      <c r="F25" s="23"/>
      <c r="G25" s="223" t="s">
        <v>624</v>
      </c>
      <c r="H25" s="223" t="s">
        <v>624</v>
      </c>
      <c r="I25" s="223" t="s">
        <v>624</v>
      </c>
      <c r="J25" s="223" t="s">
        <v>624</v>
      </c>
      <c r="K25" s="223" t="s">
        <v>624</v>
      </c>
      <c r="L25" s="23"/>
      <c r="M25" s="24"/>
      <c r="N25" s="25"/>
      <c r="O25" s="26">
        <f t="shared" si="0"/>
        <v>5</v>
      </c>
      <c r="P25" s="154">
        <f t="shared" si="1"/>
        <v>0</v>
      </c>
      <c r="Q25" s="27"/>
      <c r="R25" s="28">
        <v>1266</v>
      </c>
      <c r="S25" s="29" t="s">
        <v>39</v>
      </c>
      <c r="T25" s="30">
        <f t="shared" si="2"/>
        <v>0</v>
      </c>
      <c r="U25" s="31"/>
      <c r="V25" s="32">
        <f t="shared" si="3"/>
        <v>0</v>
      </c>
      <c r="W25" s="19"/>
      <c r="X25" s="33"/>
      <c r="Y25" s="33"/>
      <c r="Z25" s="33"/>
      <c r="AA25" s="33"/>
    </row>
    <row r="26" spans="1:27" ht="29.1" customHeight="1" thickBot="1" x14ac:dyDescent="0.4">
      <c r="A26" s="159" t="s">
        <v>172</v>
      </c>
      <c r="B26" s="200" t="s">
        <v>547</v>
      </c>
      <c r="C26" s="208">
        <v>1172</v>
      </c>
      <c r="D26" s="200" t="s">
        <v>304</v>
      </c>
      <c r="E26" s="161"/>
      <c r="F26" s="23"/>
      <c r="G26" s="223" t="s">
        <v>624</v>
      </c>
      <c r="H26" s="223" t="s">
        <v>624</v>
      </c>
      <c r="I26" s="223" t="s">
        <v>624</v>
      </c>
      <c r="J26" s="223" t="s">
        <v>624</v>
      </c>
      <c r="K26" s="223" t="s">
        <v>624</v>
      </c>
      <c r="L26" s="23"/>
      <c r="M26" s="24"/>
      <c r="N26" s="25"/>
      <c r="O26" s="26">
        <f t="shared" si="0"/>
        <v>5</v>
      </c>
      <c r="P26" s="154">
        <f t="shared" si="1"/>
        <v>0</v>
      </c>
      <c r="Q26" s="27"/>
      <c r="R26" s="28">
        <v>1757</v>
      </c>
      <c r="S26" s="29" t="s">
        <v>40</v>
      </c>
      <c r="T26" s="30">
        <f t="shared" si="2"/>
        <v>0</v>
      </c>
      <c r="U26" s="31"/>
      <c r="V26" s="32">
        <f t="shared" si="3"/>
        <v>0</v>
      </c>
      <c r="W26" s="19"/>
      <c r="X26" s="33"/>
      <c r="Y26" s="33"/>
      <c r="Z26" s="33"/>
      <c r="AA26" s="33"/>
    </row>
    <row r="27" spans="1:27" ht="29.1" customHeight="1" thickBot="1" x14ac:dyDescent="0.4">
      <c r="A27" s="159" t="s">
        <v>172</v>
      </c>
      <c r="B27" s="200" t="s">
        <v>582</v>
      </c>
      <c r="C27" s="208">
        <v>1172</v>
      </c>
      <c r="D27" s="200" t="s">
        <v>304</v>
      </c>
      <c r="E27" s="161"/>
      <c r="F27" s="23"/>
      <c r="G27" s="23"/>
      <c r="H27" s="23" t="s">
        <v>624</v>
      </c>
      <c r="I27" s="23"/>
      <c r="J27" s="223" t="s">
        <v>624</v>
      </c>
      <c r="K27" s="223" t="s">
        <v>624</v>
      </c>
      <c r="L27" s="23"/>
      <c r="M27" s="24"/>
      <c r="N27" s="25"/>
      <c r="O27" s="26">
        <f t="shared" si="0"/>
        <v>3</v>
      </c>
      <c r="P27" s="154">
        <f t="shared" si="1"/>
        <v>0</v>
      </c>
      <c r="Q27" s="27"/>
      <c r="R27" s="28">
        <v>1760</v>
      </c>
      <c r="S27" s="29" t="s">
        <v>41</v>
      </c>
      <c r="T27" s="30">
        <f t="shared" si="2"/>
        <v>0</v>
      </c>
      <c r="U27" s="31"/>
      <c r="V27" s="32">
        <f t="shared" si="3"/>
        <v>0</v>
      </c>
      <c r="W27" s="19"/>
      <c r="X27" s="33"/>
      <c r="Y27" s="33"/>
      <c r="Z27" s="33"/>
      <c r="AA27" s="33"/>
    </row>
    <row r="28" spans="1:27" ht="29.1" customHeight="1" thickBot="1" x14ac:dyDescent="0.4">
      <c r="A28" s="159" t="s">
        <v>172</v>
      </c>
      <c r="B28" s="200" t="s">
        <v>608</v>
      </c>
      <c r="C28" s="208">
        <v>1172</v>
      </c>
      <c r="D28" s="200" t="s">
        <v>304</v>
      </c>
      <c r="E28" s="161"/>
      <c r="F28" s="23"/>
      <c r="G28" s="23"/>
      <c r="H28" s="23"/>
      <c r="I28" s="23"/>
      <c r="J28" s="223" t="s">
        <v>624</v>
      </c>
      <c r="K28" s="223" t="s">
        <v>624</v>
      </c>
      <c r="L28" s="23"/>
      <c r="M28" s="24"/>
      <c r="N28" s="25"/>
      <c r="O28" s="26">
        <f t="shared" si="0"/>
        <v>2</v>
      </c>
      <c r="P28" s="154">
        <f t="shared" si="1"/>
        <v>0</v>
      </c>
      <c r="Q28" s="27"/>
      <c r="R28" s="28">
        <v>1174</v>
      </c>
      <c r="S28" s="29" t="s">
        <v>121</v>
      </c>
      <c r="T28" s="30">
        <f t="shared" si="2"/>
        <v>47</v>
      </c>
      <c r="U28" s="31"/>
      <c r="V28" s="32">
        <f t="shared" si="3"/>
        <v>0</v>
      </c>
      <c r="W28" s="19"/>
      <c r="X28" s="33"/>
      <c r="Y28" s="33"/>
      <c r="Z28" s="33"/>
      <c r="AA28" s="33"/>
    </row>
    <row r="29" spans="1:27" ht="29.1" customHeight="1" thickBot="1" x14ac:dyDescent="0.4">
      <c r="A29" s="159" t="s">
        <v>172</v>
      </c>
      <c r="B29" s="200" t="s">
        <v>550</v>
      </c>
      <c r="C29" s="208">
        <v>1172</v>
      </c>
      <c r="D29" s="200" t="s">
        <v>304</v>
      </c>
      <c r="E29" s="161"/>
      <c r="F29" s="23"/>
      <c r="G29" s="23" t="s">
        <v>624</v>
      </c>
      <c r="H29" s="23"/>
      <c r="I29" s="23" t="s">
        <v>624</v>
      </c>
      <c r="J29" s="223" t="s">
        <v>624</v>
      </c>
      <c r="K29" s="223" t="s">
        <v>624</v>
      </c>
      <c r="L29" s="23"/>
      <c r="M29" s="24"/>
      <c r="N29" s="25"/>
      <c r="O29" s="26">
        <f t="shared" si="0"/>
        <v>4</v>
      </c>
      <c r="P29" s="154">
        <f t="shared" si="1"/>
        <v>0</v>
      </c>
      <c r="Q29" s="27"/>
      <c r="R29" s="28">
        <v>1731</v>
      </c>
      <c r="S29" s="29" t="s">
        <v>43</v>
      </c>
      <c r="T29" s="30">
        <f t="shared" si="2"/>
        <v>0</v>
      </c>
      <c r="U29" s="31"/>
      <c r="V29" s="32">
        <f t="shared" si="3"/>
        <v>0</v>
      </c>
      <c r="W29" s="19"/>
      <c r="X29" s="33"/>
      <c r="Y29" s="33"/>
      <c r="Z29" s="33"/>
      <c r="AA29" s="33"/>
    </row>
    <row r="30" spans="1:27" ht="29.1" customHeight="1" thickBot="1" x14ac:dyDescent="0.4">
      <c r="A30" s="159" t="s">
        <v>172</v>
      </c>
      <c r="B30" s="200" t="s">
        <v>549</v>
      </c>
      <c r="C30" s="208">
        <v>1172</v>
      </c>
      <c r="D30" s="200" t="s">
        <v>304</v>
      </c>
      <c r="E30" s="161"/>
      <c r="F30" s="23"/>
      <c r="G30" s="23" t="s">
        <v>624</v>
      </c>
      <c r="H30" s="23" t="s">
        <v>624</v>
      </c>
      <c r="I30" s="23"/>
      <c r="J30" s="223" t="s">
        <v>624</v>
      </c>
      <c r="K30" s="223" t="s">
        <v>624</v>
      </c>
      <c r="L30" s="23"/>
      <c r="M30" s="24"/>
      <c r="N30" s="25"/>
      <c r="O30" s="26">
        <f t="shared" si="0"/>
        <v>4</v>
      </c>
      <c r="P30" s="154">
        <f t="shared" si="1"/>
        <v>0</v>
      </c>
      <c r="Q30" s="27"/>
      <c r="R30" s="28">
        <v>1773</v>
      </c>
      <c r="S30" s="29" t="s">
        <v>71</v>
      </c>
      <c r="T30" s="30">
        <f t="shared" si="2"/>
        <v>50</v>
      </c>
      <c r="U30" s="31"/>
      <c r="V30" s="32">
        <f t="shared" si="3"/>
        <v>0</v>
      </c>
      <c r="W30" s="19"/>
      <c r="X30" s="33"/>
      <c r="Y30" s="33"/>
      <c r="Z30" s="33"/>
      <c r="AA30" s="33"/>
    </row>
    <row r="31" spans="1:27" ht="29.1" customHeight="1" thickBot="1" x14ac:dyDescent="0.4">
      <c r="A31" s="159" t="s">
        <v>172</v>
      </c>
      <c r="B31" s="235" t="s">
        <v>552</v>
      </c>
      <c r="C31" s="280">
        <v>1172</v>
      </c>
      <c r="D31" s="235" t="s">
        <v>304</v>
      </c>
      <c r="E31" s="261"/>
      <c r="F31" s="262"/>
      <c r="G31" s="262" t="s">
        <v>624</v>
      </c>
      <c r="H31" s="262" t="s">
        <v>624</v>
      </c>
      <c r="I31" s="262" t="s">
        <v>624</v>
      </c>
      <c r="J31" s="262" t="s">
        <v>624</v>
      </c>
      <c r="K31" s="262" t="s">
        <v>624</v>
      </c>
      <c r="L31" s="262"/>
      <c r="M31" s="264"/>
      <c r="N31" s="25"/>
      <c r="O31" s="26">
        <f t="shared" si="0"/>
        <v>5</v>
      </c>
      <c r="P31" s="154">
        <f t="shared" si="1"/>
        <v>0</v>
      </c>
      <c r="Q31" s="27"/>
      <c r="R31" s="28">
        <v>1347</v>
      </c>
      <c r="S31" s="29" t="s">
        <v>45</v>
      </c>
      <c r="T31" s="30">
        <f t="shared" si="2"/>
        <v>0</v>
      </c>
      <c r="U31" s="31"/>
      <c r="V31" s="32">
        <f t="shared" si="3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30" t="s">
        <v>428</v>
      </c>
      <c r="C32" s="230" t="s">
        <v>182</v>
      </c>
      <c r="D32" s="230" t="s">
        <v>183</v>
      </c>
      <c r="E32" s="231" t="s">
        <v>624</v>
      </c>
      <c r="F32" s="223" t="s">
        <v>624</v>
      </c>
      <c r="G32" s="223" t="s">
        <v>624</v>
      </c>
      <c r="H32" s="223"/>
      <c r="I32" s="223" t="s">
        <v>624</v>
      </c>
      <c r="J32" s="223" t="s">
        <v>624</v>
      </c>
      <c r="K32" s="223" t="s">
        <v>624</v>
      </c>
      <c r="L32" s="223" t="s">
        <v>624</v>
      </c>
      <c r="M32" s="233">
        <v>75</v>
      </c>
      <c r="N32" s="25"/>
      <c r="O32" s="26">
        <f t="shared" si="0"/>
        <v>8</v>
      </c>
      <c r="P32" s="154">
        <f t="shared" si="1"/>
        <v>75</v>
      </c>
      <c r="Q32" s="27"/>
      <c r="R32" s="28">
        <v>1889</v>
      </c>
      <c r="S32" s="29" t="s">
        <v>115</v>
      </c>
      <c r="T32" s="30">
        <f t="shared" si="2"/>
        <v>0</v>
      </c>
      <c r="U32" s="31"/>
      <c r="V32" s="32">
        <f t="shared" si="3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35" t="s">
        <v>523</v>
      </c>
      <c r="C33" s="280">
        <v>2074</v>
      </c>
      <c r="D33" s="235" t="s">
        <v>183</v>
      </c>
      <c r="E33" s="261"/>
      <c r="F33" s="262" t="s">
        <v>624</v>
      </c>
      <c r="G33" s="262" t="s">
        <v>624</v>
      </c>
      <c r="H33" s="262"/>
      <c r="I33" s="262" t="s">
        <v>624</v>
      </c>
      <c r="J33" s="262" t="s">
        <v>624</v>
      </c>
      <c r="K33" s="262" t="s">
        <v>624</v>
      </c>
      <c r="L33" s="262"/>
      <c r="M33" s="264"/>
      <c r="N33" s="25"/>
      <c r="O33" s="26">
        <f t="shared" si="0"/>
        <v>5</v>
      </c>
      <c r="P33" s="154">
        <f t="shared" si="1"/>
        <v>0</v>
      </c>
      <c r="Q33" s="27"/>
      <c r="R33" s="28">
        <v>1883</v>
      </c>
      <c r="S33" s="29" t="s">
        <v>47</v>
      </c>
      <c r="T33" s="30">
        <f t="shared" si="2"/>
        <v>0</v>
      </c>
      <c r="U33" s="31"/>
      <c r="V33" s="32">
        <f t="shared" si="3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30" t="s">
        <v>447</v>
      </c>
      <c r="C34" s="230" t="s">
        <v>134</v>
      </c>
      <c r="D34" s="230" t="s">
        <v>71</v>
      </c>
      <c r="E34" s="231" t="s">
        <v>624</v>
      </c>
      <c r="F34" s="223" t="s">
        <v>624</v>
      </c>
      <c r="G34" s="223"/>
      <c r="H34" s="223" t="s">
        <v>624</v>
      </c>
      <c r="I34" s="223" t="s">
        <v>624</v>
      </c>
      <c r="J34" s="223" t="s">
        <v>624</v>
      </c>
      <c r="K34" s="223" t="s">
        <v>624</v>
      </c>
      <c r="L34" s="223"/>
      <c r="M34" s="233">
        <v>50</v>
      </c>
      <c r="N34" s="25"/>
      <c r="O34" s="26">
        <f t="shared" si="0"/>
        <v>7</v>
      </c>
      <c r="P34" s="154">
        <f t="shared" si="1"/>
        <v>50</v>
      </c>
      <c r="Q34" s="27"/>
      <c r="R34" s="28">
        <v>2072</v>
      </c>
      <c r="S34" s="29" t="s">
        <v>109</v>
      </c>
      <c r="T34" s="30">
        <f t="shared" si="2"/>
        <v>96</v>
      </c>
      <c r="U34" s="31"/>
      <c r="V34" s="32">
        <f t="shared" si="3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 t="s">
        <v>403</v>
      </c>
      <c r="C35" s="200" t="s">
        <v>134</v>
      </c>
      <c r="D35" s="200" t="s">
        <v>71</v>
      </c>
      <c r="E35" s="161" t="s">
        <v>624</v>
      </c>
      <c r="F35" s="23"/>
      <c r="G35" s="23"/>
      <c r="H35" s="23" t="s">
        <v>624</v>
      </c>
      <c r="I35" s="23"/>
      <c r="J35" s="23" t="s">
        <v>624</v>
      </c>
      <c r="K35" s="23" t="s">
        <v>624</v>
      </c>
      <c r="L35" s="23"/>
      <c r="M35" s="24"/>
      <c r="N35" s="25"/>
      <c r="O35" s="26">
        <f t="shared" ref="O35:O66" si="4">COUNTA(E35:M35)</f>
        <v>4</v>
      </c>
      <c r="P35" s="154">
        <f t="shared" ref="P35:P66" si="5">SUM(E35:M35)</f>
        <v>0</v>
      </c>
      <c r="Q35" s="27"/>
      <c r="R35" s="28">
        <v>1615</v>
      </c>
      <c r="S35" s="29" t="s">
        <v>110</v>
      </c>
      <c r="T35" s="30">
        <f t="shared" ref="T35:T64" si="6">SUMIF($C$3:$C$90,R35,$P$3:$P$90)</f>
        <v>0</v>
      </c>
      <c r="U35" s="31"/>
      <c r="V35" s="32">
        <f t="shared" ref="V35:V64" si="7">SUMIF($C$3:$C$90,R35,$N$3:$N$90)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 t="s">
        <v>402</v>
      </c>
      <c r="C36" s="200" t="s">
        <v>134</v>
      </c>
      <c r="D36" s="200" t="s">
        <v>71</v>
      </c>
      <c r="E36" s="161" t="s">
        <v>624</v>
      </c>
      <c r="F36" s="23" t="s">
        <v>624</v>
      </c>
      <c r="G36" s="23"/>
      <c r="H36" s="23" t="s">
        <v>624</v>
      </c>
      <c r="I36" s="23" t="s">
        <v>624</v>
      </c>
      <c r="J36" s="23"/>
      <c r="K36" s="23"/>
      <c r="L36" s="23"/>
      <c r="M36" s="24"/>
      <c r="N36" s="25"/>
      <c r="O36" s="26">
        <f t="shared" si="4"/>
        <v>4</v>
      </c>
      <c r="P36" s="154">
        <f t="shared" si="5"/>
        <v>0</v>
      </c>
      <c r="Q36" s="27"/>
      <c r="R36" s="28">
        <v>48</v>
      </c>
      <c r="S36" s="29" t="s">
        <v>111</v>
      </c>
      <c r="T36" s="30">
        <f t="shared" si="6"/>
        <v>0</v>
      </c>
      <c r="U36" s="31"/>
      <c r="V36" s="32">
        <f t="shared" si="7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35" t="s">
        <v>407</v>
      </c>
      <c r="C37" s="235" t="s">
        <v>134</v>
      </c>
      <c r="D37" s="235" t="s">
        <v>71</v>
      </c>
      <c r="E37" s="261" t="s">
        <v>624</v>
      </c>
      <c r="F37" s="262" t="s">
        <v>624</v>
      </c>
      <c r="G37" s="262"/>
      <c r="H37" s="262"/>
      <c r="I37" s="262"/>
      <c r="J37" s="262"/>
      <c r="K37" s="262"/>
      <c r="L37" s="262"/>
      <c r="M37" s="264"/>
      <c r="N37" s="25"/>
      <c r="O37" s="26">
        <f t="shared" si="4"/>
        <v>2</v>
      </c>
      <c r="P37" s="154">
        <f t="shared" si="5"/>
        <v>0</v>
      </c>
      <c r="Q37" s="27"/>
      <c r="R37" s="28">
        <v>1353</v>
      </c>
      <c r="S37" s="29" t="s">
        <v>112</v>
      </c>
      <c r="T37" s="30">
        <f t="shared" si="6"/>
        <v>0</v>
      </c>
      <c r="U37" s="31"/>
      <c r="V37" s="32">
        <f t="shared" si="7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30" t="s">
        <v>439</v>
      </c>
      <c r="C38" s="230" t="s">
        <v>126</v>
      </c>
      <c r="D38" s="230" t="s">
        <v>163</v>
      </c>
      <c r="E38" s="231" t="s">
        <v>624</v>
      </c>
      <c r="F38" s="231" t="s">
        <v>624</v>
      </c>
      <c r="G38" s="231" t="s">
        <v>624</v>
      </c>
      <c r="H38" s="231" t="s">
        <v>624</v>
      </c>
      <c r="I38" s="231" t="s">
        <v>624</v>
      </c>
      <c r="J38" s="231" t="s">
        <v>624</v>
      </c>
      <c r="K38" s="231" t="s">
        <v>624</v>
      </c>
      <c r="L38" s="231" t="s">
        <v>624</v>
      </c>
      <c r="M38" s="233">
        <v>62</v>
      </c>
      <c r="N38" s="25"/>
      <c r="O38" s="26">
        <f t="shared" si="4"/>
        <v>9</v>
      </c>
      <c r="P38" s="154">
        <f t="shared" si="5"/>
        <v>62</v>
      </c>
      <c r="Q38" s="27"/>
      <c r="R38" s="28">
        <v>1665</v>
      </c>
      <c r="S38" s="29" t="s">
        <v>113</v>
      </c>
      <c r="T38" s="30">
        <f t="shared" si="6"/>
        <v>0</v>
      </c>
      <c r="U38" s="31"/>
      <c r="V38" s="32">
        <f t="shared" si="7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 t="s">
        <v>435</v>
      </c>
      <c r="C39" s="200" t="s">
        <v>126</v>
      </c>
      <c r="D39" s="200" t="s">
        <v>163</v>
      </c>
      <c r="E39" s="161" t="s">
        <v>624</v>
      </c>
      <c r="F39" s="23"/>
      <c r="G39" s="23" t="s">
        <v>624</v>
      </c>
      <c r="H39" s="23"/>
      <c r="I39" s="23"/>
      <c r="J39" s="23"/>
      <c r="K39" s="23"/>
      <c r="L39" s="23" t="s">
        <v>624</v>
      </c>
      <c r="M39" s="24"/>
      <c r="N39" s="25"/>
      <c r="O39" s="26">
        <f t="shared" si="4"/>
        <v>3</v>
      </c>
      <c r="P39" s="154">
        <f t="shared" si="5"/>
        <v>0</v>
      </c>
      <c r="Q39" s="27"/>
      <c r="R39" s="28">
        <v>2438</v>
      </c>
      <c r="S39" s="29" t="s">
        <v>579</v>
      </c>
      <c r="T39" s="30">
        <f t="shared" si="6"/>
        <v>0</v>
      </c>
      <c r="U39" s="31"/>
      <c r="V39" s="32">
        <f t="shared" si="7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35" t="s">
        <v>340</v>
      </c>
      <c r="C40" s="235" t="s">
        <v>126</v>
      </c>
      <c r="D40" s="235" t="s">
        <v>163</v>
      </c>
      <c r="E40" s="261" t="s">
        <v>624</v>
      </c>
      <c r="F40" s="262"/>
      <c r="G40" s="262"/>
      <c r="H40" s="262" t="s">
        <v>624</v>
      </c>
      <c r="I40" s="262" t="s">
        <v>624</v>
      </c>
      <c r="J40" s="262" t="s">
        <v>624</v>
      </c>
      <c r="K40" s="262"/>
      <c r="L40" s="262"/>
      <c r="M40" s="264"/>
      <c r="N40" s="25"/>
      <c r="O40" s="26">
        <f t="shared" si="4"/>
        <v>4</v>
      </c>
      <c r="P40" s="154">
        <f t="shared" si="5"/>
        <v>0</v>
      </c>
      <c r="Q40" s="27"/>
      <c r="R40" s="28">
        <v>2334</v>
      </c>
      <c r="S40" s="29" t="s">
        <v>578</v>
      </c>
      <c r="T40" s="30">
        <f t="shared" si="6"/>
        <v>0</v>
      </c>
      <c r="U40" s="31"/>
      <c r="V40" s="32">
        <f t="shared" si="7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30" t="s">
        <v>442</v>
      </c>
      <c r="C41" s="230" t="s">
        <v>140</v>
      </c>
      <c r="D41" s="230" t="s">
        <v>168</v>
      </c>
      <c r="E41" s="231" t="s">
        <v>624</v>
      </c>
      <c r="F41" s="223" t="s">
        <v>624</v>
      </c>
      <c r="G41" s="223" t="s">
        <v>624</v>
      </c>
      <c r="H41" s="223" t="s">
        <v>624</v>
      </c>
      <c r="I41" s="223"/>
      <c r="J41" s="223"/>
      <c r="K41" s="223" t="s">
        <v>624</v>
      </c>
      <c r="L41" s="223"/>
      <c r="M41" s="233">
        <v>40</v>
      </c>
      <c r="N41" s="25"/>
      <c r="O41" s="26">
        <f t="shared" si="4"/>
        <v>6</v>
      </c>
      <c r="P41" s="154">
        <f t="shared" si="5"/>
        <v>40</v>
      </c>
      <c r="Q41" s="27"/>
      <c r="R41" s="28"/>
      <c r="S41" s="29"/>
      <c r="T41" s="30">
        <f t="shared" si="6"/>
        <v>0</v>
      </c>
      <c r="U41" s="31"/>
      <c r="V41" s="32">
        <f t="shared" si="7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00" t="s">
        <v>438</v>
      </c>
      <c r="C42" s="200" t="s">
        <v>140</v>
      </c>
      <c r="D42" s="200" t="s">
        <v>168</v>
      </c>
      <c r="E42" s="23" t="s">
        <v>624</v>
      </c>
      <c r="F42" s="23" t="s">
        <v>624</v>
      </c>
      <c r="G42" s="23" t="s">
        <v>624</v>
      </c>
      <c r="H42" s="23"/>
      <c r="I42" s="23"/>
      <c r="J42" s="23"/>
      <c r="K42" s="23"/>
      <c r="L42" s="23"/>
      <c r="M42" s="24"/>
      <c r="N42" s="25"/>
      <c r="O42" s="26">
        <f t="shared" si="4"/>
        <v>3</v>
      </c>
      <c r="P42" s="154">
        <f t="shared" si="5"/>
        <v>0</v>
      </c>
      <c r="Q42" s="27"/>
      <c r="R42" s="28"/>
      <c r="S42" s="29"/>
      <c r="T42" s="30">
        <f t="shared" si="6"/>
        <v>0</v>
      </c>
      <c r="U42" s="31"/>
      <c r="V42" s="32">
        <f t="shared" si="7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200" t="s">
        <v>436</v>
      </c>
      <c r="C43" s="200" t="s">
        <v>140</v>
      </c>
      <c r="D43" s="200" t="s">
        <v>168</v>
      </c>
      <c r="E43" s="23" t="s">
        <v>624</v>
      </c>
      <c r="F43" s="23" t="s">
        <v>624</v>
      </c>
      <c r="G43" s="23" t="s">
        <v>624</v>
      </c>
      <c r="H43" s="23"/>
      <c r="I43" s="23"/>
      <c r="J43" s="23"/>
      <c r="K43" s="23"/>
      <c r="L43" s="23"/>
      <c r="M43" s="24"/>
      <c r="N43" s="25"/>
      <c r="O43" s="26">
        <f t="shared" si="4"/>
        <v>3</v>
      </c>
      <c r="P43" s="154">
        <f t="shared" si="5"/>
        <v>0</v>
      </c>
      <c r="Q43" s="27"/>
      <c r="R43" s="28"/>
      <c r="S43" s="29"/>
      <c r="T43" s="30">
        <f t="shared" si="6"/>
        <v>0</v>
      </c>
      <c r="U43" s="31"/>
      <c r="V43" s="32">
        <f t="shared" si="7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 t="s">
        <v>454</v>
      </c>
      <c r="C44" s="200" t="s">
        <v>140</v>
      </c>
      <c r="D44" s="200" t="s">
        <v>168</v>
      </c>
      <c r="E44" s="23" t="s">
        <v>624</v>
      </c>
      <c r="F44" s="23" t="s">
        <v>624</v>
      </c>
      <c r="G44" s="23" t="s">
        <v>624</v>
      </c>
      <c r="H44" s="23"/>
      <c r="I44" s="23"/>
      <c r="J44" s="23"/>
      <c r="K44" s="23"/>
      <c r="L44" s="23"/>
      <c r="M44" s="24"/>
      <c r="N44" s="25"/>
      <c r="O44" s="26">
        <f t="shared" si="4"/>
        <v>3</v>
      </c>
      <c r="P44" s="154">
        <f t="shared" si="5"/>
        <v>0</v>
      </c>
      <c r="Q44" s="27"/>
      <c r="R44" s="28">
        <v>2199</v>
      </c>
      <c r="S44" s="151" t="s">
        <v>106</v>
      </c>
      <c r="T44" s="30">
        <f t="shared" si="6"/>
        <v>0</v>
      </c>
      <c r="U44" s="31"/>
      <c r="V44" s="32">
        <f t="shared" si="7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">
        <v>172</v>
      </c>
      <c r="B45" s="200" t="s">
        <v>451</v>
      </c>
      <c r="C45" s="200" t="s">
        <v>140</v>
      </c>
      <c r="D45" s="200" t="s">
        <v>168</v>
      </c>
      <c r="E45" s="23" t="s">
        <v>624</v>
      </c>
      <c r="F45" s="23" t="s">
        <v>624</v>
      </c>
      <c r="G45" s="23"/>
      <c r="H45" s="23" t="s">
        <v>624</v>
      </c>
      <c r="I45" s="23"/>
      <c r="J45" s="23"/>
      <c r="K45" s="23"/>
      <c r="L45" s="23"/>
      <c r="M45" s="24"/>
      <c r="N45" s="25"/>
      <c r="O45" s="26">
        <f t="shared" si="4"/>
        <v>3</v>
      </c>
      <c r="P45" s="154">
        <f t="shared" si="5"/>
        <v>0</v>
      </c>
      <c r="Q45" s="27"/>
      <c r="R45" s="28">
        <v>1908</v>
      </c>
      <c r="S45" s="29" t="s">
        <v>55</v>
      </c>
      <c r="T45" s="30">
        <f t="shared" si="6"/>
        <v>0</v>
      </c>
      <c r="U45" s="31"/>
      <c r="V45" s="32">
        <f t="shared" si="7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">
        <v>172</v>
      </c>
      <c r="B46" s="235" t="s">
        <v>409</v>
      </c>
      <c r="C46" s="235" t="s">
        <v>140</v>
      </c>
      <c r="D46" s="235" t="s">
        <v>168</v>
      </c>
      <c r="E46" s="276" t="s">
        <v>624</v>
      </c>
      <c r="F46" s="262" t="s">
        <v>624</v>
      </c>
      <c r="G46" s="262"/>
      <c r="H46" s="262"/>
      <c r="I46" s="262"/>
      <c r="J46" s="262"/>
      <c r="K46" s="262"/>
      <c r="L46" s="262"/>
      <c r="M46" s="264"/>
      <c r="N46" s="25"/>
      <c r="O46" s="26">
        <f t="shared" si="4"/>
        <v>2</v>
      </c>
      <c r="P46" s="154">
        <f t="shared" si="5"/>
        <v>0</v>
      </c>
      <c r="Q46" s="35"/>
      <c r="R46" s="28">
        <v>2057</v>
      </c>
      <c r="S46" s="29" t="s">
        <v>56</v>
      </c>
      <c r="T46" s="30">
        <f t="shared" si="6"/>
        <v>40</v>
      </c>
      <c r="U46" s="31"/>
      <c r="V46" s="32">
        <f t="shared" si="7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">
        <v>172</v>
      </c>
      <c r="B47" s="230" t="s">
        <v>398</v>
      </c>
      <c r="C47" s="230" t="s">
        <v>142</v>
      </c>
      <c r="D47" s="230" t="s">
        <v>169</v>
      </c>
      <c r="E47" s="231" t="s">
        <v>624</v>
      </c>
      <c r="F47" s="223"/>
      <c r="G47" s="223" t="s">
        <v>624</v>
      </c>
      <c r="H47" s="223" t="s">
        <v>624</v>
      </c>
      <c r="I47" s="223" t="s">
        <v>624</v>
      </c>
      <c r="J47" s="223" t="s">
        <v>624</v>
      </c>
      <c r="K47" s="223" t="s">
        <v>624</v>
      </c>
      <c r="L47" s="223" t="s">
        <v>624</v>
      </c>
      <c r="M47" s="233">
        <v>65</v>
      </c>
      <c r="N47" s="25"/>
      <c r="O47" s="26">
        <f t="shared" si="4"/>
        <v>8</v>
      </c>
      <c r="P47" s="154">
        <f t="shared" si="5"/>
        <v>65</v>
      </c>
      <c r="Q47" s="35"/>
      <c r="R47" s="28">
        <v>2069</v>
      </c>
      <c r="S47" s="29" t="s">
        <v>57</v>
      </c>
      <c r="T47" s="30">
        <f t="shared" si="6"/>
        <v>0</v>
      </c>
      <c r="U47" s="31"/>
      <c r="V47" s="32">
        <f t="shared" si="7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">
        <v>172</v>
      </c>
      <c r="B48" s="200" t="s">
        <v>418</v>
      </c>
      <c r="C48" s="200" t="s">
        <v>142</v>
      </c>
      <c r="D48" s="200" t="s">
        <v>169</v>
      </c>
      <c r="E48" s="161" t="s">
        <v>624</v>
      </c>
      <c r="F48" s="23" t="s">
        <v>624</v>
      </c>
      <c r="G48" s="23" t="s">
        <v>624</v>
      </c>
      <c r="H48" s="23" t="s">
        <v>624</v>
      </c>
      <c r="I48" s="23" t="s">
        <v>624</v>
      </c>
      <c r="J48" s="23"/>
      <c r="K48" s="23" t="s">
        <v>624</v>
      </c>
      <c r="L48" s="23" t="s">
        <v>624</v>
      </c>
      <c r="M48" s="24"/>
      <c r="N48" s="25"/>
      <c r="O48" s="26">
        <f t="shared" si="4"/>
        <v>7</v>
      </c>
      <c r="P48" s="154">
        <f t="shared" si="5"/>
        <v>0</v>
      </c>
      <c r="Q48" s="19"/>
      <c r="R48" s="28">
        <v>1887</v>
      </c>
      <c r="S48" s="29" t="s">
        <v>123</v>
      </c>
      <c r="T48" s="30">
        <f t="shared" si="6"/>
        <v>0</v>
      </c>
      <c r="U48" s="31"/>
      <c r="V48" s="32">
        <f t="shared" si="7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">
        <v>172</v>
      </c>
      <c r="B49" s="200" t="s">
        <v>417</v>
      </c>
      <c r="C49" s="200" t="s">
        <v>142</v>
      </c>
      <c r="D49" s="200" t="s">
        <v>169</v>
      </c>
      <c r="E49" s="161" t="s">
        <v>624</v>
      </c>
      <c r="F49" s="23"/>
      <c r="G49" s="23" t="s">
        <v>624</v>
      </c>
      <c r="H49" s="23"/>
      <c r="I49" s="23" t="s">
        <v>624</v>
      </c>
      <c r="J49" s="23" t="s">
        <v>624</v>
      </c>
      <c r="K49" s="23" t="s">
        <v>624</v>
      </c>
      <c r="L49" s="23" t="s">
        <v>624</v>
      </c>
      <c r="M49" s="24"/>
      <c r="N49" s="25"/>
      <c r="O49" s="26">
        <f t="shared" si="4"/>
        <v>6</v>
      </c>
      <c r="P49" s="154">
        <f t="shared" si="5"/>
        <v>0</v>
      </c>
      <c r="Q49" s="19"/>
      <c r="R49" s="28">
        <v>2029</v>
      </c>
      <c r="S49" s="29" t="s">
        <v>59</v>
      </c>
      <c r="T49" s="30">
        <f t="shared" si="6"/>
        <v>0</v>
      </c>
      <c r="U49" s="31"/>
      <c r="V49" s="32">
        <f t="shared" si="7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59" t="s">
        <v>172</v>
      </c>
      <c r="B50" s="200" t="s">
        <v>412</v>
      </c>
      <c r="C50" s="200" t="s">
        <v>142</v>
      </c>
      <c r="D50" s="200" t="s">
        <v>169</v>
      </c>
      <c r="E50" s="161" t="s">
        <v>624</v>
      </c>
      <c r="F50" s="23"/>
      <c r="G50" s="23" t="s">
        <v>624</v>
      </c>
      <c r="H50" s="23"/>
      <c r="I50" s="23" t="s">
        <v>624</v>
      </c>
      <c r="J50" s="23"/>
      <c r="K50" s="23" t="s">
        <v>624</v>
      </c>
      <c r="L50" s="23"/>
      <c r="M50" s="24"/>
      <c r="N50" s="25"/>
      <c r="O50" s="26">
        <f t="shared" si="4"/>
        <v>4</v>
      </c>
      <c r="P50" s="154">
        <f t="shared" si="5"/>
        <v>0</v>
      </c>
      <c r="Q50" s="19"/>
      <c r="R50" s="28">
        <v>2027</v>
      </c>
      <c r="S50" s="29" t="s">
        <v>20</v>
      </c>
      <c r="T50" s="30">
        <f t="shared" si="6"/>
        <v>37</v>
      </c>
      <c r="U50" s="31"/>
      <c r="V50" s="32">
        <f t="shared" si="7"/>
        <v>0</v>
      </c>
      <c r="W50" s="6"/>
      <c r="X50" s="6"/>
      <c r="Y50" s="6"/>
      <c r="Z50" s="6"/>
      <c r="AA50" s="6"/>
    </row>
    <row r="51" spans="1:27" ht="29.1" customHeight="1" thickBot="1" x14ac:dyDescent="0.4">
      <c r="A51" s="159" t="s">
        <v>172</v>
      </c>
      <c r="B51" s="200" t="s">
        <v>419</v>
      </c>
      <c r="C51" s="200" t="s">
        <v>142</v>
      </c>
      <c r="D51" s="200" t="s">
        <v>169</v>
      </c>
      <c r="E51" s="161" t="s">
        <v>624</v>
      </c>
      <c r="F51" s="23"/>
      <c r="G51" s="23" t="s">
        <v>624</v>
      </c>
      <c r="H51" s="23"/>
      <c r="I51" s="23" t="s">
        <v>624</v>
      </c>
      <c r="J51" s="23"/>
      <c r="K51" s="23"/>
      <c r="L51" s="23" t="s">
        <v>624</v>
      </c>
      <c r="M51" s="24"/>
      <c r="N51" s="25"/>
      <c r="O51" s="26">
        <f t="shared" si="4"/>
        <v>4</v>
      </c>
      <c r="P51" s="154">
        <f t="shared" si="5"/>
        <v>0</v>
      </c>
      <c r="Q51" s="19"/>
      <c r="R51" s="28">
        <v>1862</v>
      </c>
      <c r="S51" s="29" t="s">
        <v>60</v>
      </c>
      <c r="T51" s="30">
        <f t="shared" si="6"/>
        <v>0</v>
      </c>
      <c r="U51" s="31"/>
      <c r="V51" s="32">
        <f t="shared" si="7"/>
        <v>0</v>
      </c>
      <c r="W51" s="6"/>
      <c r="X51" s="6"/>
      <c r="Y51" s="6"/>
      <c r="Z51" s="6"/>
      <c r="AA51" s="6"/>
    </row>
    <row r="52" spans="1:27" ht="27.75" customHeight="1" thickBot="1" x14ac:dyDescent="0.4">
      <c r="A52" s="159" t="s">
        <v>172</v>
      </c>
      <c r="B52" s="235" t="s">
        <v>416</v>
      </c>
      <c r="C52" s="235" t="s">
        <v>142</v>
      </c>
      <c r="D52" s="235" t="s">
        <v>169</v>
      </c>
      <c r="E52" s="261" t="s">
        <v>624</v>
      </c>
      <c r="F52" s="262"/>
      <c r="G52" s="262"/>
      <c r="H52" s="262"/>
      <c r="I52" s="262" t="s">
        <v>624</v>
      </c>
      <c r="J52" s="262"/>
      <c r="K52" s="262"/>
      <c r="L52" s="262" t="s">
        <v>624</v>
      </c>
      <c r="M52" s="264"/>
      <c r="N52" s="25"/>
      <c r="O52" s="26">
        <f t="shared" si="4"/>
        <v>3</v>
      </c>
      <c r="P52" s="154">
        <f t="shared" si="5"/>
        <v>0</v>
      </c>
      <c r="Q52" s="19"/>
      <c r="R52" s="28">
        <v>1132</v>
      </c>
      <c r="S52" s="29" t="s">
        <v>61</v>
      </c>
      <c r="T52" s="30">
        <f t="shared" si="6"/>
        <v>0</v>
      </c>
      <c r="U52" s="31"/>
      <c r="V52" s="32">
        <f t="shared" si="7"/>
        <v>0</v>
      </c>
      <c r="W52" s="6"/>
      <c r="X52" s="6"/>
      <c r="Y52" s="6"/>
      <c r="Z52" s="6"/>
      <c r="AA52" s="6"/>
    </row>
    <row r="53" spans="1:27" ht="27.75" customHeight="1" thickBot="1" x14ac:dyDescent="0.4">
      <c r="A53" s="159" t="s">
        <v>172</v>
      </c>
      <c r="B53" s="230" t="s">
        <v>426</v>
      </c>
      <c r="C53" s="230" t="s">
        <v>350</v>
      </c>
      <c r="D53" s="230" t="s">
        <v>351</v>
      </c>
      <c r="E53" s="231" t="s">
        <v>624</v>
      </c>
      <c r="F53" s="231" t="s">
        <v>624</v>
      </c>
      <c r="G53" s="231" t="s">
        <v>624</v>
      </c>
      <c r="H53" s="231" t="s">
        <v>624</v>
      </c>
      <c r="I53" s="231" t="s">
        <v>624</v>
      </c>
      <c r="J53" s="231" t="s">
        <v>624</v>
      </c>
      <c r="K53" s="231" t="s">
        <v>624</v>
      </c>
      <c r="L53" s="231" t="s">
        <v>624</v>
      </c>
      <c r="M53" s="233">
        <v>62</v>
      </c>
      <c r="N53" s="25"/>
      <c r="O53" s="26">
        <f t="shared" si="4"/>
        <v>9</v>
      </c>
      <c r="P53" s="154">
        <f t="shared" si="5"/>
        <v>62</v>
      </c>
      <c r="Q53" s="19"/>
      <c r="R53" s="28">
        <v>1988</v>
      </c>
      <c r="S53" s="29" t="s">
        <v>62</v>
      </c>
      <c r="T53" s="30">
        <f t="shared" si="6"/>
        <v>0</v>
      </c>
      <c r="U53" s="31"/>
      <c r="V53" s="32">
        <f t="shared" si="7"/>
        <v>0</v>
      </c>
      <c r="W53" s="6"/>
      <c r="X53" s="6"/>
      <c r="Y53" s="6"/>
      <c r="Z53" s="6"/>
      <c r="AA53" s="6"/>
    </row>
    <row r="54" spans="1:27" ht="27.75" customHeight="1" thickBot="1" x14ac:dyDescent="0.4">
      <c r="A54" s="159" t="s">
        <v>172</v>
      </c>
      <c r="B54" s="235" t="s">
        <v>415</v>
      </c>
      <c r="C54" s="235" t="s">
        <v>350</v>
      </c>
      <c r="D54" s="235" t="s">
        <v>351</v>
      </c>
      <c r="E54" s="261" t="s">
        <v>624</v>
      </c>
      <c r="F54" s="262" t="s">
        <v>624</v>
      </c>
      <c r="G54" s="262"/>
      <c r="H54" s="262"/>
      <c r="I54" s="262"/>
      <c r="J54" s="262"/>
      <c r="K54" s="262"/>
      <c r="L54" s="262"/>
      <c r="M54" s="264"/>
      <c r="N54" s="25"/>
      <c r="O54" s="26">
        <f t="shared" si="4"/>
        <v>2</v>
      </c>
      <c r="P54" s="154">
        <f t="shared" si="5"/>
        <v>0</v>
      </c>
      <c r="Q54" s="19"/>
      <c r="R54" s="28">
        <v>2142</v>
      </c>
      <c r="S54" s="29" t="s">
        <v>555</v>
      </c>
      <c r="T54" s="30">
        <f t="shared" si="6"/>
        <v>0</v>
      </c>
      <c r="U54" s="31"/>
      <c r="V54" s="32">
        <f t="shared" si="7"/>
        <v>0</v>
      </c>
      <c r="W54" s="6"/>
      <c r="X54" s="6"/>
      <c r="Y54" s="6"/>
      <c r="Z54" s="6"/>
      <c r="AA54" s="6"/>
    </row>
    <row r="55" spans="1:27" ht="27.75" customHeight="1" thickBot="1" x14ac:dyDescent="0.4">
      <c r="A55" s="159" t="s">
        <v>172</v>
      </c>
      <c r="B55" s="230" t="s">
        <v>424</v>
      </c>
      <c r="C55" s="230" t="s">
        <v>132</v>
      </c>
      <c r="D55" s="230" t="s">
        <v>114</v>
      </c>
      <c r="E55" s="231" t="s">
        <v>624</v>
      </c>
      <c r="F55" s="231" t="s">
        <v>624</v>
      </c>
      <c r="G55" s="231" t="s">
        <v>624</v>
      </c>
      <c r="H55" s="231" t="s">
        <v>624</v>
      </c>
      <c r="I55" s="231" t="s">
        <v>624</v>
      </c>
      <c r="J55" s="231" t="s">
        <v>624</v>
      </c>
      <c r="K55" s="231" t="s">
        <v>624</v>
      </c>
      <c r="L55" s="231" t="s">
        <v>624</v>
      </c>
      <c r="M55" s="233">
        <v>79</v>
      </c>
      <c r="N55" s="25"/>
      <c r="O55" s="26">
        <f t="shared" si="4"/>
        <v>9</v>
      </c>
      <c r="P55" s="154">
        <f t="shared" si="5"/>
        <v>79</v>
      </c>
      <c r="Q55" s="19"/>
      <c r="R55" s="28">
        <v>1665</v>
      </c>
      <c r="S55" s="29" t="s">
        <v>574</v>
      </c>
      <c r="T55" s="30">
        <f t="shared" si="6"/>
        <v>0</v>
      </c>
      <c r="U55" s="31"/>
      <c r="V55" s="32">
        <f t="shared" si="7"/>
        <v>0</v>
      </c>
      <c r="W55" s="6"/>
      <c r="X55" s="6"/>
      <c r="Y55" s="6"/>
      <c r="Z55" s="6"/>
      <c r="AA55" s="6"/>
    </row>
    <row r="56" spans="1:27" ht="27.75" customHeight="1" thickBot="1" x14ac:dyDescent="0.4">
      <c r="A56" s="159" t="s">
        <v>172</v>
      </c>
      <c r="B56" s="200" t="s">
        <v>427</v>
      </c>
      <c r="C56" s="200" t="s">
        <v>132</v>
      </c>
      <c r="D56" s="200" t="s">
        <v>114</v>
      </c>
      <c r="E56" s="161" t="s">
        <v>624</v>
      </c>
      <c r="F56" s="161" t="s">
        <v>624</v>
      </c>
      <c r="G56" s="161" t="s">
        <v>624</v>
      </c>
      <c r="H56" s="161" t="s">
        <v>624</v>
      </c>
      <c r="I56" s="161" t="s">
        <v>624</v>
      </c>
      <c r="J56" s="161" t="s">
        <v>624</v>
      </c>
      <c r="K56" s="161" t="s">
        <v>624</v>
      </c>
      <c r="L56" s="161" t="s">
        <v>624</v>
      </c>
      <c r="M56" s="24"/>
      <c r="N56" s="25"/>
      <c r="O56" s="26">
        <f t="shared" si="4"/>
        <v>8</v>
      </c>
      <c r="P56" s="154">
        <f t="shared" si="5"/>
        <v>0</v>
      </c>
      <c r="Q56" s="19"/>
      <c r="R56" s="28">
        <v>2460</v>
      </c>
      <c r="S56" s="29" t="s">
        <v>330</v>
      </c>
      <c r="T56" s="30">
        <f t="shared" si="6"/>
        <v>0</v>
      </c>
      <c r="U56" s="31"/>
      <c r="V56" s="32">
        <f t="shared" si="7"/>
        <v>0</v>
      </c>
      <c r="W56" s="6"/>
      <c r="X56" s="6"/>
      <c r="Y56" s="6"/>
      <c r="Z56" s="6"/>
      <c r="AA56" s="6"/>
    </row>
    <row r="57" spans="1:27" ht="27.75" customHeight="1" thickBot="1" x14ac:dyDescent="0.4">
      <c r="A57" s="159" t="s">
        <v>172</v>
      </c>
      <c r="B57" s="200" t="s">
        <v>339</v>
      </c>
      <c r="C57" s="200" t="s">
        <v>132</v>
      </c>
      <c r="D57" s="200" t="s">
        <v>114</v>
      </c>
      <c r="E57" s="161" t="s">
        <v>624</v>
      </c>
      <c r="F57" s="161" t="s">
        <v>624</v>
      </c>
      <c r="G57" s="161" t="s">
        <v>624</v>
      </c>
      <c r="H57" s="161" t="s">
        <v>624</v>
      </c>
      <c r="I57" s="161" t="s">
        <v>624</v>
      </c>
      <c r="J57" s="161" t="s">
        <v>624</v>
      </c>
      <c r="K57" s="161" t="s">
        <v>624</v>
      </c>
      <c r="L57" s="23"/>
      <c r="M57" s="24"/>
      <c r="N57" s="25"/>
      <c r="O57" s="26">
        <f t="shared" si="4"/>
        <v>7</v>
      </c>
      <c r="P57" s="154">
        <f t="shared" si="5"/>
        <v>0</v>
      </c>
      <c r="Q57" s="19"/>
      <c r="R57" s="28">
        <v>1990</v>
      </c>
      <c r="S57" s="29" t="s">
        <v>26</v>
      </c>
      <c r="T57" s="30">
        <f t="shared" si="6"/>
        <v>0</v>
      </c>
      <c r="U57" s="31"/>
      <c r="V57" s="32">
        <f t="shared" si="7"/>
        <v>0</v>
      </c>
      <c r="W57" s="6"/>
      <c r="X57" s="6"/>
      <c r="Y57" s="6"/>
      <c r="Z57" s="6"/>
      <c r="AA57" s="6"/>
    </row>
    <row r="58" spans="1:27" ht="27.75" customHeight="1" thickBot="1" x14ac:dyDescent="0.4">
      <c r="A58" s="159" t="s">
        <v>172</v>
      </c>
      <c r="B58" s="200" t="s">
        <v>437</v>
      </c>
      <c r="C58" s="200" t="s">
        <v>132</v>
      </c>
      <c r="D58" s="200" t="s">
        <v>114</v>
      </c>
      <c r="E58" s="161" t="s">
        <v>624</v>
      </c>
      <c r="F58" s="161" t="s">
        <v>624</v>
      </c>
      <c r="G58" s="23" t="s">
        <v>624</v>
      </c>
      <c r="H58" s="23" t="s">
        <v>624</v>
      </c>
      <c r="I58" s="23" t="s">
        <v>624</v>
      </c>
      <c r="J58" s="23"/>
      <c r="K58" s="23" t="s">
        <v>624</v>
      </c>
      <c r="L58" s="23" t="s">
        <v>624</v>
      </c>
      <c r="M58" s="24"/>
      <c r="N58" s="25"/>
      <c r="O58" s="26">
        <f t="shared" si="4"/>
        <v>7</v>
      </c>
      <c r="P58" s="154">
        <f t="shared" si="5"/>
        <v>0</v>
      </c>
      <c r="Q58" s="19"/>
      <c r="R58" s="28">
        <v>2068</v>
      </c>
      <c r="S58" s="29" t="s">
        <v>64</v>
      </c>
      <c r="T58" s="30">
        <f t="shared" si="6"/>
        <v>0</v>
      </c>
      <c r="U58" s="31"/>
      <c r="V58" s="32">
        <f t="shared" si="7"/>
        <v>0</v>
      </c>
      <c r="W58" s="6"/>
      <c r="X58" s="6"/>
      <c r="Y58" s="6"/>
      <c r="Z58" s="6"/>
      <c r="AA58" s="6"/>
    </row>
    <row r="59" spans="1:27" ht="27.75" customHeight="1" thickBot="1" x14ac:dyDescent="0.4">
      <c r="A59" s="159" t="s">
        <v>172</v>
      </c>
      <c r="B59" s="200" t="s">
        <v>444</v>
      </c>
      <c r="C59" s="200" t="s">
        <v>132</v>
      </c>
      <c r="D59" s="200" t="s">
        <v>114</v>
      </c>
      <c r="E59" s="161" t="s">
        <v>624</v>
      </c>
      <c r="F59" s="161" t="s">
        <v>624</v>
      </c>
      <c r="G59" s="23" t="s">
        <v>624</v>
      </c>
      <c r="H59" s="23" t="s">
        <v>624</v>
      </c>
      <c r="I59" s="23" t="s">
        <v>624</v>
      </c>
      <c r="J59" s="23"/>
      <c r="K59" s="23"/>
      <c r="L59" s="23"/>
      <c r="M59" s="24"/>
      <c r="N59" s="25"/>
      <c r="O59" s="26">
        <f t="shared" si="4"/>
        <v>5</v>
      </c>
      <c r="P59" s="154">
        <f t="shared" si="5"/>
        <v>0</v>
      </c>
      <c r="Q59" s="19"/>
      <c r="R59" s="28">
        <v>2075</v>
      </c>
      <c r="S59" s="151" t="s">
        <v>118</v>
      </c>
      <c r="T59" s="30">
        <f t="shared" si="6"/>
        <v>0</v>
      </c>
      <c r="U59" s="31"/>
      <c r="V59" s="32">
        <f t="shared" si="7"/>
        <v>0</v>
      </c>
      <c r="W59" s="6"/>
      <c r="X59" s="6"/>
      <c r="Y59" s="6"/>
      <c r="Z59" s="6"/>
      <c r="AA59" s="6"/>
    </row>
    <row r="60" spans="1:27" ht="27.75" customHeight="1" thickBot="1" x14ac:dyDescent="0.4">
      <c r="A60" s="159" t="s">
        <v>172</v>
      </c>
      <c r="B60" s="200" t="s">
        <v>448</v>
      </c>
      <c r="C60" s="200" t="s">
        <v>132</v>
      </c>
      <c r="D60" s="200" t="s">
        <v>114</v>
      </c>
      <c r="E60" s="161" t="s">
        <v>624</v>
      </c>
      <c r="F60" s="161" t="s">
        <v>624</v>
      </c>
      <c r="G60" s="23" t="s">
        <v>624</v>
      </c>
      <c r="H60" s="23"/>
      <c r="I60" s="23" t="s">
        <v>624</v>
      </c>
      <c r="J60" s="23"/>
      <c r="K60" s="23"/>
      <c r="L60" s="23"/>
      <c r="M60" s="24"/>
      <c r="N60" s="25"/>
      <c r="O60" s="26">
        <f t="shared" si="4"/>
        <v>4</v>
      </c>
      <c r="P60" s="154">
        <f t="shared" si="5"/>
        <v>0</v>
      </c>
      <c r="Q60" s="19"/>
      <c r="R60" s="28">
        <v>2076</v>
      </c>
      <c r="S60" s="29" t="s">
        <v>117</v>
      </c>
      <c r="T60" s="30">
        <f t="shared" si="6"/>
        <v>0</v>
      </c>
      <c r="U60" s="31"/>
      <c r="V60" s="32">
        <f t="shared" si="7"/>
        <v>0</v>
      </c>
      <c r="W60" s="6"/>
      <c r="X60" s="6"/>
      <c r="Y60" s="6"/>
      <c r="Z60" s="6"/>
      <c r="AA60" s="6"/>
    </row>
    <row r="61" spans="1:27" ht="27.75" customHeight="1" thickBot="1" x14ac:dyDescent="0.4">
      <c r="A61" s="159" t="s">
        <v>172</v>
      </c>
      <c r="B61" s="200" t="s">
        <v>449</v>
      </c>
      <c r="C61" s="200" t="s">
        <v>132</v>
      </c>
      <c r="D61" s="200" t="s">
        <v>114</v>
      </c>
      <c r="E61" s="161" t="s">
        <v>624</v>
      </c>
      <c r="F61" s="161" t="s">
        <v>624</v>
      </c>
      <c r="G61" s="23"/>
      <c r="H61" s="23"/>
      <c r="I61" s="23" t="s">
        <v>624</v>
      </c>
      <c r="J61" s="23"/>
      <c r="K61" s="23"/>
      <c r="L61" s="23"/>
      <c r="M61" s="24"/>
      <c r="N61" s="25"/>
      <c r="O61" s="26">
        <f t="shared" si="4"/>
        <v>3</v>
      </c>
      <c r="P61" s="154">
        <f t="shared" si="5"/>
        <v>0</v>
      </c>
      <c r="Q61" s="19"/>
      <c r="R61" s="28">
        <v>2161</v>
      </c>
      <c r="S61" s="29" t="s">
        <v>66</v>
      </c>
      <c r="T61" s="30">
        <f t="shared" si="6"/>
        <v>0</v>
      </c>
      <c r="U61" s="31"/>
      <c r="V61" s="32">
        <f t="shared" si="7"/>
        <v>0</v>
      </c>
      <c r="W61" s="6"/>
      <c r="X61" s="6"/>
      <c r="Y61" s="6"/>
      <c r="Z61" s="6"/>
      <c r="AA61" s="6"/>
    </row>
    <row r="62" spans="1:27" ht="27.75" customHeight="1" thickBot="1" x14ac:dyDescent="0.45">
      <c r="A62" s="159" t="s">
        <v>172</v>
      </c>
      <c r="B62" s="200" t="s">
        <v>393</v>
      </c>
      <c r="C62" s="200" t="s">
        <v>132</v>
      </c>
      <c r="D62" s="200" t="s">
        <v>114</v>
      </c>
      <c r="E62" s="179" t="s">
        <v>624</v>
      </c>
      <c r="F62" s="179" t="s">
        <v>624</v>
      </c>
      <c r="G62" s="179" t="s">
        <v>624</v>
      </c>
      <c r="H62" s="179" t="s">
        <v>624</v>
      </c>
      <c r="I62" s="179" t="s">
        <v>624</v>
      </c>
      <c r="J62" s="179" t="s">
        <v>624</v>
      </c>
      <c r="K62" s="179" t="s">
        <v>624</v>
      </c>
      <c r="L62" s="179" t="s">
        <v>624</v>
      </c>
      <c r="M62" s="175"/>
      <c r="N62" s="176"/>
      <c r="O62" s="26">
        <f t="shared" si="4"/>
        <v>8</v>
      </c>
      <c r="P62" s="154">
        <f t="shared" si="5"/>
        <v>0</v>
      </c>
      <c r="Q62" s="6"/>
      <c r="R62" s="28">
        <v>1216</v>
      </c>
      <c r="S62" s="151" t="s">
        <v>108</v>
      </c>
      <c r="T62" s="30">
        <f t="shared" si="6"/>
        <v>0</v>
      </c>
      <c r="U62" s="31"/>
      <c r="V62" s="32">
        <f t="shared" si="7"/>
        <v>0</v>
      </c>
      <c r="W62" s="6"/>
      <c r="X62" s="6"/>
      <c r="Y62" s="6"/>
      <c r="Z62" s="6"/>
      <c r="AA62" s="6"/>
    </row>
    <row r="63" spans="1:27" ht="27.75" customHeight="1" thickBot="1" x14ac:dyDescent="0.4">
      <c r="A63" s="159" t="s">
        <v>172</v>
      </c>
      <c r="B63" s="200" t="s">
        <v>521</v>
      </c>
      <c r="C63" s="200" t="s">
        <v>132</v>
      </c>
      <c r="D63" s="200" t="s">
        <v>114</v>
      </c>
      <c r="E63" s="161"/>
      <c r="F63" s="23" t="s">
        <v>624</v>
      </c>
      <c r="G63" s="23" t="s">
        <v>624</v>
      </c>
      <c r="H63" s="23" t="s">
        <v>624</v>
      </c>
      <c r="I63" s="23" t="s">
        <v>624</v>
      </c>
      <c r="J63" s="23" t="s">
        <v>624</v>
      </c>
      <c r="K63" s="23" t="s">
        <v>624</v>
      </c>
      <c r="L63" s="23" t="s">
        <v>624</v>
      </c>
      <c r="M63" s="24"/>
      <c r="N63" s="25"/>
      <c r="O63" s="26">
        <f t="shared" si="4"/>
        <v>7</v>
      </c>
      <c r="P63" s="154">
        <f t="shared" si="5"/>
        <v>0</v>
      </c>
      <c r="Q63" s="6"/>
      <c r="R63" s="28">
        <v>2113</v>
      </c>
      <c r="S63" s="29" t="s">
        <v>67</v>
      </c>
      <c r="T63" s="30">
        <f t="shared" si="6"/>
        <v>0</v>
      </c>
      <c r="U63" s="31"/>
      <c r="V63" s="32">
        <f t="shared" si="7"/>
        <v>0</v>
      </c>
      <c r="W63" s="6"/>
      <c r="X63" s="6"/>
      <c r="Y63" s="6"/>
      <c r="Z63" s="6"/>
      <c r="AA63" s="6"/>
    </row>
    <row r="64" spans="1:27" ht="27.75" customHeight="1" thickBot="1" x14ac:dyDescent="0.4">
      <c r="A64" s="159" t="s">
        <v>172</v>
      </c>
      <c r="B64" s="235" t="s">
        <v>410</v>
      </c>
      <c r="C64" s="235" t="s">
        <v>132</v>
      </c>
      <c r="D64" s="235" t="s">
        <v>114</v>
      </c>
      <c r="E64" s="261" t="s">
        <v>624</v>
      </c>
      <c r="F64" s="262" t="s">
        <v>624</v>
      </c>
      <c r="G64" s="262"/>
      <c r="H64" s="262" t="s">
        <v>624</v>
      </c>
      <c r="I64" s="262" t="s">
        <v>624</v>
      </c>
      <c r="J64" s="262"/>
      <c r="K64" s="262" t="s">
        <v>624</v>
      </c>
      <c r="L64" s="262" t="s">
        <v>624</v>
      </c>
      <c r="M64" s="264"/>
      <c r="N64" s="25"/>
      <c r="O64" s="26">
        <f t="shared" si="4"/>
        <v>6</v>
      </c>
      <c r="P64" s="154">
        <f t="shared" si="5"/>
        <v>0</v>
      </c>
      <c r="Q64" s="6"/>
      <c r="R64" s="28">
        <v>1896</v>
      </c>
      <c r="S64" s="29" t="s">
        <v>116</v>
      </c>
      <c r="T64" s="30">
        <f t="shared" si="6"/>
        <v>0</v>
      </c>
      <c r="U64" s="31"/>
      <c r="V64" s="32">
        <f t="shared" si="7"/>
        <v>0</v>
      </c>
      <c r="W64" s="6"/>
      <c r="X64" s="6"/>
      <c r="Y64" s="6"/>
      <c r="Z64" s="6"/>
      <c r="AA64" s="6"/>
    </row>
    <row r="65" spans="1:27" ht="27.75" customHeight="1" thickBot="1" x14ac:dyDescent="0.4">
      <c r="A65" s="159" t="s">
        <v>172</v>
      </c>
      <c r="B65" s="246" t="s">
        <v>434</v>
      </c>
      <c r="C65" s="246" t="s">
        <v>133</v>
      </c>
      <c r="D65" s="246" t="s">
        <v>165</v>
      </c>
      <c r="E65" s="247" t="s">
        <v>624</v>
      </c>
      <c r="F65" s="248" t="s">
        <v>624</v>
      </c>
      <c r="G65" s="248" t="s">
        <v>624</v>
      </c>
      <c r="H65" s="248" t="s">
        <v>624</v>
      </c>
      <c r="I65" s="248"/>
      <c r="J65" s="248"/>
      <c r="K65" s="248"/>
      <c r="L65" s="248"/>
      <c r="M65" s="250">
        <v>50</v>
      </c>
      <c r="N65" s="25"/>
      <c r="O65" s="26">
        <f t="shared" si="4"/>
        <v>5</v>
      </c>
      <c r="P65" s="154">
        <f t="shared" si="5"/>
        <v>50</v>
      </c>
      <c r="Q65" s="6"/>
      <c r="R65" s="6"/>
      <c r="S65" s="6"/>
      <c r="T65" s="39">
        <f>SUM(T3:T64)</f>
        <v>989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27.75" customHeight="1" thickBot="1" x14ac:dyDescent="0.4">
      <c r="A66" s="159" t="s">
        <v>172</v>
      </c>
      <c r="B66" s="230" t="s">
        <v>431</v>
      </c>
      <c r="C66" s="230" t="s">
        <v>139</v>
      </c>
      <c r="D66" s="230" t="s">
        <v>167</v>
      </c>
      <c r="E66" s="231" t="s">
        <v>624</v>
      </c>
      <c r="F66" s="231" t="s">
        <v>624</v>
      </c>
      <c r="G66" s="231" t="s">
        <v>624</v>
      </c>
      <c r="H66" s="231" t="s">
        <v>624</v>
      </c>
      <c r="I66" s="231" t="s">
        <v>624</v>
      </c>
      <c r="J66" s="223"/>
      <c r="K66" s="223"/>
      <c r="L66" s="223" t="s">
        <v>624</v>
      </c>
      <c r="M66" s="233">
        <v>57</v>
      </c>
      <c r="N66" s="25"/>
      <c r="O66" s="26">
        <f t="shared" si="4"/>
        <v>7</v>
      </c>
      <c r="P66" s="154">
        <f t="shared" si="5"/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7.75" customHeight="1" thickBot="1" x14ac:dyDescent="0.4">
      <c r="A67" s="159" t="s">
        <v>172</v>
      </c>
      <c r="B67" s="200" t="s">
        <v>445</v>
      </c>
      <c r="C67" s="200" t="s">
        <v>139</v>
      </c>
      <c r="D67" s="200" t="s">
        <v>167</v>
      </c>
      <c r="E67" s="161" t="s">
        <v>624</v>
      </c>
      <c r="F67" s="161" t="s">
        <v>624</v>
      </c>
      <c r="G67" s="161" t="s">
        <v>624</v>
      </c>
      <c r="H67" s="161" t="s">
        <v>624</v>
      </c>
      <c r="I67" s="161" t="s">
        <v>624</v>
      </c>
      <c r="J67" s="23"/>
      <c r="K67" s="23" t="s">
        <v>624</v>
      </c>
      <c r="L67" s="23" t="s">
        <v>624</v>
      </c>
      <c r="M67" s="24"/>
      <c r="N67" s="25"/>
      <c r="O67" s="26">
        <f t="shared" ref="O67:O83" si="8">COUNTA(E67:M67)</f>
        <v>7</v>
      </c>
      <c r="P67" s="154">
        <f t="shared" ref="P67:P83" si="9">SUM(E67:M67)</f>
        <v>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7.75" customHeight="1" thickBot="1" x14ac:dyDescent="0.4">
      <c r="A68" s="159" t="s">
        <v>172</v>
      </c>
      <c r="B68" s="200" t="s">
        <v>446</v>
      </c>
      <c r="C68" s="200" t="s">
        <v>139</v>
      </c>
      <c r="D68" s="200" t="s">
        <v>167</v>
      </c>
      <c r="E68" s="161" t="s">
        <v>624</v>
      </c>
      <c r="F68" s="23" t="s">
        <v>624</v>
      </c>
      <c r="G68" s="23"/>
      <c r="H68" s="23" t="s">
        <v>624</v>
      </c>
      <c r="I68" s="23" t="s">
        <v>624</v>
      </c>
      <c r="J68" s="23"/>
      <c r="K68" s="23"/>
      <c r="L68" s="23"/>
      <c r="M68" s="24"/>
      <c r="N68" s="25"/>
      <c r="O68" s="26">
        <f t="shared" si="8"/>
        <v>4</v>
      </c>
      <c r="P68" s="154">
        <f t="shared" si="9"/>
        <v>0</v>
      </c>
      <c r="R68" s="6"/>
      <c r="S68" s="6"/>
      <c r="T68" s="6"/>
      <c r="U68" s="6"/>
      <c r="V68" s="6"/>
    </row>
    <row r="69" spans="1:27" ht="27.75" customHeight="1" thickBot="1" x14ac:dyDescent="0.4">
      <c r="A69" s="159" t="s">
        <v>172</v>
      </c>
      <c r="B69" s="200" t="s">
        <v>430</v>
      </c>
      <c r="C69" s="200" t="s">
        <v>139</v>
      </c>
      <c r="D69" s="200" t="s">
        <v>167</v>
      </c>
      <c r="E69" s="161" t="s">
        <v>624</v>
      </c>
      <c r="F69" s="23"/>
      <c r="G69" s="23"/>
      <c r="H69" s="23"/>
      <c r="I69" s="23"/>
      <c r="J69" s="23"/>
      <c r="K69" s="23"/>
      <c r="L69" s="23" t="s">
        <v>624</v>
      </c>
      <c r="M69" s="24"/>
      <c r="N69" s="25"/>
      <c r="O69" s="26">
        <f t="shared" si="8"/>
        <v>2</v>
      </c>
      <c r="P69" s="154">
        <f t="shared" si="9"/>
        <v>0</v>
      </c>
      <c r="R69" s="6"/>
      <c r="S69" s="6"/>
    </row>
    <row r="70" spans="1:27" ht="27.75" customHeight="1" thickBot="1" x14ac:dyDescent="0.4">
      <c r="A70" s="159" t="s">
        <v>172</v>
      </c>
      <c r="B70" s="200" t="s">
        <v>452</v>
      </c>
      <c r="C70" s="200" t="s">
        <v>139</v>
      </c>
      <c r="D70" s="200" t="s">
        <v>167</v>
      </c>
      <c r="E70" s="161" t="s">
        <v>624</v>
      </c>
      <c r="F70" s="23" t="s">
        <v>624</v>
      </c>
      <c r="G70" s="23"/>
      <c r="H70" s="23" t="s">
        <v>624</v>
      </c>
      <c r="I70" s="23"/>
      <c r="J70" s="23"/>
      <c r="K70" s="23"/>
      <c r="L70" s="23"/>
      <c r="M70" s="24"/>
      <c r="N70" s="25"/>
      <c r="O70" s="26">
        <f t="shared" si="8"/>
        <v>3</v>
      </c>
      <c r="P70" s="154">
        <f t="shared" si="9"/>
        <v>0</v>
      </c>
      <c r="R70" s="6"/>
      <c r="S70" s="6"/>
    </row>
    <row r="71" spans="1:27" ht="27.75" customHeight="1" thickBot="1" x14ac:dyDescent="0.4">
      <c r="A71" s="159" t="s">
        <v>172</v>
      </c>
      <c r="B71" s="200" t="s">
        <v>443</v>
      </c>
      <c r="C71" s="200" t="s">
        <v>139</v>
      </c>
      <c r="D71" s="200" t="s">
        <v>167</v>
      </c>
      <c r="E71" s="161" t="s">
        <v>624</v>
      </c>
      <c r="F71" s="23"/>
      <c r="G71" s="23" t="s">
        <v>624</v>
      </c>
      <c r="H71" s="23" t="s">
        <v>624</v>
      </c>
      <c r="I71" s="23"/>
      <c r="J71" s="23"/>
      <c r="K71" s="23"/>
      <c r="L71" s="23"/>
      <c r="M71" s="24"/>
      <c r="N71" s="25"/>
      <c r="O71" s="26">
        <f t="shared" si="8"/>
        <v>3</v>
      </c>
      <c r="P71" s="154">
        <f t="shared" si="9"/>
        <v>0</v>
      </c>
      <c r="R71" s="6"/>
      <c r="S71" s="6"/>
    </row>
    <row r="72" spans="1:27" ht="27.75" customHeight="1" thickBot="1" x14ac:dyDescent="0.4">
      <c r="A72" s="159" t="s">
        <v>172</v>
      </c>
      <c r="B72" s="200" t="s">
        <v>394</v>
      </c>
      <c r="C72" s="200" t="s">
        <v>139</v>
      </c>
      <c r="D72" s="200" t="s">
        <v>167</v>
      </c>
      <c r="E72" s="161" t="s">
        <v>624</v>
      </c>
      <c r="F72" s="23" t="s">
        <v>624</v>
      </c>
      <c r="G72" s="23" t="s">
        <v>624</v>
      </c>
      <c r="H72" s="23" t="s">
        <v>624</v>
      </c>
      <c r="I72" s="23" t="s">
        <v>624</v>
      </c>
      <c r="J72" s="23" t="s">
        <v>624</v>
      </c>
      <c r="K72" s="23" t="s">
        <v>624</v>
      </c>
      <c r="L72" s="23" t="s">
        <v>624</v>
      </c>
      <c r="M72" s="24"/>
      <c r="N72" s="25"/>
      <c r="O72" s="26">
        <f t="shared" si="8"/>
        <v>8</v>
      </c>
      <c r="P72" s="154">
        <f t="shared" si="9"/>
        <v>0</v>
      </c>
      <c r="R72" s="6"/>
      <c r="S72" s="6"/>
    </row>
    <row r="73" spans="1:27" ht="27.75" customHeight="1" thickBot="1" x14ac:dyDescent="0.4">
      <c r="A73" s="159" t="s">
        <v>172</v>
      </c>
      <c r="B73" s="200" t="s">
        <v>401</v>
      </c>
      <c r="C73" s="200" t="s">
        <v>139</v>
      </c>
      <c r="D73" s="200" t="s">
        <v>167</v>
      </c>
      <c r="E73" s="161" t="s">
        <v>624</v>
      </c>
      <c r="F73" s="23" t="s">
        <v>624</v>
      </c>
      <c r="G73" s="23" t="s">
        <v>624</v>
      </c>
      <c r="H73" s="23" t="s">
        <v>624</v>
      </c>
      <c r="I73" s="23" t="s">
        <v>624</v>
      </c>
      <c r="J73" s="23" t="s">
        <v>624</v>
      </c>
      <c r="K73" s="23" t="s">
        <v>624</v>
      </c>
      <c r="L73" s="23" t="s">
        <v>624</v>
      </c>
      <c r="M73" s="24"/>
      <c r="N73" s="25"/>
      <c r="O73" s="26">
        <f t="shared" si="8"/>
        <v>8</v>
      </c>
      <c r="P73" s="154">
        <f t="shared" si="9"/>
        <v>0</v>
      </c>
      <c r="R73" s="6"/>
      <c r="S73" s="6"/>
    </row>
    <row r="74" spans="1:27" ht="27.75" customHeight="1" thickBot="1" x14ac:dyDescent="0.4">
      <c r="A74" s="159" t="s">
        <v>172</v>
      </c>
      <c r="B74" s="200" t="s">
        <v>522</v>
      </c>
      <c r="C74" s="200" t="s">
        <v>139</v>
      </c>
      <c r="D74" s="200" t="s">
        <v>167</v>
      </c>
      <c r="E74" s="161"/>
      <c r="F74" s="23" t="s">
        <v>624</v>
      </c>
      <c r="G74" s="23"/>
      <c r="H74" s="23"/>
      <c r="I74" s="23"/>
      <c r="J74" s="23" t="s">
        <v>624</v>
      </c>
      <c r="K74" s="23" t="s">
        <v>624</v>
      </c>
      <c r="L74" s="23"/>
      <c r="M74" s="24"/>
      <c r="N74" s="25"/>
      <c r="O74" s="26">
        <f t="shared" si="8"/>
        <v>3</v>
      </c>
      <c r="P74" s="154">
        <f t="shared" si="9"/>
        <v>0</v>
      </c>
      <c r="R74" s="6"/>
      <c r="S74" s="6"/>
    </row>
    <row r="75" spans="1:27" ht="27.75" customHeight="1" thickBot="1" x14ac:dyDescent="0.4">
      <c r="A75" s="159" t="s">
        <v>172</v>
      </c>
      <c r="B75" s="235" t="s">
        <v>408</v>
      </c>
      <c r="C75" s="235" t="s">
        <v>139</v>
      </c>
      <c r="D75" s="235" t="s">
        <v>167</v>
      </c>
      <c r="E75" s="261" t="s">
        <v>624</v>
      </c>
      <c r="F75" s="262" t="s">
        <v>624</v>
      </c>
      <c r="G75" s="262"/>
      <c r="H75" s="262"/>
      <c r="I75" s="262"/>
      <c r="J75" s="262"/>
      <c r="K75" s="262"/>
      <c r="L75" s="262"/>
      <c r="M75" s="264"/>
      <c r="N75" s="25"/>
      <c r="O75" s="26">
        <f t="shared" si="8"/>
        <v>2</v>
      </c>
      <c r="P75" s="154">
        <f t="shared" si="9"/>
        <v>0</v>
      </c>
      <c r="R75" s="6"/>
      <c r="S75" s="6"/>
    </row>
    <row r="76" spans="1:27" ht="27.75" customHeight="1" thickBot="1" x14ac:dyDescent="0.4">
      <c r="A76" s="159" t="s">
        <v>172</v>
      </c>
      <c r="B76" s="230" t="s">
        <v>395</v>
      </c>
      <c r="C76" s="230" t="s">
        <v>386</v>
      </c>
      <c r="D76" s="230" t="s">
        <v>302</v>
      </c>
      <c r="E76" s="265" t="s">
        <v>624</v>
      </c>
      <c r="F76" s="265" t="s">
        <v>624</v>
      </c>
      <c r="G76" s="265" t="s">
        <v>624</v>
      </c>
      <c r="H76" s="265" t="s">
        <v>624</v>
      </c>
      <c r="I76" s="265" t="s">
        <v>624</v>
      </c>
      <c r="J76" s="265" t="s">
        <v>624</v>
      </c>
      <c r="K76" s="265" t="s">
        <v>624</v>
      </c>
      <c r="L76" s="265" t="s">
        <v>624</v>
      </c>
      <c r="M76" s="278">
        <v>96</v>
      </c>
      <c r="N76" s="176"/>
      <c r="O76" s="26">
        <f t="shared" si="8"/>
        <v>9</v>
      </c>
      <c r="P76" s="154">
        <f t="shared" si="9"/>
        <v>96</v>
      </c>
      <c r="R76" s="6"/>
      <c r="S76" s="6"/>
    </row>
    <row r="77" spans="1:27" ht="27.75" customHeight="1" thickBot="1" x14ac:dyDescent="0.4">
      <c r="A77" s="159" t="s">
        <v>172</v>
      </c>
      <c r="B77" s="200" t="s">
        <v>520</v>
      </c>
      <c r="C77" s="200" t="s">
        <v>386</v>
      </c>
      <c r="D77" s="200" t="s">
        <v>302</v>
      </c>
      <c r="E77" s="161"/>
      <c r="F77" s="23" t="s">
        <v>624</v>
      </c>
      <c r="G77" s="23" t="s">
        <v>624</v>
      </c>
      <c r="H77" s="23" t="s">
        <v>624</v>
      </c>
      <c r="I77" s="23" t="s">
        <v>624</v>
      </c>
      <c r="J77" s="23" t="s">
        <v>624</v>
      </c>
      <c r="K77" s="23" t="s">
        <v>624</v>
      </c>
      <c r="L77" s="23" t="s">
        <v>624</v>
      </c>
      <c r="M77" s="24"/>
      <c r="N77" s="25"/>
      <c r="O77" s="26">
        <f t="shared" si="8"/>
        <v>7</v>
      </c>
      <c r="P77" s="154">
        <f t="shared" si="9"/>
        <v>0</v>
      </c>
      <c r="R77" s="6"/>
      <c r="S77" s="6"/>
    </row>
    <row r="78" spans="1:27" ht="27.75" customHeight="1" thickBot="1" x14ac:dyDescent="0.4">
      <c r="A78" s="159" t="s">
        <v>172</v>
      </c>
      <c r="B78" s="235" t="s">
        <v>399</v>
      </c>
      <c r="C78" s="235" t="s">
        <v>386</v>
      </c>
      <c r="D78" s="235" t="s">
        <v>302</v>
      </c>
      <c r="E78" s="261" t="s">
        <v>624</v>
      </c>
      <c r="F78" s="261" t="s">
        <v>624</v>
      </c>
      <c r="G78" s="261" t="s">
        <v>624</v>
      </c>
      <c r="H78" s="261" t="s">
        <v>624</v>
      </c>
      <c r="I78" s="261" t="s">
        <v>624</v>
      </c>
      <c r="J78" s="261" t="s">
        <v>624</v>
      </c>
      <c r="K78" s="261" t="s">
        <v>624</v>
      </c>
      <c r="L78" s="261" t="s">
        <v>624</v>
      </c>
      <c r="M78" s="264"/>
      <c r="N78" s="25"/>
      <c r="O78" s="26">
        <f t="shared" si="8"/>
        <v>8</v>
      </c>
      <c r="P78" s="154">
        <f t="shared" si="9"/>
        <v>0</v>
      </c>
      <c r="R78" s="6"/>
      <c r="S78" s="6"/>
    </row>
    <row r="79" spans="1:27" ht="27.75" customHeight="1" thickBot="1" x14ac:dyDescent="0.4">
      <c r="A79" s="159" t="s">
        <v>172</v>
      </c>
      <c r="B79" s="230" t="s">
        <v>432</v>
      </c>
      <c r="C79" s="230" t="s">
        <v>368</v>
      </c>
      <c r="D79" s="230" t="s">
        <v>326</v>
      </c>
      <c r="E79" s="231" t="s">
        <v>624</v>
      </c>
      <c r="F79" s="223"/>
      <c r="G79" s="223" t="s">
        <v>624</v>
      </c>
      <c r="H79" s="223" t="s">
        <v>624</v>
      </c>
      <c r="I79" s="223" t="s">
        <v>624</v>
      </c>
      <c r="J79" s="223"/>
      <c r="K79" s="223"/>
      <c r="L79" s="223" t="s">
        <v>624</v>
      </c>
      <c r="M79" s="233">
        <v>47</v>
      </c>
      <c r="N79" s="25"/>
      <c r="O79" s="26">
        <f t="shared" si="8"/>
        <v>6</v>
      </c>
      <c r="P79" s="154">
        <f t="shared" si="9"/>
        <v>47</v>
      </c>
      <c r="R79" s="6"/>
      <c r="S79" s="6"/>
    </row>
    <row r="80" spans="1:27" ht="27.75" customHeight="1" thickBot="1" x14ac:dyDescent="0.4">
      <c r="A80" s="159" t="s">
        <v>172</v>
      </c>
      <c r="B80" s="200" t="s">
        <v>440</v>
      </c>
      <c r="C80" s="200" t="s">
        <v>368</v>
      </c>
      <c r="D80" s="200" t="s">
        <v>326</v>
      </c>
      <c r="E80" s="161" t="s">
        <v>624</v>
      </c>
      <c r="F80" s="23"/>
      <c r="G80" s="23"/>
      <c r="H80" s="23" t="s">
        <v>624</v>
      </c>
      <c r="I80" s="23" t="s">
        <v>624</v>
      </c>
      <c r="J80" s="23"/>
      <c r="K80" s="23"/>
      <c r="L80" s="23" t="s">
        <v>624</v>
      </c>
      <c r="M80" s="24"/>
      <c r="N80" s="25"/>
      <c r="O80" s="26">
        <f t="shared" si="8"/>
        <v>4</v>
      </c>
      <c r="P80" s="154">
        <f t="shared" si="9"/>
        <v>0</v>
      </c>
      <c r="R80" s="6"/>
      <c r="S80" s="6"/>
    </row>
    <row r="81" spans="1:19" ht="27.75" customHeight="1" thickBot="1" x14ac:dyDescent="0.4">
      <c r="A81" s="159" t="s">
        <v>172</v>
      </c>
      <c r="B81" s="200" t="s">
        <v>404</v>
      </c>
      <c r="C81" s="200" t="s">
        <v>368</v>
      </c>
      <c r="D81" s="200" t="s">
        <v>326</v>
      </c>
      <c r="E81" s="161" t="s">
        <v>624</v>
      </c>
      <c r="F81" s="23"/>
      <c r="G81" s="23" t="s">
        <v>624</v>
      </c>
      <c r="H81" s="23" t="s">
        <v>624</v>
      </c>
      <c r="I81" s="23"/>
      <c r="J81" s="23"/>
      <c r="K81" s="23"/>
      <c r="L81" s="23" t="s">
        <v>624</v>
      </c>
      <c r="M81" s="24"/>
      <c r="N81" s="25"/>
      <c r="O81" s="26">
        <f t="shared" si="8"/>
        <v>4</v>
      </c>
      <c r="P81" s="154">
        <f t="shared" si="9"/>
        <v>0</v>
      </c>
      <c r="R81" s="6"/>
      <c r="S81" s="6"/>
    </row>
    <row r="82" spans="1:19" ht="27.75" customHeight="1" thickBot="1" x14ac:dyDescent="0.4">
      <c r="A82" s="159" t="s">
        <v>172</v>
      </c>
      <c r="B82" s="200" t="s">
        <v>405</v>
      </c>
      <c r="C82" s="200" t="s">
        <v>368</v>
      </c>
      <c r="D82" s="200" t="s">
        <v>326</v>
      </c>
      <c r="E82" s="161" t="s">
        <v>624</v>
      </c>
      <c r="F82" s="23"/>
      <c r="G82" s="23" t="s">
        <v>624</v>
      </c>
      <c r="H82" s="23" t="s">
        <v>624</v>
      </c>
      <c r="I82" s="23"/>
      <c r="J82" s="23"/>
      <c r="K82" s="23" t="s">
        <v>624</v>
      </c>
      <c r="L82" s="23"/>
      <c r="M82" s="24"/>
      <c r="N82" s="25"/>
      <c r="O82" s="26">
        <f t="shared" si="8"/>
        <v>4</v>
      </c>
      <c r="P82" s="154">
        <f t="shared" si="9"/>
        <v>0</v>
      </c>
      <c r="R82" s="6"/>
      <c r="S82" s="6"/>
    </row>
    <row r="83" spans="1:19" ht="27.75" customHeight="1" thickBot="1" x14ac:dyDescent="0.4">
      <c r="A83" s="159" t="s">
        <v>172</v>
      </c>
      <c r="B83" s="200" t="s">
        <v>406</v>
      </c>
      <c r="C83" s="200" t="s">
        <v>368</v>
      </c>
      <c r="D83" s="200" t="s">
        <v>326</v>
      </c>
      <c r="E83" s="161" t="s">
        <v>624</v>
      </c>
      <c r="F83" s="23"/>
      <c r="G83" s="23"/>
      <c r="H83" s="23" t="s">
        <v>624</v>
      </c>
      <c r="I83" s="23"/>
      <c r="J83" s="23"/>
      <c r="K83" s="23"/>
      <c r="L83" s="23"/>
      <c r="M83" s="24"/>
      <c r="N83" s="25"/>
      <c r="O83" s="26">
        <f t="shared" si="8"/>
        <v>2</v>
      </c>
      <c r="P83" s="154">
        <f t="shared" si="9"/>
        <v>0</v>
      </c>
      <c r="R83" s="6"/>
      <c r="S83" s="6"/>
    </row>
    <row r="84" spans="1:19" ht="27.75" customHeight="1" thickBot="1" x14ac:dyDescent="0.4">
      <c r="P84" s="154">
        <f>SUM(P3:P83)</f>
        <v>989</v>
      </c>
      <c r="R84" s="6"/>
      <c r="S84" s="6"/>
    </row>
    <row r="85" spans="1:19" ht="27.75" customHeight="1" x14ac:dyDescent="0.2">
      <c r="R85" s="6"/>
      <c r="S85" s="6"/>
    </row>
    <row r="86" spans="1:19" ht="27.75" customHeight="1" x14ac:dyDescent="0.2">
      <c r="R86" s="6"/>
      <c r="S86" s="6"/>
    </row>
    <row r="87" spans="1:19" ht="27.75" customHeight="1" x14ac:dyDescent="0.2">
      <c r="R87" s="6"/>
      <c r="S87" s="6"/>
    </row>
    <row r="88" spans="1:19" ht="27.75" customHeight="1" x14ac:dyDescent="0.2">
      <c r="R88" s="6"/>
      <c r="S88" s="6"/>
    </row>
    <row r="89" spans="1:19" ht="27.75" customHeight="1" x14ac:dyDescent="0.2">
      <c r="R89" s="6"/>
      <c r="S89" s="6"/>
    </row>
    <row r="90" spans="1:19" ht="18.600000000000001" customHeight="1" x14ac:dyDescent="0.2">
      <c r="R90" s="6"/>
      <c r="S90" s="6"/>
    </row>
    <row r="91" spans="1:19" ht="18.600000000000001" customHeight="1" x14ac:dyDescent="0.2">
      <c r="R91" s="6"/>
      <c r="S91" s="6"/>
    </row>
    <row r="92" spans="1:19" ht="18.600000000000001" customHeight="1" x14ac:dyDescent="0.2">
      <c r="R92" s="6"/>
      <c r="S92" s="6"/>
    </row>
    <row r="93" spans="1:19" ht="18.600000000000001" customHeight="1" x14ac:dyDescent="0.2">
      <c r="R93" s="6"/>
      <c r="S93" s="6"/>
    </row>
  </sheetData>
  <sortState xmlns:xlrd2="http://schemas.microsoft.com/office/spreadsheetml/2017/richdata2" ref="A3:P83">
    <sortCondition descending="1" ref="D3:D83"/>
  </sortState>
  <mergeCells count="1">
    <mergeCell ref="A1:F1"/>
  </mergeCells>
  <phoneticPr fontId="20" type="noConversion"/>
  <conditionalFormatting sqref="A3:A46">
    <cfRule type="containsText" dxfId="31" priority="5" stopIfTrue="1" operator="containsText" text="SI">
      <formula>NOT(ISERROR(SEARCH("SI",A3)))</formula>
    </cfRule>
    <cfRule type="containsText" dxfId="30" priority="6" stopIfTrue="1" operator="containsText" text="NO">
      <formula>NOT(ISERROR(SEARCH("NO",A3)))</formula>
    </cfRule>
  </conditionalFormatting>
  <conditionalFormatting sqref="A47:A83">
    <cfRule type="containsText" dxfId="29" priority="1" stopIfTrue="1" operator="containsText" text="SI">
      <formula>NOT(ISERROR(SEARCH("SI",A47)))</formula>
    </cfRule>
    <cfRule type="containsText" dxfId="28" priority="2" stopIfTrue="1" operator="containsText" text="NO">
      <formula>NOT(ISERROR(SEARCH("NO",A47)))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Y102"/>
  <sheetViews>
    <sheetView showGridLines="0" zoomScale="40" zoomScaleNormal="40" workbookViewId="0">
      <pane xSplit="4" ySplit="2" topLeftCell="E26" activePane="bottomRight" state="frozen"/>
      <selection pane="topRight" activeCell="E1" sqref="E1"/>
      <selection pane="bottomLeft" activeCell="A3" sqref="A3"/>
      <selection pane="bottomRight" activeCell="J57" sqref="J57"/>
    </sheetView>
  </sheetViews>
  <sheetFormatPr defaultColWidth="11.42578125" defaultRowHeight="18.600000000000001" customHeight="1" x14ac:dyDescent="0.2"/>
  <cols>
    <col min="1" max="1" width="11.42578125" style="1" customWidth="1"/>
    <col min="2" max="2" width="65.140625" style="1" bestFit="1" customWidth="1"/>
    <col min="3" max="3" width="12.42578125" style="1" customWidth="1"/>
    <col min="4" max="4" width="65.140625" style="1" customWidth="1"/>
    <col min="5" max="6" width="23.42578125" style="1" customWidth="1"/>
    <col min="7" max="7" width="23.140625" style="1" customWidth="1"/>
    <col min="8" max="11" width="23" style="1" customWidth="1"/>
    <col min="12" max="13" width="23.140625" style="1" customWidth="1"/>
    <col min="14" max="14" width="1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" style="1" customWidth="1"/>
    <col min="23" max="24" width="11.42578125" style="1" customWidth="1"/>
    <col min="25" max="25" width="39.140625" style="1" customWidth="1"/>
    <col min="26" max="26" width="11.42578125" style="1" customWidth="1"/>
    <col min="27" max="27" width="65.42578125" style="1" customWidth="1"/>
    <col min="28" max="259" width="11.42578125" style="1" customWidth="1"/>
  </cols>
  <sheetData>
    <row r="1" spans="1:27" ht="28.5" customHeight="1" x14ac:dyDescent="0.4">
      <c r="A1" s="314" t="s">
        <v>77</v>
      </c>
      <c r="B1" s="315"/>
      <c r="C1" s="315"/>
      <c r="D1" s="315"/>
      <c r="E1" s="315"/>
      <c r="F1" s="316"/>
      <c r="G1" s="58"/>
      <c r="H1" s="59"/>
      <c r="I1" s="59"/>
      <c r="J1" s="59"/>
      <c r="K1" s="59"/>
      <c r="L1" s="59"/>
      <c r="M1" s="59"/>
      <c r="N1" s="5"/>
      <c r="O1" s="5"/>
      <c r="P1" s="60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75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510</v>
      </c>
      <c r="G2" s="9" t="s">
        <v>540</v>
      </c>
      <c r="H2" s="9" t="s">
        <v>577</v>
      </c>
      <c r="I2" s="9" t="s">
        <v>594</v>
      </c>
      <c r="J2" s="9" t="s">
        <v>606</v>
      </c>
      <c r="K2" s="9" t="s">
        <v>612</v>
      </c>
      <c r="L2" s="9" t="s">
        <v>620</v>
      </c>
      <c r="M2" s="10" t="s">
        <v>298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80"/>
      <c r="V2" s="18" t="s">
        <v>9</v>
      </c>
      <c r="W2" s="19"/>
      <c r="X2" s="33"/>
      <c r="Y2" s="33"/>
      <c r="Z2" s="33"/>
      <c r="AA2" s="33"/>
    </row>
    <row r="3" spans="1:27" ht="30.75" customHeight="1" thickBot="1" x14ac:dyDescent="0.45">
      <c r="A3" s="159" t="s">
        <v>172</v>
      </c>
      <c r="B3" s="200"/>
      <c r="C3" s="200"/>
      <c r="D3" s="200"/>
      <c r="E3" s="179"/>
      <c r="F3" s="179"/>
      <c r="G3" s="183"/>
      <c r="H3" s="183"/>
      <c r="I3" s="183"/>
      <c r="J3" s="183"/>
      <c r="K3" s="183"/>
      <c r="L3" s="183"/>
      <c r="M3" s="175"/>
      <c r="N3" s="176"/>
      <c r="O3" s="26"/>
      <c r="P3" s="154"/>
      <c r="Q3" s="27"/>
      <c r="R3" s="28">
        <v>1213</v>
      </c>
      <c r="S3" s="29" t="s">
        <v>114</v>
      </c>
      <c r="T3" s="30">
        <f>SUMIF($C$3:$C$108,R3,$P$3:$P$108)</f>
        <v>0</v>
      </c>
      <c r="U3" s="31"/>
      <c r="V3" s="32">
        <f>SUMIF($C$3:$C$108,R3,$N$3:$N$108)</f>
        <v>0</v>
      </c>
      <c r="W3" s="19"/>
      <c r="X3" s="33"/>
      <c r="Y3" s="33"/>
      <c r="Z3" s="33"/>
      <c r="AA3" s="33"/>
    </row>
    <row r="4" spans="1:27" ht="30.75" customHeight="1" thickBot="1" x14ac:dyDescent="0.4">
      <c r="A4" s="159" t="s">
        <v>172</v>
      </c>
      <c r="B4" s="200"/>
      <c r="C4" s="200"/>
      <c r="D4" s="200"/>
      <c r="E4" s="161"/>
      <c r="F4" s="179"/>
      <c r="G4" s="23"/>
      <c r="H4" s="23"/>
      <c r="I4" s="23"/>
      <c r="J4" s="183"/>
      <c r="K4" s="23"/>
      <c r="L4" s="23"/>
      <c r="M4" s="24"/>
      <c r="N4" s="25"/>
      <c r="O4" s="26"/>
      <c r="P4" s="154"/>
      <c r="Q4" s="27"/>
      <c r="R4" s="28">
        <v>2310</v>
      </c>
      <c r="S4" s="29" t="s">
        <v>166</v>
      </c>
      <c r="T4" s="30">
        <f t="shared" ref="T4:T64" si="0">SUMIF($C$3:$C$108,R4,$P$3:$P$108)</f>
        <v>0</v>
      </c>
      <c r="U4" s="31"/>
      <c r="V4" s="32">
        <f t="shared" ref="V4:V64" si="1">SUMIF($C$3:$C$108,R4,$N$3:$N$108)</f>
        <v>0</v>
      </c>
      <c r="W4" s="19"/>
      <c r="X4" s="33"/>
      <c r="Y4" s="33"/>
      <c r="Z4" s="33"/>
      <c r="AA4" s="33"/>
    </row>
    <row r="5" spans="1:27" ht="30.75" customHeight="1" thickBot="1" x14ac:dyDescent="0.45">
      <c r="A5" s="159" t="s">
        <v>172</v>
      </c>
      <c r="B5" s="200"/>
      <c r="C5" s="200"/>
      <c r="D5" s="200"/>
      <c r="E5" s="179"/>
      <c r="F5" s="179"/>
      <c r="G5" s="183"/>
      <c r="H5" s="183"/>
      <c r="I5" s="183"/>
      <c r="J5" s="183"/>
      <c r="K5" s="183"/>
      <c r="L5" s="183"/>
      <c r="M5" s="175"/>
      <c r="N5" s="176"/>
      <c r="O5" s="26"/>
      <c r="P5" s="154"/>
      <c r="Q5" s="27"/>
      <c r="R5" s="28">
        <v>2232</v>
      </c>
      <c r="S5" s="29" t="s">
        <v>119</v>
      </c>
      <c r="T5" s="30">
        <f t="shared" si="0"/>
        <v>0</v>
      </c>
      <c r="U5" s="31"/>
      <c r="V5" s="32">
        <f t="shared" si="1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00"/>
      <c r="C6" s="200"/>
      <c r="D6" s="200"/>
      <c r="E6" s="161"/>
      <c r="F6" s="179"/>
      <c r="G6" s="23"/>
      <c r="H6" s="23"/>
      <c r="I6" s="23"/>
      <c r="J6" s="183"/>
      <c r="K6" s="23"/>
      <c r="L6" s="23"/>
      <c r="M6" s="24"/>
      <c r="N6" s="25"/>
      <c r="O6" s="26"/>
      <c r="P6" s="154"/>
      <c r="Q6" s="27"/>
      <c r="R6" s="28">
        <v>1180</v>
      </c>
      <c r="S6" s="29" t="s">
        <v>14</v>
      </c>
      <c r="T6" s="30">
        <f t="shared" si="0"/>
        <v>0</v>
      </c>
      <c r="U6" s="31"/>
      <c r="V6" s="32">
        <f t="shared" si="1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00"/>
      <c r="C7" s="200"/>
      <c r="D7" s="200"/>
      <c r="E7" s="161"/>
      <c r="F7" s="179"/>
      <c r="G7" s="23"/>
      <c r="H7" s="23"/>
      <c r="I7" s="23"/>
      <c r="J7" s="183"/>
      <c r="K7" s="23"/>
      <c r="L7" s="23"/>
      <c r="M7" s="24"/>
      <c r="N7" s="25"/>
      <c r="O7" s="26"/>
      <c r="P7" s="154"/>
      <c r="Q7" s="27"/>
      <c r="R7" s="28">
        <v>1115</v>
      </c>
      <c r="S7" s="29" t="s">
        <v>15</v>
      </c>
      <c r="T7" s="30">
        <f t="shared" si="0"/>
        <v>0</v>
      </c>
      <c r="U7" s="31"/>
      <c r="V7" s="32">
        <f t="shared" si="1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/>
      <c r="C8" s="200"/>
      <c r="D8" s="200"/>
      <c r="E8" s="161"/>
      <c r="F8" s="179"/>
      <c r="G8" s="23"/>
      <c r="H8" s="23"/>
      <c r="I8" s="23"/>
      <c r="J8" s="183"/>
      <c r="K8" s="23"/>
      <c r="L8" s="23"/>
      <c r="M8" s="24"/>
      <c r="N8" s="25"/>
      <c r="O8" s="26"/>
      <c r="P8" s="154"/>
      <c r="Q8" s="27"/>
      <c r="R8" s="28">
        <v>10</v>
      </c>
      <c r="S8" s="29" t="s">
        <v>16</v>
      </c>
      <c r="T8" s="30">
        <f t="shared" si="0"/>
        <v>0</v>
      </c>
      <c r="U8" s="31"/>
      <c r="V8" s="32">
        <f t="shared" si="1"/>
        <v>0</v>
      </c>
      <c r="W8" s="19"/>
      <c r="X8" s="33"/>
      <c r="Y8" s="33"/>
      <c r="Z8" s="33"/>
      <c r="AA8" s="33"/>
    </row>
    <row r="9" spans="1:27" ht="26.25" thickBot="1" x14ac:dyDescent="0.4">
      <c r="A9" s="159" t="s">
        <v>172</v>
      </c>
      <c r="B9" s="200"/>
      <c r="C9" s="200"/>
      <c r="D9" s="200"/>
      <c r="E9" s="161"/>
      <c r="F9" s="179"/>
      <c r="G9" s="23"/>
      <c r="H9" s="23"/>
      <c r="I9" s="23"/>
      <c r="J9" s="183"/>
      <c r="K9" s="23"/>
      <c r="L9" s="23"/>
      <c r="M9" s="24"/>
      <c r="N9" s="25"/>
      <c r="O9" s="26"/>
      <c r="P9" s="154"/>
      <c r="Q9" s="27"/>
      <c r="R9" s="28">
        <v>1589</v>
      </c>
      <c r="S9" s="29" t="s">
        <v>18</v>
      </c>
      <c r="T9" s="30">
        <f t="shared" si="0"/>
        <v>0</v>
      </c>
      <c r="U9" s="31"/>
      <c r="V9" s="32">
        <f t="shared" si="1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00"/>
      <c r="C10" s="200"/>
      <c r="D10" s="200"/>
      <c r="E10" s="161"/>
      <c r="F10" s="179"/>
      <c r="G10" s="23"/>
      <c r="H10" s="23"/>
      <c r="I10" s="23"/>
      <c r="J10" s="183"/>
      <c r="K10" s="23"/>
      <c r="L10" s="23"/>
      <c r="M10" s="24"/>
      <c r="N10" s="25"/>
      <c r="O10" s="26"/>
      <c r="P10" s="154"/>
      <c r="Q10" s="27"/>
      <c r="R10" s="28">
        <v>2074</v>
      </c>
      <c r="S10" s="29" t="s">
        <v>299</v>
      </c>
      <c r="T10" s="30">
        <f t="shared" si="0"/>
        <v>0</v>
      </c>
      <c r="U10" s="31"/>
      <c r="V10" s="32">
        <f t="shared" si="1"/>
        <v>0</v>
      </c>
      <c r="W10" s="19"/>
      <c r="X10" s="33"/>
      <c r="Y10" s="33"/>
      <c r="Z10" s="33"/>
      <c r="AA10" s="33"/>
    </row>
    <row r="11" spans="1:27" ht="29.1" customHeight="1" thickBot="1" x14ac:dyDescent="0.45">
      <c r="A11" s="159" t="s">
        <v>172</v>
      </c>
      <c r="B11" s="200"/>
      <c r="C11" s="200"/>
      <c r="D11" s="200"/>
      <c r="E11" s="179"/>
      <c r="F11" s="179"/>
      <c r="G11" s="183"/>
      <c r="H11" s="183"/>
      <c r="I11" s="183"/>
      <c r="J11" s="183"/>
      <c r="K11" s="183"/>
      <c r="L11" s="183"/>
      <c r="M11" s="175"/>
      <c r="N11" s="176"/>
      <c r="O11" s="26"/>
      <c r="P11" s="154"/>
      <c r="Q11" s="27"/>
      <c r="R11" s="28">
        <v>1590</v>
      </c>
      <c r="S11" s="29" t="s">
        <v>21</v>
      </c>
      <c r="T11" s="30">
        <f t="shared" si="0"/>
        <v>0</v>
      </c>
      <c r="U11" s="31"/>
      <c r="V11" s="32">
        <f t="shared" si="1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00"/>
      <c r="C12" s="200"/>
      <c r="D12" s="200"/>
      <c r="E12" s="161"/>
      <c r="F12" s="179"/>
      <c r="G12" s="23"/>
      <c r="H12" s="23"/>
      <c r="I12" s="23"/>
      <c r="J12" s="23"/>
      <c r="K12" s="23"/>
      <c r="L12" s="23"/>
      <c r="M12" s="24"/>
      <c r="N12" s="25"/>
      <c r="O12" s="26"/>
      <c r="P12" s="154"/>
      <c r="Q12" s="27"/>
      <c r="R12" s="28">
        <v>1172</v>
      </c>
      <c r="S12" s="29" t="s">
        <v>304</v>
      </c>
      <c r="T12" s="30">
        <f t="shared" si="0"/>
        <v>0</v>
      </c>
      <c r="U12" s="31"/>
      <c r="V12" s="32">
        <f t="shared" si="1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00"/>
      <c r="C13" s="200"/>
      <c r="D13" s="200"/>
      <c r="E13" s="161"/>
      <c r="F13" s="161"/>
      <c r="G13" s="23"/>
      <c r="H13" s="23"/>
      <c r="I13" s="23"/>
      <c r="J13" s="183"/>
      <c r="K13" s="23"/>
      <c r="L13" s="23"/>
      <c r="M13" s="24"/>
      <c r="N13" s="25"/>
      <c r="O13" s="26"/>
      <c r="P13" s="154"/>
      <c r="Q13" s="27"/>
      <c r="R13" s="28">
        <v>2513</v>
      </c>
      <c r="S13" s="29" t="s">
        <v>343</v>
      </c>
      <c r="T13" s="30">
        <f t="shared" si="0"/>
        <v>0</v>
      </c>
      <c r="U13" s="31"/>
      <c r="V13" s="32">
        <f t="shared" si="1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200"/>
      <c r="C14" s="200"/>
      <c r="D14" s="200"/>
      <c r="E14" s="161"/>
      <c r="F14" s="179"/>
      <c r="G14" s="23"/>
      <c r="H14" s="23"/>
      <c r="I14" s="23"/>
      <c r="J14" s="183"/>
      <c r="K14" s="23"/>
      <c r="L14" s="23"/>
      <c r="M14" s="24"/>
      <c r="N14" s="25"/>
      <c r="O14" s="26"/>
      <c r="P14" s="154"/>
      <c r="Q14" s="27"/>
      <c r="R14" s="28">
        <v>1843</v>
      </c>
      <c r="S14" s="29" t="s">
        <v>27</v>
      </c>
      <c r="T14" s="30">
        <f t="shared" si="0"/>
        <v>0</v>
      </c>
      <c r="U14" s="31"/>
      <c r="V14" s="32">
        <f t="shared" si="1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59" t="s">
        <v>172</v>
      </c>
      <c r="B15" s="200"/>
      <c r="C15" s="200"/>
      <c r="D15" s="200"/>
      <c r="E15" s="161"/>
      <c r="F15" s="179"/>
      <c r="G15" s="23"/>
      <c r="H15" s="23"/>
      <c r="I15" s="23"/>
      <c r="J15" s="183"/>
      <c r="K15" s="23"/>
      <c r="L15" s="23"/>
      <c r="M15" s="24"/>
      <c r="N15" s="25"/>
      <c r="O15" s="26"/>
      <c r="P15" s="154"/>
      <c r="Q15" s="27"/>
      <c r="R15" s="28">
        <v>1317</v>
      </c>
      <c r="S15" s="29" t="s">
        <v>28</v>
      </c>
      <c r="T15" s="30">
        <f t="shared" si="0"/>
        <v>0</v>
      </c>
      <c r="U15" s="31"/>
      <c r="V15" s="32">
        <f t="shared" si="1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00"/>
      <c r="C16" s="200"/>
      <c r="D16" s="200"/>
      <c r="E16" s="161"/>
      <c r="F16" s="161"/>
      <c r="G16" s="23"/>
      <c r="H16" s="23"/>
      <c r="I16" s="23"/>
      <c r="J16" s="183"/>
      <c r="K16" s="23"/>
      <c r="L16" s="23"/>
      <c r="M16" s="24"/>
      <c r="N16" s="25"/>
      <c r="O16" s="26"/>
      <c r="P16" s="154"/>
      <c r="Q16" s="27"/>
      <c r="R16" s="28"/>
      <c r="S16" s="29"/>
      <c r="T16" s="30">
        <f t="shared" si="0"/>
        <v>0</v>
      </c>
      <c r="U16" s="31"/>
      <c r="V16" s="32">
        <f t="shared" si="1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00"/>
      <c r="C17" s="200"/>
      <c r="D17" s="200"/>
      <c r="E17" s="161"/>
      <c r="F17" s="179"/>
      <c r="G17" s="23"/>
      <c r="H17" s="23"/>
      <c r="I17" s="23"/>
      <c r="J17" s="23"/>
      <c r="K17" s="23"/>
      <c r="L17" s="23"/>
      <c r="M17" s="24"/>
      <c r="N17" s="25"/>
      <c r="O17" s="26"/>
      <c r="P17" s="154"/>
      <c r="Q17" s="27"/>
      <c r="R17" s="28">
        <v>2521</v>
      </c>
      <c r="S17" s="29" t="s">
        <v>357</v>
      </c>
      <c r="T17" s="30">
        <f t="shared" si="0"/>
        <v>0</v>
      </c>
      <c r="U17" s="31"/>
      <c r="V17" s="32">
        <f t="shared" si="1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200"/>
      <c r="C18" s="200"/>
      <c r="D18" s="200"/>
      <c r="E18" s="161"/>
      <c r="F18" s="179"/>
      <c r="G18" s="23"/>
      <c r="H18" s="23"/>
      <c r="I18" s="23"/>
      <c r="J18" s="23"/>
      <c r="K18" s="23"/>
      <c r="L18" s="23"/>
      <c r="M18" s="24"/>
      <c r="N18" s="25"/>
      <c r="O18" s="26"/>
      <c r="P18" s="154"/>
      <c r="Q18" s="27"/>
      <c r="R18" s="28">
        <v>2144</v>
      </c>
      <c r="S18" s="151" t="s">
        <v>107</v>
      </c>
      <c r="T18" s="30">
        <f t="shared" si="0"/>
        <v>0</v>
      </c>
      <c r="U18" s="31"/>
      <c r="V18" s="32">
        <f t="shared" si="1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59" t="s">
        <v>172</v>
      </c>
      <c r="B19" s="200"/>
      <c r="C19" s="200"/>
      <c r="D19" s="200"/>
      <c r="E19" s="161"/>
      <c r="F19" s="179"/>
      <c r="G19" s="23"/>
      <c r="H19" s="23"/>
      <c r="I19" s="23"/>
      <c r="J19" s="183"/>
      <c r="K19" s="23"/>
      <c r="L19" s="23"/>
      <c r="M19" s="24"/>
      <c r="N19" s="25"/>
      <c r="O19" s="26"/>
      <c r="P19" s="154"/>
      <c r="Q19" s="27"/>
      <c r="R19" s="28">
        <v>2460</v>
      </c>
      <c r="S19" s="29" t="s">
        <v>162</v>
      </c>
      <c r="T19" s="30">
        <f t="shared" si="0"/>
        <v>0</v>
      </c>
      <c r="U19" s="31"/>
      <c r="V19" s="32">
        <f t="shared" si="1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00"/>
      <c r="C20" s="200"/>
      <c r="D20" s="200"/>
      <c r="E20" s="161"/>
      <c r="F20" s="161"/>
      <c r="G20" s="23"/>
      <c r="H20" s="23"/>
      <c r="I20" s="23"/>
      <c r="J20" s="23"/>
      <c r="K20" s="23"/>
      <c r="L20" s="23"/>
      <c r="M20" s="24"/>
      <c r="N20" s="25"/>
      <c r="O20" s="26"/>
      <c r="P20" s="154"/>
      <c r="Q20" s="27"/>
      <c r="R20" s="28">
        <v>1298</v>
      </c>
      <c r="S20" s="29" t="s">
        <v>35</v>
      </c>
      <c r="T20" s="30">
        <f t="shared" si="0"/>
        <v>0</v>
      </c>
      <c r="U20" s="31"/>
      <c r="V20" s="32">
        <f t="shared" si="1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59" t="s">
        <v>172</v>
      </c>
      <c r="B21" s="200"/>
      <c r="C21" s="200"/>
      <c r="D21" s="200"/>
      <c r="E21" s="161"/>
      <c r="F21" s="179"/>
      <c r="G21" s="23"/>
      <c r="H21" s="23"/>
      <c r="I21" s="23"/>
      <c r="J21" s="23"/>
      <c r="K21" s="23"/>
      <c r="L21" s="23"/>
      <c r="M21" s="24"/>
      <c r="N21" s="25"/>
      <c r="O21" s="26"/>
      <c r="P21" s="154"/>
      <c r="Q21" s="27"/>
      <c r="R21" s="28">
        <v>2271</v>
      </c>
      <c r="S21" s="29" t="s">
        <v>120</v>
      </c>
      <c r="T21" s="30">
        <f t="shared" si="0"/>
        <v>0</v>
      </c>
      <c r="U21" s="31"/>
      <c r="V21" s="32">
        <f t="shared" si="1"/>
        <v>0</v>
      </c>
      <c r="W21" s="19"/>
      <c r="X21" s="33"/>
      <c r="Y21" s="33"/>
      <c r="Z21" s="33"/>
      <c r="AA21" s="33"/>
    </row>
    <row r="22" spans="1:27" ht="29.1" customHeight="1" thickBot="1" x14ac:dyDescent="0.4">
      <c r="A22" s="159" t="s">
        <v>172</v>
      </c>
      <c r="B22" s="200"/>
      <c r="C22" s="200"/>
      <c r="D22" s="200"/>
      <c r="E22" s="161"/>
      <c r="F22" s="161"/>
      <c r="G22" s="23"/>
      <c r="H22" s="23"/>
      <c r="I22" s="23"/>
      <c r="J22" s="23"/>
      <c r="K22" s="23"/>
      <c r="L22" s="23"/>
      <c r="M22" s="24"/>
      <c r="N22" s="25"/>
      <c r="O22" s="26"/>
      <c r="P22" s="154"/>
      <c r="Q22" s="27"/>
      <c r="R22" s="28">
        <v>2186</v>
      </c>
      <c r="S22" s="29" t="s">
        <v>122</v>
      </c>
      <c r="T22" s="30">
        <f t="shared" si="0"/>
        <v>0</v>
      </c>
      <c r="U22" s="31"/>
      <c r="V22" s="32">
        <f t="shared" si="1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59" t="s">
        <v>172</v>
      </c>
      <c r="B23" s="200"/>
      <c r="C23" s="200"/>
      <c r="D23" s="200"/>
      <c r="E23" s="161"/>
      <c r="F23" s="179"/>
      <c r="G23" s="23"/>
      <c r="H23" s="23"/>
      <c r="I23" s="23"/>
      <c r="J23" s="23"/>
      <c r="K23" s="23"/>
      <c r="L23" s="23"/>
      <c r="M23" s="24"/>
      <c r="N23" s="25"/>
      <c r="O23" s="26"/>
      <c r="P23" s="154"/>
      <c r="Q23" s="27"/>
      <c r="R23" s="28">
        <v>1756</v>
      </c>
      <c r="S23" s="29" t="s">
        <v>37</v>
      </c>
      <c r="T23" s="30">
        <f t="shared" si="0"/>
        <v>0</v>
      </c>
      <c r="U23" s="31"/>
      <c r="V23" s="32">
        <f t="shared" si="1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59" t="s">
        <v>172</v>
      </c>
      <c r="B24" s="200"/>
      <c r="C24" s="200"/>
      <c r="D24" s="200"/>
      <c r="E24" s="161"/>
      <c r="F24" s="179"/>
      <c r="G24" s="23"/>
      <c r="H24" s="23"/>
      <c r="I24" s="23"/>
      <c r="J24" s="23"/>
      <c r="K24" s="23"/>
      <c r="L24" s="23"/>
      <c r="M24" s="24"/>
      <c r="N24" s="25"/>
      <c r="O24" s="26"/>
      <c r="P24" s="154"/>
      <c r="Q24" s="27"/>
      <c r="R24" s="28">
        <v>1177</v>
      </c>
      <c r="S24" s="29" t="s">
        <v>38</v>
      </c>
      <c r="T24" s="30">
        <f t="shared" si="0"/>
        <v>0</v>
      </c>
      <c r="U24" s="31"/>
      <c r="V24" s="32">
        <f t="shared" si="1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">
        <v>172</v>
      </c>
      <c r="B25" s="200"/>
      <c r="C25" s="200"/>
      <c r="D25" s="200"/>
      <c r="E25" s="161"/>
      <c r="F25" s="179"/>
      <c r="G25" s="23"/>
      <c r="H25" s="23"/>
      <c r="I25" s="23"/>
      <c r="J25" s="183"/>
      <c r="K25" s="23"/>
      <c r="L25" s="23"/>
      <c r="M25" s="24"/>
      <c r="N25" s="25"/>
      <c r="O25" s="26"/>
      <c r="P25" s="154"/>
      <c r="Q25" s="27"/>
      <c r="R25" s="28">
        <v>1266</v>
      </c>
      <c r="S25" s="29" t="s">
        <v>39</v>
      </c>
      <c r="T25" s="30">
        <f t="shared" si="0"/>
        <v>0</v>
      </c>
      <c r="U25" s="31"/>
      <c r="V25" s="32">
        <f t="shared" si="1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200"/>
      <c r="C26" s="200"/>
      <c r="D26" s="200"/>
      <c r="E26" s="161"/>
      <c r="F26" s="179"/>
      <c r="G26" s="23"/>
      <c r="H26" s="23"/>
      <c r="I26" s="23"/>
      <c r="J26" s="23"/>
      <c r="K26" s="23"/>
      <c r="L26" s="23"/>
      <c r="M26" s="24"/>
      <c r="N26" s="25"/>
      <c r="O26" s="26"/>
      <c r="P26" s="154"/>
      <c r="Q26" s="27"/>
      <c r="R26" s="28">
        <v>1757</v>
      </c>
      <c r="S26" s="29" t="s">
        <v>40</v>
      </c>
      <c r="T26" s="30">
        <f t="shared" si="0"/>
        <v>0</v>
      </c>
      <c r="U26" s="31"/>
      <c r="V26" s="32">
        <f t="shared" si="1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">
        <v>172</v>
      </c>
      <c r="B27" s="200"/>
      <c r="C27" s="200"/>
      <c r="D27" s="200"/>
      <c r="E27" s="161"/>
      <c r="F27" s="179"/>
      <c r="G27" s="23"/>
      <c r="H27" s="23"/>
      <c r="I27" s="23"/>
      <c r="J27" s="23"/>
      <c r="K27" s="23"/>
      <c r="L27" s="23"/>
      <c r="M27" s="24"/>
      <c r="N27" s="25"/>
      <c r="O27" s="26"/>
      <c r="P27" s="154"/>
      <c r="Q27" s="27"/>
      <c r="R27" s="28">
        <v>1760</v>
      </c>
      <c r="S27" s="29" t="s">
        <v>41</v>
      </c>
      <c r="T27" s="30">
        <f t="shared" si="0"/>
        <v>0</v>
      </c>
      <c r="U27" s="31"/>
      <c r="V27" s="32">
        <f t="shared" si="1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00"/>
      <c r="C28" s="200"/>
      <c r="D28" s="200"/>
      <c r="E28" s="161"/>
      <c r="F28" s="179"/>
      <c r="G28" s="23"/>
      <c r="H28" s="23"/>
      <c r="I28" s="23"/>
      <c r="J28" s="23"/>
      <c r="K28" s="23"/>
      <c r="L28" s="23"/>
      <c r="M28" s="24"/>
      <c r="N28" s="25"/>
      <c r="O28" s="26"/>
      <c r="P28" s="154"/>
      <c r="Q28" s="27"/>
      <c r="R28" s="28">
        <v>1174</v>
      </c>
      <c r="S28" s="29" t="s">
        <v>121</v>
      </c>
      <c r="T28" s="30">
        <f t="shared" si="0"/>
        <v>0</v>
      </c>
      <c r="U28" s="31"/>
      <c r="V28" s="32">
        <f t="shared" si="1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/>
      <c r="C29" s="200"/>
      <c r="D29" s="200"/>
      <c r="E29" s="161"/>
      <c r="F29" s="179"/>
      <c r="G29" s="23"/>
      <c r="H29" s="23"/>
      <c r="I29" s="23"/>
      <c r="J29" s="183"/>
      <c r="K29" s="23"/>
      <c r="L29" s="23"/>
      <c r="M29" s="24"/>
      <c r="N29" s="25"/>
      <c r="O29" s="26"/>
      <c r="P29" s="154"/>
      <c r="Q29" s="27"/>
      <c r="R29" s="28">
        <v>1731</v>
      </c>
      <c r="S29" s="29" t="s">
        <v>43</v>
      </c>
      <c r="T29" s="30">
        <f t="shared" si="0"/>
        <v>0</v>
      </c>
      <c r="U29" s="31"/>
      <c r="V29" s="32">
        <f t="shared" si="1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/>
      <c r="C30" s="200"/>
      <c r="D30" s="200"/>
      <c r="E30" s="161"/>
      <c r="F30" s="179"/>
      <c r="G30" s="23"/>
      <c r="H30" s="23"/>
      <c r="I30" s="23"/>
      <c r="J30" s="183"/>
      <c r="K30" s="23"/>
      <c r="L30" s="23"/>
      <c r="M30" s="24"/>
      <c r="N30" s="25"/>
      <c r="O30" s="26"/>
      <c r="P30" s="154"/>
      <c r="Q30" s="27"/>
      <c r="R30" s="28">
        <v>1773</v>
      </c>
      <c r="S30" s="29" t="s">
        <v>71</v>
      </c>
      <c r="T30" s="30">
        <f t="shared" si="0"/>
        <v>0</v>
      </c>
      <c r="U30" s="31"/>
      <c r="V30" s="32">
        <f t="shared" si="1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00"/>
      <c r="C31" s="200"/>
      <c r="D31" s="200"/>
      <c r="E31" s="161"/>
      <c r="F31" s="179"/>
      <c r="G31" s="23"/>
      <c r="H31" s="23"/>
      <c r="I31" s="23"/>
      <c r="J31" s="23"/>
      <c r="K31" s="23"/>
      <c r="L31" s="23"/>
      <c r="M31" s="24"/>
      <c r="N31" s="25"/>
      <c r="O31" s="26"/>
      <c r="P31" s="154"/>
      <c r="Q31" s="27"/>
      <c r="R31" s="28">
        <v>1347</v>
      </c>
      <c r="S31" s="29" t="s">
        <v>45</v>
      </c>
      <c r="T31" s="30">
        <f t="shared" si="0"/>
        <v>0</v>
      </c>
      <c r="U31" s="31"/>
      <c r="V31" s="32">
        <f t="shared" si="1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/>
      <c r="C32" s="200"/>
      <c r="D32" s="200"/>
      <c r="E32" s="161"/>
      <c r="F32" s="179"/>
      <c r="G32" s="23"/>
      <c r="H32" s="23"/>
      <c r="I32" s="23"/>
      <c r="J32" s="23"/>
      <c r="K32" s="23"/>
      <c r="L32" s="23"/>
      <c r="M32" s="24"/>
      <c r="N32" s="25"/>
      <c r="O32" s="26"/>
      <c r="P32" s="154"/>
      <c r="Q32" s="27"/>
      <c r="R32" s="28">
        <v>1889</v>
      </c>
      <c r="S32" s="29" t="s">
        <v>115</v>
      </c>
      <c r="T32" s="30">
        <f t="shared" si="0"/>
        <v>0</v>
      </c>
      <c r="U32" s="31"/>
      <c r="V32" s="32">
        <f t="shared" si="1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/>
      <c r="C33" s="200"/>
      <c r="D33" s="200"/>
      <c r="E33" s="161"/>
      <c r="F33" s="179"/>
      <c r="G33" s="23"/>
      <c r="H33" s="23"/>
      <c r="I33" s="23"/>
      <c r="J33" s="23"/>
      <c r="K33" s="23"/>
      <c r="L33" s="23"/>
      <c r="M33" s="24"/>
      <c r="N33" s="25"/>
      <c r="O33" s="26"/>
      <c r="P33" s="154"/>
      <c r="Q33" s="27"/>
      <c r="R33" s="28">
        <v>1883</v>
      </c>
      <c r="S33" s="29" t="s">
        <v>47</v>
      </c>
      <c r="T33" s="30">
        <f t="shared" si="0"/>
        <v>0</v>
      </c>
      <c r="U33" s="31"/>
      <c r="V33" s="32">
        <f t="shared" si="1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00"/>
      <c r="C34" s="200"/>
      <c r="D34" s="200"/>
      <c r="E34" s="161"/>
      <c r="F34" s="179"/>
      <c r="G34" s="23"/>
      <c r="H34" s="23"/>
      <c r="I34" s="23"/>
      <c r="J34" s="183"/>
      <c r="K34" s="23"/>
      <c r="L34" s="23"/>
      <c r="M34" s="24"/>
      <c r="N34" s="25"/>
      <c r="O34" s="26"/>
      <c r="P34" s="154"/>
      <c r="Q34" s="27"/>
      <c r="R34" s="28">
        <v>2072</v>
      </c>
      <c r="S34" s="29" t="s">
        <v>109</v>
      </c>
      <c r="T34" s="30">
        <f t="shared" si="0"/>
        <v>0</v>
      </c>
      <c r="U34" s="31"/>
      <c r="V34" s="32">
        <f t="shared" si="1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/>
      <c r="C35" s="200"/>
      <c r="D35" s="200"/>
      <c r="E35" s="161"/>
      <c r="F35" s="179"/>
      <c r="G35" s="23"/>
      <c r="H35" s="23"/>
      <c r="I35" s="23"/>
      <c r="J35" s="23"/>
      <c r="K35" s="23"/>
      <c r="L35" s="23"/>
      <c r="M35" s="24"/>
      <c r="N35" s="25"/>
      <c r="O35" s="26"/>
      <c r="P35" s="154"/>
      <c r="Q35" s="27"/>
      <c r="R35" s="28">
        <v>1615</v>
      </c>
      <c r="S35" s="29" t="s">
        <v>110</v>
      </c>
      <c r="T35" s="30">
        <f t="shared" si="0"/>
        <v>0</v>
      </c>
      <c r="U35" s="31"/>
      <c r="V35" s="32">
        <f t="shared" si="1"/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/>
      <c r="C36" s="200"/>
      <c r="D36" s="200"/>
      <c r="E36" s="161"/>
      <c r="F36" s="179"/>
      <c r="G36" s="23"/>
      <c r="H36" s="23"/>
      <c r="I36" s="23"/>
      <c r="J36" s="23"/>
      <c r="K36" s="23"/>
      <c r="L36" s="23"/>
      <c r="M36" s="24"/>
      <c r="N36" s="25"/>
      <c r="O36" s="26"/>
      <c r="P36" s="154"/>
      <c r="Q36" s="27"/>
      <c r="R36" s="28">
        <v>48</v>
      </c>
      <c r="S36" s="29" t="s">
        <v>111</v>
      </c>
      <c r="T36" s="30">
        <f t="shared" si="0"/>
        <v>0</v>
      </c>
      <c r="U36" s="31"/>
      <c r="V36" s="32">
        <f t="shared" si="1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/>
      <c r="C37" s="200"/>
      <c r="D37" s="200"/>
      <c r="E37" s="161"/>
      <c r="F37" s="179"/>
      <c r="G37" s="23"/>
      <c r="H37" s="23"/>
      <c r="I37" s="23"/>
      <c r="J37" s="183"/>
      <c r="K37" s="23"/>
      <c r="L37" s="23"/>
      <c r="M37" s="24"/>
      <c r="N37" s="25"/>
      <c r="O37" s="26"/>
      <c r="P37" s="154"/>
      <c r="Q37" s="27"/>
      <c r="R37" s="28">
        <v>1353</v>
      </c>
      <c r="S37" s="29" t="s">
        <v>112</v>
      </c>
      <c r="T37" s="30">
        <f t="shared" si="0"/>
        <v>0</v>
      </c>
      <c r="U37" s="31"/>
      <c r="V37" s="32">
        <f t="shared" si="1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/>
      <c r="C38" s="200"/>
      <c r="D38" s="200"/>
      <c r="E38" s="161"/>
      <c r="F38" s="161"/>
      <c r="G38" s="23"/>
      <c r="H38" s="23"/>
      <c r="I38" s="23"/>
      <c r="J38" s="23"/>
      <c r="K38" s="23"/>
      <c r="L38" s="23"/>
      <c r="M38" s="24"/>
      <c r="N38" s="25"/>
      <c r="O38" s="26"/>
      <c r="P38" s="154"/>
      <c r="Q38" s="27"/>
      <c r="R38" s="28">
        <v>1665</v>
      </c>
      <c r="S38" s="29" t="s">
        <v>113</v>
      </c>
      <c r="T38" s="30">
        <f t="shared" si="0"/>
        <v>0</v>
      </c>
      <c r="U38" s="31"/>
      <c r="V38" s="32">
        <f t="shared" si="1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/>
      <c r="C39" s="200"/>
      <c r="D39" s="200"/>
      <c r="E39" s="161"/>
      <c r="F39" s="161"/>
      <c r="G39" s="23"/>
      <c r="H39" s="23"/>
      <c r="I39" s="23"/>
      <c r="J39" s="23"/>
      <c r="K39" s="23"/>
      <c r="L39" s="23"/>
      <c r="M39" s="24"/>
      <c r="N39" s="25"/>
      <c r="O39" s="26"/>
      <c r="P39" s="154"/>
      <c r="Q39" s="27"/>
      <c r="R39" s="28">
        <v>2438</v>
      </c>
      <c r="S39" s="29" t="s">
        <v>579</v>
      </c>
      <c r="T39" s="30">
        <f t="shared" si="0"/>
        <v>0</v>
      </c>
      <c r="U39" s="31"/>
      <c r="V39" s="32">
        <f t="shared" si="1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00"/>
      <c r="C40" s="200"/>
      <c r="D40" s="200"/>
      <c r="E40" s="161"/>
      <c r="F40" s="161"/>
      <c r="G40" s="23"/>
      <c r="H40" s="23"/>
      <c r="I40" s="23"/>
      <c r="J40" s="183"/>
      <c r="K40" s="23"/>
      <c r="L40" s="23"/>
      <c r="M40" s="24"/>
      <c r="N40" s="25"/>
      <c r="O40" s="26"/>
      <c r="P40" s="154"/>
      <c r="Q40" s="27"/>
      <c r="R40" s="28">
        <v>2334</v>
      </c>
      <c r="S40" s="29" t="s">
        <v>578</v>
      </c>
      <c r="T40" s="30">
        <f t="shared" si="0"/>
        <v>0</v>
      </c>
      <c r="U40" s="31"/>
      <c r="V40" s="32">
        <f t="shared" si="1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00"/>
      <c r="C41" s="208"/>
      <c r="D41" s="200"/>
      <c r="E41" s="161"/>
      <c r="F41" s="161"/>
      <c r="G41" s="23"/>
      <c r="H41" s="23"/>
      <c r="I41" s="23"/>
      <c r="J41" s="23"/>
      <c r="K41" s="23"/>
      <c r="L41" s="23"/>
      <c r="M41" s="24"/>
      <c r="N41" s="25"/>
      <c r="O41" s="26"/>
      <c r="P41" s="154"/>
      <c r="Q41" s="27"/>
      <c r="R41" s="28"/>
      <c r="S41" s="29"/>
      <c r="T41" s="30">
        <f t="shared" si="0"/>
        <v>0</v>
      </c>
      <c r="U41" s="31"/>
      <c r="V41" s="32">
        <f t="shared" si="1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00"/>
      <c r="C42" s="200"/>
      <c r="D42" s="200"/>
      <c r="E42" s="161"/>
      <c r="F42" s="179"/>
      <c r="G42" s="23"/>
      <c r="H42" s="23"/>
      <c r="I42" s="23"/>
      <c r="J42" s="23"/>
      <c r="K42" s="23"/>
      <c r="L42" s="23"/>
      <c r="M42" s="24"/>
      <c r="N42" s="25"/>
      <c r="O42" s="26"/>
      <c r="P42" s="154"/>
      <c r="Q42" s="27"/>
      <c r="R42" s="28"/>
      <c r="S42" s="29"/>
      <c r="T42" s="30">
        <f t="shared" si="0"/>
        <v>0</v>
      </c>
      <c r="U42" s="31"/>
      <c r="V42" s="32">
        <f t="shared" si="1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200"/>
      <c r="C43" s="200"/>
      <c r="D43" s="200"/>
      <c r="E43" s="161"/>
      <c r="F43" s="179"/>
      <c r="G43" s="23"/>
      <c r="H43" s="23"/>
      <c r="I43" s="23"/>
      <c r="J43" s="23"/>
      <c r="K43" s="23"/>
      <c r="L43" s="23"/>
      <c r="M43" s="24"/>
      <c r="N43" s="25"/>
      <c r="O43" s="26"/>
      <c r="P43" s="154"/>
      <c r="Q43" s="27"/>
      <c r="R43" s="28"/>
      <c r="S43" s="29"/>
      <c r="T43" s="30">
        <f t="shared" si="0"/>
        <v>0</v>
      </c>
      <c r="U43" s="31"/>
      <c r="V43" s="32">
        <f t="shared" si="1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/>
      <c r="C44" s="200"/>
      <c r="D44" s="200"/>
      <c r="E44" s="161"/>
      <c r="F44" s="179"/>
      <c r="G44" s="23"/>
      <c r="H44" s="23"/>
      <c r="I44" s="23"/>
      <c r="J44" s="23"/>
      <c r="K44" s="23"/>
      <c r="L44" s="23"/>
      <c r="M44" s="24"/>
      <c r="N44" s="25"/>
      <c r="O44" s="26"/>
      <c r="P44" s="154"/>
      <c r="Q44" s="27"/>
      <c r="R44" s="28">
        <v>2199</v>
      </c>
      <c r="S44" s="151" t="s">
        <v>106</v>
      </c>
      <c r="T44" s="30">
        <f t="shared" si="0"/>
        <v>0</v>
      </c>
      <c r="U44" s="31"/>
      <c r="V44" s="32">
        <f t="shared" si="1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">
        <v>172</v>
      </c>
      <c r="B45" s="200"/>
      <c r="C45" s="200"/>
      <c r="D45" s="200"/>
      <c r="E45" s="161"/>
      <c r="F45" s="161"/>
      <c r="G45" s="23"/>
      <c r="H45" s="23"/>
      <c r="I45" s="23"/>
      <c r="J45" s="23"/>
      <c r="K45" s="23"/>
      <c r="L45" s="23"/>
      <c r="M45" s="24"/>
      <c r="N45" s="25"/>
      <c r="O45" s="26"/>
      <c r="P45" s="154"/>
      <c r="Q45" s="27"/>
      <c r="R45" s="28">
        <v>1908</v>
      </c>
      <c r="S45" s="29" t="s">
        <v>55</v>
      </c>
      <c r="T45" s="30">
        <f t="shared" si="0"/>
        <v>0</v>
      </c>
      <c r="U45" s="31"/>
      <c r="V45" s="32">
        <f t="shared" si="1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">
        <v>172</v>
      </c>
      <c r="B46" s="200"/>
      <c r="C46" s="208"/>
      <c r="D46" s="200"/>
      <c r="E46" s="161"/>
      <c r="F46" s="161"/>
      <c r="G46" s="23"/>
      <c r="H46" s="23"/>
      <c r="I46" s="23"/>
      <c r="J46" s="23"/>
      <c r="K46" s="23"/>
      <c r="L46" s="23"/>
      <c r="M46" s="24"/>
      <c r="N46" s="25"/>
      <c r="O46" s="26"/>
      <c r="P46" s="154"/>
      <c r="Q46" s="35"/>
      <c r="R46" s="28">
        <v>2057</v>
      </c>
      <c r="S46" s="29" t="s">
        <v>56</v>
      </c>
      <c r="T46" s="30">
        <f t="shared" si="0"/>
        <v>0</v>
      </c>
      <c r="U46" s="31"/>
      <c r="V46" s="32">
        <f t="shared" si="1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">
        <v>172</v>
      </c>
      <c r="B47" s="200"/>
      <c r="C47" s="200"/>
      <c r="D47" s="200"/>
      <c r="E47" s="161"/>
      <c r="F47" s="179"/>
      <c r="G47" s="23"/>
      <c r="H47" s="23"/>
      <c r="I47" s="23"/>
      <c r="J47" s="183"/>
      <c r="K47" s="23"/>
      <c r="L47" s="23"/>
      <c r="M47" s="24"/>
      <c r="N47" s="25"/>
      <c r="O47" s="26"/>
      <c r="P47" s="154"/>
      <c r="Q47" s="35"/>
      <c r="R47" s="28">
        <v>2069</v>
      </c>
      <c r="S47" s="29" t="s">
        <v>57</v>
      </c>
      <c r="T47" s="30">
        <f t="shared" si="0"/>
        <v>0</v>
      </c>
      <c r="U47" s="31"/>
      <c r="V47" s="32">
        <f t="shared" si="1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">
        <v>172</v>
      </c>
      <c r="B48" s="200"/>
      <c r="C48" s="200"/>
      <c r="D48" s="200"/>
      <c r="E48" s="161"/>
      <c r="F48" s="183"/>
      <c r="G48" s="23"/>
      <c r="H48" s="23"/>
      <c r="I48" s="23"/>
      <c r="J48" s="183"/>
      <c r="K48" s="23"/>
      <c r="L48" s="23"/>
      <c r="M48" s="24"/>
      <c r="N48" s="25"/>
      <c r="O48" s="26"/>
      <c r="P48" s="154"/>
      <c r="Q48" s="19"/>
      <c r="R48" s="28">
        <v>1887</v>
      </c>
      <c r="S48" s="29" t="s">
        <v>123</v>
      </c>
      <c r="T48" s="30">
        <f t="shared" si="0"/>
        <v>0</v>
      </c>
      <c r="U48" s="31"/>
      <c r="V48" s="32">
        <f t="shared" si="1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">
        <v>172</v>
      </c>
      <c r="B49" s="200"/>
      <c r="C49" s="200"/>
      <c r="D49" s="200"/>
      <c r="E49" s="23"/>
      <c r="F49" s="183"/>
      <c r="G49" s="23"/>
      <c r="H49" s="23"/>
      <c r="I49" s="23"/>
      <c r="J49" s="23"/>
      <c r="K49" s="23"/>
      <c r="L49" s="23"/>
      <c r="M49" s="24"/>
      <c r="N49" s="25"/>
      <c r="O49" s="26"/>
      <c r="P49" s="154"/>
      <c r="Q49" s="19"/>
      <c r="R49" s="28">
        <v>2029</v>
      </c>
      <c r="S49" s="29" t="s">
        <v>59</v>
      </c>
      <c r="T49" s="30">
        <f t="shared" si="0"/>
        <v>0</v>
      </c>
      <c r="U49" s="31"/>
      <c r="V49" s="32">
        <f t="shared" si="1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59" t="s">
        <v>172</v>
      </c>
      <c r="B50" s="200"/>
      <c r="C50" s="200"/>
      <c r="D50" s="200"/>
      <c r="E50" s="23"/>
      <c r="F50" s="183"/>
      <c r="G50" s="23"/>
      <c r="H50" s="23"/>
      <c r="I50" s="23"/>
      <c r="J50" s="23"/>
      <c r="K50" s="23"/>
      <c r="L50" s="23"/>
      <c r="M50" s="24"/>
      <c r="N50" s="25"/>
      <c r="O50" s="26"/>
      <c r="P50" s="154"/>
      <c r="Q50" s="19"/>
      <c r="R50" s="28">
        <v>2027</v>
      </c>
      <c r="S50" s="29" t="s">
        <v>20</v>
      </c>
      <c r="T50" s="30">
        <f t="shared" si="0"/>
        <v>0</v>
      </c>
      <c r="U50" s="31"/>
      <c r="V50" s="32">
        <f t="shared" si="1"/>
        <v>0</v>
      </c>
      <c r="W50" s="6"/>
      <c r="X50" s="6"/>
      <c r="Y50" s="6"/>
      <c r="Z50" s="6"/>
      <c r="AA50" s="6"/>
    </row>
    <row r="51" spans="1:27" ht="29.1" customHeight="1" thickBot="1" x14ac:dyDescent="0.4">
      <c r="A51" s="159" t="s">
        <v>172</v>
      </c>
      <c r="B51" s="200"/>
      <c r="C51" s="200"/>
      <c r="D51" s="200"/>
      <c r="E51" s="23"/>
      <c r="F51" s="183"/>
      <c r="G51" s="23"/>
      <c r="H51" s="23"/>
      <c r="I51" s="23"/>
      <c r="J51" s="183"/>
      <c r="K51" s="23"/>
      <c r="L51" s="23"/>
      <c r="M51" s="24"/>
      <c r="N51" s="25"/>
      <c r="O51" s="26"/>
      <c r="P51" s="154"/>
      <c r="Q51" s="19"/>
      <c r="R51" s="28">
        <v>1862</v>
      </c>
      <c r="S51" s="29" t="s">
        <v>60</v>
      </c>
      <c r="T51" s="30">
        <f t="shared" si="0"/>
        <v>0</v>
      </c>
      <c r="U51" s="31"/>
      <c r="V51" s="32">
        <f t="shared" si="1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59" t="s">
        <v>172</v>
      </c>
      <c r="B52" s="200"/>
      <c r="C52" s="200"/>
      <c r="D52" s="200"/>
      <c r="E52" s="23"/>
      <c r="F52" s="183"/>
      <c r="G52" s="23"/>
      <c r="H52" s="23"/>
      <c r="I52" s="23"/>
      <c r="J52" s="183"/>
      <c r="K52" s="23"/>
      <c r="L52" s="23"/>
      <c r="M52" s="24"/>
      <c r="N52" s="25"/>
      <c r="O52" s="26"/>
      <c r="P52" s="154"/>
      <c r="Q52" s="19"/>
      <c r="R52" s="28">
        <v>1132</v>
      </c>
      <c r="S52" s="29" t="s">
        <v>61</v>
      </c>
      <c r="T52" s="30">
        <f t="shared" si="0"/>
        <v>0</v>
      </c>
      <c r="U52" s="31"/>
      <c r="V52" s="32">
        <f t="shared" si="1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59" t="s">
        <v>172</v>
      </c>
      <c r="B53" s="200"/>
      <c r="C53" s="200"/>
      <c r="D53" s="200"/>
      <c r="E53" s="23"/>
      <c r="F53" s="23"/>
      <c r="G53" s="23"/>
      <c r="H53" s="23"/>
      <c r="I53" s="23"/>
      <c r="J53" s="23"/>
      <c r="K53" s="23"/>
      <c r="L53" s="23"/>
      <c r="M53" s="24"/>
      <c r="N53" s="25"/>
      <c r="O53" s="26"/>
      <c r="P53" s="154"/>
      <c r="Q53" s="19"/>
      <c r="R53" s="28">
        <v>1988</v>
      </c>
      <c r="S53" s="29" t="s">
        <v>62</v>
      </c>
      <c r="T53" s="30">
        <f t="shared" si="0"/>
        <v>0</v>
      </c>
      <c r="U53" s="31"/>
      <c r="V53" s="32">
        <f t="shared" si="1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59" t="s">
        <v>172</v>
      </c>
      <c r="B54" s="200"/>
      <c r="C54" s="200"/>
      <c r="D54" s="200"/>
      <c r="E54" s="23"/>
      <c r="F54" s="183"/>
      <c r="G54" s="23"/>
      <c r="H54" s="23"/>
      <c r="I54" s="23"/>
      <c r="J54" s="23"/>
      <c r="K54" s="23"/>
      <c r="L54" s="23"/>
      <c r="M54" s="24"/>
      <c r="N54" s="25"/>
      <c r="O54" s="26"/>
      <c r="P54" s="154"/>
      <c r="Q54" s="19"/>
      <c r="R54" s="28">
        <v>2142</v>
      </c>
      <c r="S54" s="29" t="s">
        <v>555</v>
      </c>
      <c r="T54" s="30">
        <f t="shared" si="0"/>
        <v>0</v>
      </c>
      <c r="U54" s="31"/>
      <c r="V54" s="32">
        <f t="shared" si="1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59" t="s">
        <v>172</v>
      </c>
      <c r="B55" s="200"/>
      <c r="C55" s="200"/>
      <c r="D55" s="200"/>
      <c r="E55" s="23"/>
      <c r="F55" s="183"/>
      <c r="G55" s="23"/>
      <c r="H55" s="23"/>
      <c r="I55" s="23"/>
      <c r="J55" s="23"/>
      <c r="K55" s="23"/>
      <c r="L55" s="23"/>
      <c r="M55" s="24"/>
      <c r="N55" s="25"/>
      <c r="O55" s="26"/>
      <c r="P55" s="154"/>
      <c r="Q55" s="19"/>
      <c r="R55" s="28">
        <v>1665</v>
      </c>
      <c r="S55" s="29" t="s">
        <v>574</v>
      </c>
      <c r="T55" s="30">
        <f t="shared" si="0"/>
        <v>0</v>
      </c>
      <c r="U55" s="31"/>
      <c r="V55" s="32">
        <f t="shared" si="1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59" t="s">
        <v>172</v>
      </c>
      <c r="B56" s="200"/>
      <c r="C56" s="200"/>
      <c r="D56" s="200"/>
      <c r="E56" s="23"/>
      <c r="F56" s="183"/>
      <c r="G56" s="23"/>
      <c r="H56" s="23"/>
      <c r="I56" s="23"/>
      <c r="J56" s="23"/>
      <c r="K56" s="23"/>
      <c r="L56" s="23"/>
      <c r="M56" s="24"/>
      <c r="N56" s="25"/>
      <c r="O56" s="26"/>
      <c r="P56" s="154"/>
      <c r="Q56" s="19"/>
      <c r="R56" s="28"/>
      <c r="S56" s="29"/>
      <c r="T56" s="30">
        <f t="shared" si="0"/>
        <v>0</v>
      </c>
      <c r="U56" s="31"/>
      <c r="V56" s="32">
        <f t="shared" si="1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59" t="s">
        <v>172</v>
      </c>
      <c r="B57" s="200"/>
      <c r="C57" s="200"/>
      <c r="D57" s="200"/>
      <c r="E57" s="23"/>
      <c r="F57" s="183"/>
      <c r="G57" s="23"/>
      <c r="H57" s="23"/>
      <c r="I57" s="23"/>
      <c r="J57" s="23"/>
      <c r="K57" s="23"/>
      <c r="L57" s="23"/>
      <c r="M57" s="24"/>
      <c r="N57" s="25"/>
      <c r="O57" s="26"/>
      <c r="P57" s="154"/>
      <c r="Q57" s="19"/>
      <c r="R57" s="28">
        <v>1990</v>
      </c>
      <c r="S57" s="29" t="s">
        <v>26</v>
      </c>
      <c r="T57" s="30">
        <f t="shared" si="0"/>
        <v>0</v>
      </c>
      <c r="U57" s="31"/>
      <c r="V57" s="32">
        <f t="shared" si="1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59" t="s">
        <v>172</v>
      </c>
      <c r="B58" s="200"/>
      <c r="C58" s="200"/>
      <c r="D58" s="200"/>
      <c r="E58" s="23"/>
      <c r="F58" s="23"/>
      <c r="G58" s="23"/>
      <c r="H58" s="23"/>
      <c r="I58" s="23"/>
      <c r="J58" s="23"/>
      <c r="K58" s="23"/>
      <c r="L58" s="23"/>
      <c r="M58" s="24"/>
      <c r="N58" s="25"/>
      <c r="O58" s="26"/>
      <c r="P58" s="154"/>
      <c r="Q58" s="19"/>
      <c r="R58" s="28">
        <v>2068</v>
      </c>
      <c r="S58" s="29" t="s">
        <v>64</v>
      </c>
      <c r="T58" s="30">
        <f t="shared" si="0"/>
        <v>0</v>
      </c>
      <c r="U58" s="31"/>
      <c r="V58" s="32">
        <f t="shared" si="1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59" t="s">
        <v>172</v>
      </c>
      <c r="B59" s="200"/>
      <c r="C59" s="200"/>
      <c r="D59" s="200"/>
      <c r="E59" s="23"/>
      <c r="F59" s="183"/>
      <c r="G59" s="23"/>
      <c r="H59" s="23"/>
      <c r="I59" s="23"/>
      <c r="J59" s="23"/>
      <c r="K59" s="23"/>
      <c r="L59" s="23"/>
      <c r="M59" s="24"/>
      <c r="N59" s="25"/>
      <c r="O59" s="26"/>
      <c r="P59" s="154"/>
      <c r="Q59" s="19"/>
      <c r="R59" s="28">
        <v>2075</v>
      </c>
      <c r="S59" s="151" t="s">
        <v>118</v>
      </c>
      <c r="T59" s="30">
        <f t="shared" si="0"/>
        <v>0</v>
      </c>
      <c r="U59" s="31"/>
      <c r="V59" s="32">
        <f t="shared" si="1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59" t="s">
        <v>172</v>
      </c>
      <c r="B60" s="200"/>
      <c r="C60" s="200"/>
      <c r="D60" s="200"/>
      <c r="E60" s="23"/>
      <c r="F60" s="183"/>
      <c r="G60" s="23"/>
      <c r="H60" s="23"/>
      <c r="I60" s="23"/>
      <c r="J60" s="23"/>
      <c r="K60" s="23"/>
      <c r="L60" s="23"/>
      <c r="M60" s="24"/>
      <c r="N60" s="25"/>
      <c r="O60" s="26"/>
      <c r="P60" s="154"/>
      <c r="Q60" s="19"/>
      <c r="R60" s="28">
        <v>2076</v>
      </c>
      <c r="S60" s="29" t="s">
        <v>117</v>
      </c>
      <c r="T60" s="30">
        <f t="shared" si="0"/>
        <v>0</v>
      </c>
      <c r="U60" s="31"/>
      <c r="V60" s="32">
        <f t="shared" si="1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59" t="s">
        <v>172</v>
      </c>
      <c r="B61" s="200"/>
      <c r="C61" s="200"/>
      <c r="D61" s="200"/>
      <c r="E61" s="23"/>
      <c r="F61" s="23"/>
      <c r="G61" s="23"/>
      <c r="H61" s="23"/>
      <c r="I61" s="23"/>
      <c r="J61" s="23"/>
      <c r="K61" s="23"/>
      <c r="L61" s="23"/>
      <c r="M61" s="24"/>
      <c r="N61" s="25"/>
      <c r="O61" s="26"/>
      <c r="P61" s="154"/>
      <c r="Q61" s="19"/>
      <c r="R61" s="28">
        <v>2161</v>
      </c>
      <c r="S61" s="29" t="s">
        <v>66</v>
      </c>
      <c r="T61" s="30">
        <f t="shared" si="0"/>
        <v>0</v>
      </c>
      <c r="U61" s="31"/>
      <c r="V61" s="32">
        <f t="shared" si="1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59" t="s">
        <v>172</v>
      </c>
      <c r="B62" s="200"/>
      <c r="C62" s="200"/>
      <c r="D62" s="200"/>
      <c r="E62" s="23"/>
      <c r="F62" s="23"/>
      <c r="G62" s="23"/>
      <c r="H62" s="23"/>
      <c r="I62" s="23"/>
      <c r="J62" s="23"/>
      <c r="K62" s="23"/>
      <c r="L62" s="23"/>
      <c r="M62" s="24"/>
      <c r="N62" s="25"/>
      <c r="O62" s="26"/>
      <c r="P62" s="154"/>
      <c r="Q62" s="19"/>
      <c r="R62" s="28">
        <v>1216</v>
      </c>
      <c r="S62" s="151" t="s">
        <v>108</v>
      </c>
      <c r="T62" s="30">
        <f t="shared" si="0"/>
        <v>0</v>
      </c>
      <c r="U62" s="31"/>
      <c r="V62" s="32">
        <f t="shared" si="1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59" t="str">
        <f t="shared" ref="A63:A69" si="2">IF(O63&lt;2,"NO","SI")</f>
        <v>NO</v>
      </c>
      <c r="B63" s="200"/>
      <c r="C63" s="200"/>
      <c r="D63" s="200"/>
      <c r="E63" s="23"/>
      <c r="F63" s="23"/>
      <c r="G63" s="23"/>
      <c r="H63" s="23"/>
      <c r="I63" s="23"/>
      <c r="J63" s="23"/>
      <c r="K63" s="23"/>
      <c r="L63" s="23"/>
      <c r="M63" s="24"/>
      <c r="N63" s="25">
        <f t="shared" ref="N63:N66" si="3">IF(O63=9,SUM(E63:M63)-SMALL(E63:M63,1)-SMALL(E63:M63,2),IF(O63=8,SUM(E63:M63)-SMALL(E63:M63,1),SUM(E63:M63)))</f>
        <v>0</v>
      </c>
      <c r="O63" s="26">
        <f t="shared" ref="O63:O69" si="4">COUNTA(E63:M63)</f>
        <v>0</v>
      </c>
      <c r="P63" s="154">
        <f t="shared" ref="P63:P69" si="5">SUM(E63:M63)</f>
        <v>0</v>
      </c>
      <c r="Q63" s="19"/>
      <c r="R63" s="28">
        <v>2113</v>
      </c>
      <c r="S63" s="29" t="s">
        <v>67</v>
      </c>
      <c r="T63" s="30">
        <f t="shared" si="0"/>
        <v>0</v>
      </c>
      <c r="U63" s="31"/>
      <c r="V63" s="32">
        <f t="shared" si="1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59" t="str">
        <f t="shared" si="2"/>
        <v>NO</v>
      </c>
      <c r="B64" s="178"/>
      <c r="C64" s="184"/>
      <c r="D64" s="178"/>
      <c r="E64" s="23"/>
      <c r="F64" s="23"/>
      <c r="G64" s="23"/>
      <c r="H64" s="23"/>
      <c r="I64" s="23"/>
      <c r="J64" s="23"/>
      <c r="K64" s="23"/>
      <c r="L64" s="23"/>
      <c r="M64" s="24"/>
      <c r="N64" s="25">
        <f t="shared" si="3"/>
        <v>0</v>
      </c>
      <c r="O64" s="26">
        <f t="shared" si="4"/>
        <v>0</v>
      </c>
      <c r="P64" s="154">
        <f t="shared" si="5"/>
        <v>0</v>
      </c>
      <c r="Q64" s="19"/>
      <c r="R64" s="28">
        <v>1896</v>
      </c>
      <c r="S64" s="29" t="s">
        <v>116</v>
      </c>
      <c r="T64" s="30">
        <f t="shared" si="0"/>
        <v>0</v>
      </c>
      <c r="U64" s="31"/>
      <c r="V64" s="32">
        <f t="shared" si="1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59" t="str">
        <f t="shared" si="2"/>
        <v>NO</v>
      </c>
      <c r="B65" s="178"/>
      <c r="C65" s="178"/>
      <c r="D65" s="178"/>
      <c r="E65" s="23"/>
      <c r="F65" s="23"/>
      <c r="G65" s="23"/>
      <c r="H65" s="23"/>
      <c r="I65" s="23"/>
      <c r="J65" s="23"/>
      <c r="K65" s="23"/>
      <c r="L65" s="23"/>
      <c r="M65" s="24"/>
      <c r="N65" s="25">
        <f t="shared" si="3"/>
        <v>0</v>
      </c>
      <c r="O65" s="26">
        <f t="shared" si="4"/>
        <v>0</v>
      </c>
      <c r="P65" s="154">
        <f t="shared" si="5"/>
        <v>0</v>
      </c>
      <c r="Q65" s="19"/>
      <c r="R65" s="6"/>
      <c r="S65" s="6"/>
      <c r="T65" s="39">
        <f>SUM(T3:T64)</f>
        <v>0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29.1" customHeight="1" thickBot="1" x14ac:dyDescent="0.4">
      <c r="A66" s="159" t="str">
        <f t="shared" si="2"/>
        <v>NO</v>
      </c>
      <c r="B66" s="178"/>
      <c r="C66" s="178"/>
      <c r="D66" s="178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3"/>
        <v>0</v>
      </c>
      <c r="O66" s="26">
        <f t="shared" si="4"/>
        <v>0</v>
      </c>
      <c r="P66" s="154">
        <f t="shared" si="5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59" t="str">
        <f t="shared" si="2"/>
        <v>NO</v>
      </c>
      <c r="B67" s="178"/>
      <c r="C67" s="184"/>
      <c r="D67" s="178"/>
      <c r="E67" s="23"/>
      <c r="F67" s="23"/>
      <c r="G67" s="23"/>
      <c r="H67" s="23"/>
      <c r="I67" s="23"/>
      <c r="J67" s="23"/>
      <c r="K67" s="23"/>
      <c r="L67" s="23"/>
      <c r="M67" s="24"/>
      <c r="N67" s="25">
        <f t="shared" ref="N67:N69" si="6">IF(O67=9,SUM(E67:M67)-SMALL(E67:M67,1)-SMALL(E67:M67,2),IF(O67=8,SUM(E67:M67)-SMALL(E67:M67,1),SUM(E67:M67)))</f>
        <v>0</v>
      </c>
      <c r="O67" s="26">
        <f t="shared" si="4"/>
        <v>0</v>
      </c>
      <c r="P67" s="154">
        <f t="shared" si="5"/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59" t="str">
        <f t="shared" si="2"/>
        <v>NO</v>
      </c>
      <c r="B68" s="178"/>
      <c r="C68" s="178"/>
      <c r="D68" s="178"/>
      <c r="E68" s="23"/>
      <c r="F68" s="23"/>
      <c r="G68" s="23"/>
      <c r="H68" s="23"/>
      <c r="I68" s="23"/>
      <c r="J68" s="23"/>
      <c r="K68" s="23"/>
      <c r="L68" s="23"/>
      <c r="M68" s="24"/>
      <c r="N68" s="25">
        <f t="shared" si="6"/>
        <v>0</v>
      </c>
      <c r="O68" s="26">
        <f t="shared" si="4"/>
        <v>0</v>
      </c>
      <c r="P68" s="154">
        <f t="shared" si="5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59" t="str">
        <f t="shared" si="2"/>
        <v>NO</v>
      </c>
      <c r="B69" s="178"/>
      <c r="C69" s="178"/>
      <c r="D69" s="178"/>
      <c r="E69" s="23"/>
      <c r="F69" s="23"/>
      <c r="G69" s="23"/>
      <c r="H69" s="23"/>
      <c r="I69" s="23"/>
      <c r="J69" s="23"/>
      <c r="K69" s="23"/>
      <c r="L69" s="23"/>
      <c r="M69" s="24"/>
      <c r="N69" s="25">
        <f t="shared" si="6"/>
        <v>0</v>
      </c>
      <c r="O69" s="26">
        <f t="shared" si="4"/>
        <v>0</v>
      </c>
      <c r="P69" s="154">
        <f t="shared" si="5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59" t="str">
        <f t="shared" ref="A70:A78" si="7">IF(O70&lt;2,"NO","SI")</f>
        <v>NO</v>
      </c>
      <c r="B70" s="20"/>
      <c r="C70" s="21"/>
      <c r="D70" s="20"/>
      <c r="E70" s="23"/>
      <c r="F70" s="23"/>
      <c r="G70" s="23"/>
      <c r="H70" s="23"/>
      <c r="I70" s="23"/>
      <c r="J70" s="23"/>
      <c r="K70" s="23"/>
      <c r="L70" s="23"/>
      <c r="M70" s="24"/>
      <c r="N70" s="25">
        <f t="shared" ref="N70:N78" si="8">IF(O70=9,SUM(E70:M70)-SMALL(E70:M70,1)-SMALL(E70:M70,2),IF(O70=8,SUM(E70:M70)-SMALL(E70:M70,1),SUM(E70:M70)))</f>
        <v>0</v>
      </c>
      <c r="O70" s="26">
        <f t="shared" ref="O70:O78" si="9">COUNTA(E70:M70)</f>
        <v>0</v>
      </c>
      <c r="P70" s="154">
        <f t="shared" ref="P70:P78" si="10">SUM(E70:M70)</f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59" t="str">
        <f t="shared" si="7"/>
        <v>NO</v>
      </c>
      <c r="B71" s="62"/>
      <c r="C71" s="21"/>
      <c r="D71" s="20"/>
      <c r="E71" s="23"/>
      <c r="F71" s="23"/>
      <c r="G71" s="23"/>
      <c r="H71" s="23"/>
      <c r="I71" s="23"/>
      <c r="J71" s="23"/>
      <c r="K71" s="23"/>
      <c r="L71" s="23"/>
      <c r="M71" s="24"/>
      <c r="N71" s="25">
        <f t="shared" si="8"/>
        <v>0</v>
      </c>
      <c r="O71" s="26">
        <f t="shared" si="9"/>
        <v>0</v>
      </c>
      <c r="P71" s="154">
        <f t="shared" si="10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59" t="str">
        <f t="shared" si="7"/>
        <v>NO</v>
      </c>
      <c r="B72" s="20"/>
      <c r="C72" s="21"/>
      <c r="D72" s="20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8"/>
        <v>0</v>
      </c>
      <c r="O72" s="26">
        <f t="shared" si="9"/>
        <v>0</v>
      </c>
      <c r="P72" s="154">
        <f t="shared" si="10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59" t="str">
        <f t="shared" si="7"/>
        <v>NO</v>
      </c>
      <c r="B73" s="20"/>
      <c r="C73" s="162"/>
      <c r="D73" s="167"/>
      <c r="E73" s="23"/>
      <c r="F73" s="23"/>
      <c r="G73" s="23"/>
      <c r="H73" s="23"/>
      <c r="I73" s="23"/>
      <c r="J73" s="23"/>
      <c r="K73" s="23"/>
      <c r="L73" s="23"/>
      <c r="M73" s="24"/>
      <c r="N73" s="25">
        <f t="shared" si="8"/>
        <v>0</v>
      </c>
      <c r="O73" s="26">
        <f t="shared" si="9"/>
        <v>0</v>
      </c>
      <c r="P73" s="154">
        <f t="shared" si="10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59" t="str">
        <f t="shared" si="7"/>
        <v>NO</v>
      </c>
      <c r="B74" s="166"/>
      <c r="C74" s="169"/>
      <c r="D74" s="168"/>
      <c r="E74" s="161"/>
      <c r="F74" s="23"/>
      <c r="G74" s="23"/>
      <c r="H74" s="23"/>
      <c r="I74" s="23"/>
      <c r="J74" s="23"/>
      <c r="K74" s="23"/>
      <c r="L74" s="23"/>
      <c r="M74" s="24"/>
      <c r="N74" s="25">
        <f t="shared" si="8"/>
        <v>0</v>
      </c>
      <c r="O74" s="26">
        <f t="shared" si="9"/>
        <v>0</v>
      </c>
      <c r="P74" s="154">
        <f t="shared" si="10"/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59" t="str">
        <f t="shared" si="7"/>
        <v>NO</v>
      </c>
      <c r="B75" s="20"/>
      <c r="C75" s="21"/>
      <c r="D75" s="20"/>
      <c r="E75" s="23"/>
      <c r="F75" s="23"/>
      <c r="G75" s="23"/>
      <c r="H75" s="23"/>
      <c r="I75" s="23"/>
      <c r="J75" s="23"/>
      <c r="K75" s="23"/>
      <c r="L75" s="23"/>
      <c r="M75" s="24"/>
      <c r="N75" s="25">
        <f t="shared" si="8"/>
        <v>0</v>
      </c>
      <c r="O75" s="26">
        <f t="shared" si="9"/>
        <v>0</v>
      </c>
      <c r="P75" s="154">
        <f t="shared" si="10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1" customHeight="1" thickBot="1" x14ac:dyDescent="0.4">
      <c r="A76" s="159" t="str">
        <f t="shared" si="7"/>
        <v>NO</v>
      </c>
      <c r="B76" s="20"/>
      <c r="C76" s="21"/>
      <c r="D76" s="20"/>
      <c r="E76" s="23"/>
      <c r="F76" s="23"/>
      <c r="G76" s="23"/>
      <c r="H76" s="23"/>
      <c r="I76" s="23"/>
      <c r="J76" s="23"/>
      <c r="K76" s="23"/>
      <c r="L76" s="23"/>
      <c r="M76" s="24"/>
      <c r="N76" s="25">
        <f t="shared" si="8"/>
        <v>0</v>
      </c>
      <c r="O76" s="26">
        <f t="shared" si="9"/>
        <v>0</v>
      </c>
      <c r="P76" s="154">
        <f t="shared" si="10"/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1" customHeight="1" thickBot="1" x14ac:dyDescent="0.4">
      <c r="A77" s="159" t="str">
        <f t="shared" si="7"/>
        <v>NO</v>
      </c>
      <c r="B77" s="20"/>
      <c r="C77" s="21"/>
      <c r="D77" s="20"/>
      <c r="E77" s="23"/>
      <c r="F77" s="23"/>
      <c r="G77" s="23"/>
      <c r="H77" s="23"/>
      <c r="I77" s="23"/>
      <c r="J77" s="23"/>
      <c r="K77" s="23"/>
      <c r="L77" s="23"/>
      <c r="M77" s="24"/>
      <c r="N77" s="25">
        <f t="shared" si="8"/>
        <v>0</v>
      </c>
      <c r="O77" s="26">
        <f t="shared" si="9"/>
        <v>0</v>
      </c>
      <c r="P77" s="154">
        <f t="shared" si="10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1" customHeight="1" thickBot="1" x14ac:dyDescent="0.4">
      <c r="A78" s="159" t="str">
        <f t="shared" si="7"/>
        <v>NO</v>
      </c>
      <c r="B78" s="20"/>
      <c r="C78" s="21"/>
      <c r="D78" s="20"/>
      <c r="E78" s="23"/>
      <c r="F78" s="23"/>
      <c r="G78" s="23"/>
      <c r="H78" s="23"/>
      <c r="I78" s="23"/>
      <c r="J78" s="23"/>
      <c r="K78" s="23"/>
      <c r="L78" s="23"/>
      <c r="M78" s="24"/>
      <c r="N78" s="25">
        <f t="shared" si="8"/>
        <v>0</v>
      </c>
      <c r="O78" s="26">
        <f t="shared" si="9"/>
        <v>0</v>
      </c>
      <c r="P78" s="154">
        <f t="shared" si="10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1" customHeight="1" thickBot="1" x14ac:dyDescent="0.4">
      <c r="A79" s="159" t="str">
        <f t="shared" ref="A79:A96" si="11">IF(O79&lt;2,"NO","SI")</f>
        <v>NO</v>
      </c>
      <c r="B79" s="20"/>
      <c r="C79" s="21"/>
      <c r="D79" s="145"/>
      <c r="E79" s="23"/>
      <c r="F79" s="23"/>
      <c r="G79" s="23"/>
      <c r="H79" s="23"/>
      <c r="I79" s="23"/>
      <c r="J79" s="23"/>
      <c r="K79" s="23"/>
      <c r="L79" s="23"/>
      <c r="M79" s="24"/>
      <c r="N79" s="25">
        <f t="shared" ref="N79:N96" si="12">IF(O79=9,SUM(E79:M79)-SMALL(E79:M79,1)-SMALL(E79:M79,2),IF(O79=8,SUM(E79:M79)-SMALL(E79:M79,1),SUM(E79:M79)))</f>
        <v>0</v>
      </c>
      <c r="O79" s="26">
        <f t="shared" ref="O79:O96" si="13">COUNTA(E79:M79)</f>
        <v>0</v>
      </c>
      <c r="P79" s="154">
        <f t="shared" ref="P79:P96" si="14">SUM(E79:M79)</f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1" customHeight="1" thickBot="1" x14ac:dyDescent="0.4">
      <c r="A80" s="159" t="str">
        <f t="shared" si="11"/>
        <v>NO</v>
      </c>
      <c r="B80" s="20"/>
      <c r="C80" s="21"/>
      <c r="D80" s="20"/>
      <c r="E80" s="23"/>
      <c r="F80" s="23"/>
      <c r="G80" s="23"/>
      <c r="H80" s="23"/>
      <c r="I80" s="23"/>
      <c r="J80" s="23"/>
      <c r="K80" s="23"/>
      <c r="L80" s="23"/>
      <c r="M80" s="24"/>
      <c r="N80" s="25">
        <f t="shared" si="12"/>
        <v>0</v>
      </c>
      <c r="O80" s="26">
        <f t="shared" si="13"/>
        <v>0</v>
      </c>
      <c r="P80" s="154">
        <f t="shared" si="14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1" customHeight="1" thickBot="1" x14ac:dyDescent="0.4">
      <c r="A81" s="159" t="str">
        <f t="shared" si="11"/>
        <v>NO</v>
      </c>
      <c r="B81" s="20"/>
      <c r="C81" s="21"/>
      <c r="D81" s="20"/>
      <c r="E81" s="23"/>
      <c r="F81" s="23"/>
      <c r="G81" s="23"/>
      <c r="H81" s="23"/>
      <c r="I81" s="23"/>
      <c r="J81" s="23"/>
      <c r="K81" s="23"/>
      <c r="L81" s="23"/>
      <c r="M81" s="24"/>
      <c r="N81" s="25">
        <f t="shared" si="12"/>
        <v>0</v>
      </c>
      <c r="O81" s="26">
        <f t="shared" si="13"/>
        <v>0</v>
      </c>
      <c r="P81" s="154">
        <f t="shared" si="14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9.1" customHeight="1" thickBot="1" x14ac:dyDescent="0.4">
      <c r="A82" s="159" t="str">
        <f t="shared" si="11"/>
        <v>NO</v>
      </c>
      <c r="B82" s="20"/>
      <c r="C82" s="21"/>
      <c r="D82" s="20"/>
      <c r="E82" s="23"/>
      <c r="F82" s="23"/>
      <c r="G82" s="23"/>
      <c r="H82" s="23"/>
      <c r="I82" s="23"/>
      <c r="J82" s="23"/>
      <c r="K82" s="23"/>
      <c r="L82" s="23"/>
      <c r="M82" s="24"/>
      <c r="N82" s="25">
        <f t="shared" si="12"/>
        <v>0</v>
      </c>
      <c r="O82" s="26">
        <f t="shared" si="13"/>
        <v>0</v>
      </c>
      <c r="P82" s="154">
        <f t="shared" si="14"/>
        <v>0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9.1" customHeight="1" thickBot="1" x14ac:dyDescent="0.4">
      <c r="A83" s="159" t="str">
        <f t="shared" si="11"/>
        <v>NO</v>
      </c>
      <c r="B83" s="20"/>
      <c r="C83" s="21"/>
      <c r="D83" s="20"/>
      <c r="E83" s="23"/>
      <c r="F83" s="23"/>
      <c r="G83" s="23"/>
      <c r="H83" s="23"/>
      <c r="I83" s="23"/>
      <c r="J83" s="23"/>
      <c r="K83" s="23"/>
      <c r="L83" s="23"/>
      <c r="M83" s="24"/>
      <c r="N83" s="25">
        <f t="shared" si="12"/>
        <v>0</v>
      </c>
      <c r="O83" s="26">
        <f t="shared" si="13"/>
        <v>0</v>
      </c>
      <c r="P83" s="154">
        <f t="shared" si="14"/>
        <v>0</v>
      </c>
      <c r="Q83" s="19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29.1" customHeight="1" thickBot="1" x14ac:dyDescent="0.4">
      <c r="A84" s="159" t="str">
        <f t="shared" si="11"/>
        <v>NO</v>
      </c>
      <c r="B84" s="20"/>
      <c r="C84" s="21"/>
      <c r="D84" s="20"/>
      <c r="E84" s="23"/>
      <c r="F84" s="23"/>
      <c r="G84" s="23"/>
      <c r="H84" s="23"/>
      <c r="I84" s="23"/>
      <c r="J84" s="23"/>
      <c r="K84" s="23"/>
      <c r="L84" s="23"/>
      <c r="M84" s="24"/>
      <c r="N84" s="25">
        <f t="shared" si="12"/>
        <v>0</v>
      </c>
      <c r="O84" s="26">
        <f t="shared" si="13"/>
        <v>0</v>
      </c>
      <c r="P84" s="154">
        <f t="shared" si="14"/>
        <v>0</v>
      </c>
      <c r="Q84" s="19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9.1" customHeight="1" thickBot="1" x14ac:dyDescent="0.4">
      <c r="A85" s="159" t="str">
        <f t="shared" si="11"/>
        <v>NO</v>
      </c>
      <c r="B85" s="20"/>
      <c r="C85" s="21"/>
      <c r="D85" s="20"/>
      <c r="E85" s="23"/>
      <c r="F85" s="23"/>
      <c r="G85" s="23"/>
      <c r="H85" s="23"/>
      <c r="I85" s="23"/>
      <c r="J85" s="23"/>
      <c r="K85" s="23"/>
      <c r="L85" s="23"/>
      <c r="M85" s="24"/>
      <c r="N85" s="25">
        <f t="shared" si="12"/>
        <v>0</v>
      </c>
      <c r="O85" s="26">
        <f t="shared" si="13"/>
        <v>0</v>
      </c>
      <c r="P85" s="154">
        <f t="shared" si="14"/>
        <v>0</v>
      </c>
      <c r="Q85" s="19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29.1" customHeight="1" thickBot="1" x14ac:dyDescent="0.4">
      <c r="A86" s="159" t="str">
        <f t="shared" si="11"/>
        <v>NO</v>
      </c>
      <c r="B86" s="20"/>
      <c r="C86" s="21"/>
      <c r="D86" s="20"/>
      <c r="E86" s="23"/>
      <c r="F86" s="23"/>
      <c r="G86" s="23"/>
      <c r="H86" s="23"/>
      <c r="I86" s="23"/>
      <c r="J86" s="23"/>
      <c r="K86" s="23"/>
      <c r="L86" s="23"/>
      <c r="M86" s="24"/>
      <c r="N86" s="25">
        <f t="shared" si="12"/>
        <v>0</v>
      </c>
      <c r="O86" s="26">
        <f t="shared" si="13"/>
        <v>0</v>
      </c>
      <c r="P86" s="154">
        <f t="shared" si="14"/>
        <v>0</v>
      </c>
      <c r="Q86" s="19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29.1" customHeight="1" thickBot="1" x14ac:dyDescent="0.4">
      <c r="A87" s="159" t="str">
        <f t="shared" si="11"/>
        <v>NO</v>
      </c>
      <c r="B87" s="20"/>
      <c r="C87" s="21"/>
      <c r="D87" s="20"/>
      <c r="E87" s="23"/>
      <c r="F87" s="23"/>
      <c r="G87" s="23"/>
      <c r="H87" s="23"/>
      <c r="I87" s="23"/>
      <c r="J87" s="23"/>
      <c r="K87" s="23"/>
      <c r="L87" s="23"/>
      <c r="M87" s="24"/>
      <c r="N87" s="25">
        <f t="shared" si="12"/>
        <v>0</v>
      </c>
      <c r="O87" s="26">
        <f t="shared" si="13"/>
        <v>0</v>
      </c>
      <c r="P87" s="154">
        <f t="shared" si="14"/>
        <v>0</v>
      </c>
      <c r="Q87" s="19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29.1" customHeight="1" thickBot="1" x14ac:dyDescent="0.4">
      <c r="A88" s="159" t="str">
        <f t="shared" si="11"/>
        <v>NO</v>
      </c>
      <c r="B88" s="20"/>
      <c r="C88" s="21"/>
      <c r="D88" s="20"/>
      <c r="E88" s="23"/>
      <c r="F88" s="23"/>
      <c r="G88" s="23"/>
      <c r="H88" s="23"/>
      <c r="I88" s="23"/>
      <c r="J88" s="23"/>
      <c r="K88" s="23"/>
      <c r="L88" s="23"/>
      <c r="M88" s="24"/>
      <c r="N88" s="25">
        <f t="shared" si="12"/>
        <v>0</v>
      </c>
      <c r="O88" s="26">
        <f t="shared" si="13"/>
        <v>0</v>
      </c>
      <c r="P88" s="154">
        <f t="shared" si="14"/>
        <v>0</v>
      </c>
      <c r="Q88" s="19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29.1" customHeight="1" thickBot="1" x14ac:dyDescent="0.4">
      <c r="A89" s="159" t="str">
        <f t="shared" si="11"/>
        <v>NO</v>
      </c>
      <c r="B89" s="20"/>
      <c r="C89" s="21"/>
      <c r="D89" s="20"/>
      <c r="E89" s="23"/>
      <c r="F89" s="23"/>
      <c r="G89" s="23"/>
      <c r="H89" s="23"/>
      <c r="I89" s="23"/>
      <c r="J89" s="23"/>
      <c r="K89" s="23"/>
      <c r="L89" s="23"/>
      <c r="M89" s="24"/>
      <c r="N89" s="25">
        <f t="shared" si="12"/>
        <v>0</v>
      </c>
      <c r="O89" s="26">
        <f t="shared" si="13"/>
        <v>0</v>
      </c>
      <c r="P89" s="154">
        <f t="shared" si="14"/>
        <v>0</v>
      </c>
      <c r="Q89" s="19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29.1" customHeight="1" thickBot="1" x14ac:dyDescent="0.4">
      <c r="A90" s="159" t="str">
        <f t="shared" si="11"/>
        <v>NO</v>
      </c>
      <c r="B90" s="20"/>
      <c r="C90" s="21"/>
      <c r="D90" s="20"/>
      <c r="E90" s="23"/>
      <c r="F90" s="23"/>
      <c r="G90" s="23"/>
      <c r="H90" s="23"/>
      <c r="I90" s="23"/>
      <c r="J90" s="23"/>
      <c r="K90" s="23"/>
      <c r="L90" s="23"/>
      <c r="M90" s="24"/>
      <c r="N90" s="25">
        <f t="shared" si="12"/>
        <v>0</v>
      </c>
      <c r="O90" s="26">
        <f t="shared" si="13"/>
        <v>0</v>
      </c>
      <c r="P90" s="154">
        <f t="shared" si="14"/>
        <v>0</v>
      </c>
      <c r="Q90" s="19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29.1" customHeight="1" thickBot="1" x14ac:dyDescent="0.4">
      <c r="A91" s="159" t="str">
        <f t="shared" si="11"/>
        <v>NO</v>
      </c>
      <c r="B91" s="20"/>
      <c r="C91" s="21"/>
      <c r="D91" s="20"/>
      <c r="E91" s="23"/>
      <c r="F91" s="23"/>
      <c r="G91" s="23"/>
      <c r="H91" s="23"/>
      <c r="I91" s="23"/>
      <c r="J91" s="23"/>
      <c r="K91" s="23"/>
      <c r="L91" s="23"/>
      <c r="M91" s="24"/>
      <c r="N91" s="25">
        <f t="shared" si="12"/>
        <v>0</v>
      </c>
      <c r="O91" s="26">
        <f t="shared" si="13"/>
        <v>0</v>
      </c>
      <c r="P91" s="154">
        <f t="shared" si="14"/>
        <v>0</v>
      </c>
      <c r="Q91" s="19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29.1" customHeight="1" thickBot="1" x14ac:dyDescent="0.4">
      <c r="A92" s="159" t="str">
        <f t="shared" si="11"/>
        <v>NO</v>
      </c>
      <c r="B92" s="20"/>
      <c r="C92" s="21"/>
      <c r="D92" s="20"/>
      <c r="E92" s="23"/>
      <c r="F92" s="23"/>
      <c r="G92" s="23"/>
      <c r="H92" s="23"/>
      <c r="I92" s="23"/>
      <c r="J92" s="23"/>
      <c r="K92" s="23"/>
      <c r="L92" s="23"/>
      <c r="M92" s="24"/>
      <c r="N92" s="25">
        <f t="shared" si="12"/>
        <v>0</v>
      </c>
      <c r="O92" s="26">
        <f t="shared" si="13"/>
        <v>0</v>
      </c>
      <c r="P92" s="154">
        <f t="shared" si="14"/>
        <v>0</v>
      </c>
      <c r="Q92" s="19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29.1" customHeight="1" thickBot="1" x14ac:dyDescent="0.4">
      <c r="A93" s="159" t="str">
        <f t="shared" si="11"/>
        <v>NO</v>
      </c>
      <c r="B93" s="62"/>
      <c r="C93" s="21"/>
      <c r="D93" s="20"/>
      <c r="E93" s="23"/>
      <c r="F93" s="23"/>
      <c r="G93" s="23"/>
      <c r="H93" s="23"/>
      <c r="I93" s="23"/>
      <c r="J93" s="23"/>
      <c r="K93" s="23"/>
      <c r="L93" s="23"/>
      <c r="M93" s="24"/>
      <c r="N93" s="25">
        <f t="shared" si="12"/>
        <v>0</v>
      </c>
      <c r="O93" s="26">
        <f t="shared" si="13"/>
        <v>0</v>
      </c>
      <c r="P93" s="154">
        <f t="shared" si="14"/>
        <v>0</v>
      </c>
      <c r="Q93" s="19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29.1" customHeight="1" thickBot="1" x14ac:dyDescent="0.4">
      <c r="A94" s="159" t="str">
        <f t="shared" si="11"/>
        <v>NO</v>
      </c>
      <c r="B94" s="62"/>
      <c r="C94" s="21"/>
      <c r="D94" s="20"/>
      <c r="E94" s="23"/>
      <c r="F94" s="23"/>
      <c r="G94" s="23"/>
      <c r="H94" s="23"/>
      <c r="I94" s="23"/>
      <c r="J94" s="23"/>
      <c r="K94" s="23"/>
      <c r="L94" s="23"/>
      <c r="M94" s="24"/>
      <c r="N94" s="25">
        <f t="shared" si="12"/>
        <v>0</v>
      </c>
      <c r="O94" s="26">
        <f t="shared" si="13"/>
        <v>0</v>
      </c>
      <c r="P94" s="154">
        <f t="shared" si="14"/>
        <v>0</v>
      </c>
      <c r="Q94" s="19"/>
      <c r="T94" s="6"/>
      <c r="U94" s="6"/>
      <c r="V94" s="6"/>
      <c r="W94" s="6"/>
      <c r="X94" s="6"/>
      <c r="Y94" s="6"/>
      <c r="Z94" s="6"/>
      <c r="AA94" s="6"/>
    </row>
    <row r="95" spans="1:27" ht="29.1" customHeight="1" thickBot="1" x14ac:dyDescent="0.4">
      <c r="A95" s="159" t="str">
        <f t="shared" si="11"/>
        <v>NO</v>
      </c>
      <c r="B95" s="62"/>
      <c r="C95" s="21"/>
      <c r="D95" s="21"/>
      <c r="E95" s="23"/>
      <c r="F95" s="23"/>
      <c r="G95" s="23"/>
      <c r="H95" s="23"/>
      <c r="I95" s="23"/>
      <c r="J95" s="23"/>
      <c r="K95" s="23"/>
      <c r="L95" s="23"/>
      <c r="M95" s="24"/>
      <c r="N95" s="25">
        <f t="shared" si="12"/>
        <v>0</v>
      </c>
      <c r="O95" s="26">
        <f t="shared" si="13"/>
        <v>0</v>
      </c>
      <c r="P95" s="154">
        <f t="shared" si="14"/>
        <v>0</v>
      </c>
      <c r="Q95" s="19"/>
      <c r="T95" s="6"/>
      <c r="U95" s="6"/>
      <c r="V95" s="6"/>
      <c r="W95" s="6"/>
      <c r="X95" s="6"/>
      <c r="Y95" s="6"/>
      <c r="Z95" s="6"/>
      <c r="AA95" s="6"/>
    </row>
    <row r="96" spans="1:27" ht="29.1" customHeight="1" thickBot="1" x14ac:dyDescent="0.4">
      <c r="A96" s="159" t="str">
        <f t="shared" si="11"/>
        <v>NO</v>
      </c>
      <c r="B96" s="140"/>
      <c r="C96" s="21"/>
      <c r="D96" s="140"/>
      <c r="E96" s="23"/>
      <c r="F96" s="23"/>
      <c r="G96" s="23"/>
      <c r="H96" s="23"/>
      <c r="I96" s="23"/>
      <c r="J96" s="23"/>
      <c r="K96" s="23"/>
      <c r="L96" s="23"/>
      <c r="M96" s="24"/>
      <c r="N96" s="25">
        <f t="shared" si="12"/>
        <v>0</v>
      </c>
      <c r="O96" s="26">
        <f t="shared" si="13"/>
        <v>0</v>
      </c>
      <c r="P96" s="154">
        <f t="shared" si="14"/>
        <v>0</v>
      </c>
      <c r="Q96" s="19"/>
      <c r="T96" s="6"/>
      <c r="U96" s="6"/>
      <c r="V96" s="6"/>
      <c r="W96" s="6"/>
      <c r="X96" s="6"/>
      <c r="Y96" s="6"/>
      <c r="Z96" s="6"/>
      <c r="AA96" s="6"/>
    </row>
    <row r="97" spans="1:27" ht="28.5" customHeight="1" x14ac:dyDescent="0.35">
      <c r="A97" s="42">
        <f>COUNTIF(A3:A96,"SI")</f>
        <v>60</v>
      </c>
      <c r="B97" s="42">
        <f>COUNTA(B3:B96)</f>
        <v>0</v>
      </c>
      <c r="C97" s="42"/>
      <c r="D97" s="42"/>
      <c r="E97" s="44"/>
      <c r="F97" s="44"/>
      <c r="G97" s="42"/>
      <c r="H97" s="42"/>
      <c r="I97" s="42"/>
      <c r="J97" s="42"/>
      <c r="K97" s="42"/>
      <c r="L97" s="42"/>
      <c r="M97" s="64"/>
      <c r="N97" s="65">
        <f>SUM(N3:N96)</f>
        <v>0</v>
      </c>
      <c r="O97" s="47"/>
      <c r="P97" s="66">
        <f>SUM(P3:P96)</f>
        <v>0</v>
      </c>
      <c r="Q97" s="19"/>
      <c r="T97" s="6"/>
      <c r="U97" s="6"/>
      <c r="V97" s="6"/>
      <c r="W97" s="6"/>
      <c r="X97" s="6"/>
      <c r="Y97" s="6"/>
      <c r="Z97" s="6"/>
      <c r="AA97" s="6"/>
    </row>
    <row r="98" spans="1:27" ht="27.95" customHeight="1" x14ac:dyDescent="0.35">
      <c r="A98" s="67"/>
      <c r="B98" s="67"/>
      <c r="C98" s="67"/>
      <c r="D98" s="67"/>
      <c r="E98" s="68"/>
      <c r="F98" s="68"/>
      <c r="G98" s="67"/>
      <c r="H98" s="67"/>
      <c r="I98" s="67"/>
      <c r="J98" s="67"/>
      <c r="K98" s="67"/>
      <c r="L98" s="67"/>
      <c r="M98" s="67"/>
      <c r="N98" s="69"/>
      <c r="O98" s="6"/>
      <c r="P98" s="70"/>
      <c r="Q98" s="6"/>
      <c r="T98" s="6"/>
      <c r="U98" s="6"/>
      <c r="V98" s="6"/>
      <c r="W98" s="6"/>
      <c r="X98" s="6"/>
      <c r="Y98" s="6"/>
      <c r="Z98" s="6"/>
      <c r="AA98" s="6"/>
    </row>
    <row r="99" spans="1:27" ht="15.6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T99" s="6"/>
      <c r="U99" s="6"/>
      <c r="V99" s="6"/>
      <c r="W99" s="6"/>
      <c r="X99" s="6"/>
      <c r="Y99" s="6"/>
      <c r="Z99" s="6"/>
      <c r="AA99" s="6"/>
    </row>
    <row r="100" spans="1:27" ht="15.6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T100" s="6"/>
      <c r="U100" s="6"/>
      <c r="V100" s="6"/>
      <c r="W100" s="6"/>
      <c r="X100" s="6"/>
      <c r="Y100" s="6"/>
      <c r="Z100" s="6"/>
      <c r="AA100" s="6"/>
    </row>
    <row r="101" spans="1:27" ht="15.6" customHeight="1" x14ac:dyDescent="0.2">
      <c r="A101" s="6"/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3"/>
      <c r="O101" s="6"/>
      <c r="P101" s="6"/>
      <c r="Q101" s="6"/>
      <c r="T101" s="6"/>
      <c r="U101" s="6"/>
      <c r="V101" s="6"/>
      <c r="W101" s="6"/>
      <c r="X101" s="6"/>
      <c r="Y101" s="6"/>
      <c r="Z101" s="6"/>
      <c r="AA101" s="6"/>
    </row>
    <row r="102" spans="1:27" ht="18.600000000000001" customHeight="1" x14ac:dyDescent="0.2">
      <c r="T102" s="6"/>
      <c r="U102" s="6"/>
      <c r="V102" s="6"/>
    </row>
  </sheetData>
  <autoFilter ref="R1:R102" xr:uid="{00000000-0001-0000-0600-000000000000}"/>
  <sortState xmlns:xlrd2="http://schemas.microsoft.com/office/spreadsheetml/2017/richdata2" ref="B3:P62">
    <sortCondition descending="1" ref="N3:N62"/>
  </sortState>
  <mergeCells count="1">
    <mergeCell ref="A1:F1"/>
  </mergeCells>
  <phoneticPr fontId="20" type="noConversion"/>
  <conditionalFormatting sqref="A3:A53 A63:A96">
    <cfRule type="containsText" dxfId="27" priority="5" stopIfTrue="1" operator="containsText" text="SI">
      <formula>NOT(ISERROR(SEARCH("SI",A3)))</formula>
    </cfRule>
    <cfRule type="containsText" dxfId="26" priority="6" stopIfTrue="1" operator="containsText" text="NO">
      <formula>NOT(ISERROR(SEARCH("NO",A3)))</formula>
    </cfRule>
  </conditionalFormatting>
  <conditionalFormatting sqref="A54:A62">
    <cfRule type="containsText" dxfId="25" priority="3" stopIfTrue="1" operator="containsText" text="SI">
      <formula>NOT(ISERROR(SEARCH("SI",A54)))</formula>
    </cfRule>
    <cfRule type="containsText" dxfId="24" priority="4" stopIfTrue="1" operator="containsText" text="NO">
      <formula>NOT(ISERROR(SEARCH("NO",A54)))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Y93"/>
  <sheetViews>
    <sheetView showGridLines="0" zoomScale="40" zoomScaleNormal="40" workbookViewId="0">
      <pane xSplit="4" ySplit="2" topLeftCell="E63" activePane="bottomRight" state="frozen"/>
      <selection pane="topRight" activeCell="E1" sqref="E1"/>
      <selection pane="bottomLeft" activeCell="A3" sqref="A3"/>
      <selection pane="bottomRight" activeCell="P93" sqref="P93"/>
    </sheetView>
  </sheetViews>
  <sheetFormatPr defaultColWidth="11.42578125" defaultRowHeight="18.600000000000001" customHeight="1" x14ac:dyDescent="0.2"/>
  <cols>
    <col min="1" max="1" width="11.42578125" style="1" customWidth="1"/>
    <col min="2" max="2" width="68.7109375" style="1" bestFit="1" customWidth="1"/>
    <col min="3" max="3" width="13.28515625" style="1" customWidth="1"/>
    <col min="4" max="4" width="65.28515625" style="1" customWidth="1"/>
    <col min="5" max="5" width="22.85546875" style="1" customWidth="1"/>
    <col min="6" max="6" width="22.42578125" style="1" customWidth="1"/>
    <col min="7" max="7" width="22.140625" style="1" customWidth="1"/>
    <col min="8" max="11" width="23.140625" style="1" customWidth="1"/>
    <col min="12" max="13" width="23.42578125" style="1" customWidth="1"/>
    <col min="14" max="14" width="15" style="1" customWidth="1"/>
    <col min="15" max="15" width="14.28515625" style="1" customWidth="1"/>
    <col min="16" max="16" width="32.7109375" style="1" bestFit="1" customWidth="1"/>
    <col min="17" max="18" width="11.42578125" style="1" customWidth="1"/>
    <col min="19" max="19" width="59.7109375" style="1" customWidth="1"/>
    <col min="20" max="21" width="11.42578125" style="1" customWidth="1"/>
    <col min="22" max="22" width="35.42578125" style="1" customWidth="1"/>
    <col min="23" max="24" width="11.42578125" style="1" customWidth="1"/>
    <col min="25" max="25" width="36" style="1" customWidth="1"/>
    <col min="26" max="26" width="11.42578125" style="1" customWidth="1"/>
    <col min="27" max="27" width="67" style="1" customWidth="1"/>
    <col min="28" max="259" width="11.42578125" style="1" customWidth="1"/>
  </cols>
  <sheetData>
    <row r="1" spans="1:27" ht="28.5" customHeight="1" thickBot="1" x14ac:dyDescent="0.45">
      <c r="A1" s="314" t="s">
        <v>78</v>
      </c>
      <c r="B1" s="315"/>
      <c r="C1" s="315"/>
      <c r="D1" s="315"/>
      <c r="E1" s="315"/>
      <c r="F1" s="316"/>
      <c r="G1" s="58"/>
      <c r="H1" s="59"/>
      <c r="I1" s="59"/>
      <c r="J1" s="59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75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510</v>
      </c>
      <c r="G2" s="9" t="s">
        <v>540</v>
      </c>
      <c r="H2" s="9" t="s">
        <v>577</v>
      </c>
      <c r="I2" s="9" t="s">
        <v>594</v>
      </c>
      <c r="J2" s="9" t="s">
        <v>606</v>
      </c>
      <c r="K2" s="9" t="s">
        <v>612</v>
      </c>
      <c r="L2" s="9" t="s">
        <v>621</v>
      </c>
      <c r="M2" s="10" t="s">
        <v>298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">
      <c r="A3" s="159" t="s">
        <v>172</v>
      </c>
      <c r="B3" s="200" t="s">
        <v>347</v>
      </c>
      <c r="C3" s="200" t="s">
        <v>137</v>
      </c>
      <c r="D3" s="200" t="s">
        <v>166</v>
      </c>
      <c r="E3" s="161" t="s">
        <v>624</v>
      </c>
      <c r="F3" s="179" t="s">
        <v>624</v>
      </c>
      <c r="G3" s="23" t="s">
        <v>624</v>
      </c>
      <c r="H3" s="23"/>
      <c r="I3" s="23"/>
      <c r="J3" s="23"/>
      <c r="K3" s="23" t="s">
        <v>624</v>
      </c>
      <c r="L3" s="23"/>
      <c r="M3" s="24">
        <v>77</v>
      </c>
      <c r="N3" s="25"/>
      <c r="O3" s="26">
        <f t="shared" ref="O3:O34" si="0">COUNTA(E3:M3)</f>
        <v>5</v>
      </c>
      <c r="P3" s="154">
        <f t="shared" ref="P3:P34" si="1">SUM(E3:M3)</f>
        <v>77</v>
      </c>
      <c r="Q3" s="27"/>
      <c r="R3" s="28">
        <v>1213</v>
      </c>
      <c r="S3" s="29" t="s">
        <v>114</v>
      </c>
      <c r="T3" s="30">
        <f t="shared" ref="T3:T34" si="2">SUMIF($C$3:$C$102,R3,$P$3:$P$102)</f>
        <v>73</v>
      </c>
      <c r="U3" s="31"/>
      <c r="V3" s="32">
        <f t="shared" ref="V3:V34" si="3">SUMIF($C$3:$C$102,R3,$N$3:$N$102)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200" t="s">
        <v>136</v>
      </c>
      <c r="C4" s="200" t="s">
        <v>137</v>
      </c>
      <c r="D4" s="200" t="s">
        <v>166</v>
      </c>
      <c r="E4" s="161" t="s">
        <v>624</v>
      </c>
      <c r="F4" s="179" t="s">
        <v>624</v>
      </c>
      <c r="G4" s="23" t="s">
        <v>624</v>
      </c>
      <c r="H4" s="23" t="s">
        <v>624</v>
      </c>
      <c r="I4" s="23" t="s">
        <v>624</v>
      </c>
      <c r="J4" s="183" t="s">
        <v>624</v>
      </c>
      <c r="K4" s="23" t="s">
        <v>624</v>
      </c>
      <c r="L4" s="23" t="s">
        <v>624</v>
      </c>
      <c r="M4" s="24"/>
      <c r="N4" s="25"/>
      <c r="O4" s="26">
        <f t="shared" si="0"/>
        <v>8</v>
      </c>
      <c r="P4" s="154">
        <f t="shared" si="1"/>
        <v>0</v>
      </c>
      <c r="Q4" s="27"/>
      <c r="R4" s="28">
        <v>2310</v>
      </c>
      <c r="S4" s="29" t="s">
        <v>166</v>
      </c>
      <c r="T4" s="30">
        <f t="shared" si="2"/>
        <v>77</v>
      </c>
      <c r="U4" s="31"/>
      <c r="V4" s="32">
        <f t="shared" si="3"/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200" t="s">
        <v>479</v>
      </c>
      <c r="C5" s="200" t="s">
        <v>137</v>
      </c>
      <c r="D5" s="200" t="s">
        <v>166</v>
      </c>
      <c r="E5" s="161" t="s">
        <v>624</v>
      </c>
      <c r="F5" s="179" t="s">
        <v>624</v>
      </c>
      <c r="G5" s="23" t="s">
        <v>624</v>
      </c>
      <c r="H5" s="23" t="s">
        <v>624</v>
      </c>
      <c r="I5" s="23" t="s">
        <v>624</v>
      </c>
      <c r="J5" s="23" t="s">
        <v>624</v>
      </c>
      <c r="K5" s="23" t="s">
        <v>624</v>
      </c>
      <c r="L5" s="23" t="s">
        <v>624</v>
      </c>
      <c r="M5" s="24"/>
      <c r="N5" s="25"/>
      <c r="O5" s="26">
        <f t="shared" si="0"/>
        <v>8</v>
      </c>
      <c r="P5" s="154">
        <f t="shared" si="1"/>
        <v>0</v>
      </c>
      <c r="Q5" s="27"/>
      <c r="R5" s="28">
        <v>2232</v>
      </c>
      <c r="S5" s="29" t="s">
        <v>119</v>
      </c>
      <c r="T5" s="30">
        <f t="shared" si="2"/>
        <v>0</v>
      </c>
      <c r="U5" s="31"/>
      <c r="V5" s="32">
        <f t="shared" si="3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00" t="s">
        <v>149</v>
      </c>
      <c r="C6" s="200" t="s">
        <v>137</v>
      </c>
      <c r="D6" s="200" t="s">
        <v>166</v>
      </c>
      <c r="E6" s="161" t="s">
        <v>624</v>
      </c>
      <c r="F6" s="179" t="s">
        <v>624</v>
      </c>
      <c r="G6" s="23" t="s">
        <v>624</v>
      </c>
      <c r="H6" s="23" t="s">
        <v>624</v>
      </c>
      <c r="I6" s="23" t="s">
        <v>624</v>
      </c>
      <c r="J6" s="23" t="s">
        <v>624</v>
      </c>
      <c r="K6" s="23" t="s">
        <v>624</v>
      </c>
      <c r="L6" s="23"/>
      <c r="M6" s="24"/>
      <c r="N6" s="25"/>
      <c r="O6" s="26">
        <f t="shared" si="0"/>
        <v>7</v>
      </c>
      <c r="P6" s="154">
        <f t="shared" si="1"/>
        <v>0</v>
      </c>
      <c r="Q6" s="27"/>
      <c r="R6" s="28">
        <v>1180</v>
      </c>
      <c r="S6" s="29" t="s">
        <v>14</v>
      </c>
      <c r="T6" s="30">
        <f t="shared" si="2"/>
        <v>72</v>
      </c>
      <c r="U6" s="31"/>
      <c r="V6" s="32">
        <f t="shared" si="3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00" t="s">
        <v>471</v>
      </c>
      <c r="C7" s="200" t="s">
        <v>137</v>
      </c>
      <c r="D7" s="200" t="s">
        <v>166</v>
      </c>
      <c r="E7" s="161" t="s">
        <v>624</v>
      </c>
      <c r="F7" s="179" t="s">
        <v>624</v>
      </c>
      <c r="G7" s="23" t="s">
        <v>624</v>
      </c>
      <c r="H7" s="23" t="s">
        <v>624</v>
      </c>
      <c r="I7" s="23" t="s">
        <v>624</v>
      </c>
      <c r="J7" s="23" t="s">
        <v>624</v>
      </c>
      <c r="K7" s="23" t="s">
        <v>624</v>
      </c>
      <c r="L7" s="23" t="s">
        <v>624</v>
      </c>
      <c r="M7" s="24"/>
      <c r="N7" s="25"/>
      <c r="O7" s="26">
        <f t="shared" si="0"/>
        <v>8</v>
      </c>
      <c r="P7" s="154">
        <f t="shared" si="1"/>
        <v>0</v>
      </c>
      <c r="Q7" s="27"/>
      <c r="R7" s="28">
        <v>1115</v>
      </c>
      <c r="S7" s="29" t="s">
        <v>15</v>
      </c>
      <c r="T7" s="30">
        <f t="shared" si="2"/>
        <v>0</v>
      </c>
      <c r="U7" s="31"/>
      <c r="V7" s="32">
        <f t="shared" si="3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 t="s">
        <v>527</v>
      </c>
      <c r="C8" s="200" t="s">
        <v>137</v>
      </c>
      <c r="D8" s="200" t="s">
        <v>166</v>
      </c>
      <c r="E8" s="161"/>
      <c r="F8" s="179" t="s">
        <v>624</v>
      </c>
      <c r="G8" s="23" t="s">
        <v>624</v>
      </c>
      <c r="H8" s="23" t="s">
        <v>624</v>
      </c>
      <c r="I8" s="23" t="s">
        <v>624</v>
      </c>
      <c r="J8" s="23"/>
      <c r="K8" s="23"/>
      <c r="L8" s="23" t="s">
        <v>624</v>
      </c>
      <c r="M8" s="24"/>
      <c r="N8" s="25"/>
      <c r="O8" s="26">
        <f t="shared" si="0"/>
        <v>5</v>
      </c>
      <c r="P8" s="154">
        <f t="shared" si="1"/>
        <v>0</v>
      </c>
      <c r="Q8" s="27"/>
      <c r="R8" s="28">
        <v>10</v>
      </c>
      <c r="S8" s="29" t="s">
        <v>16</v>
      </c>
      <c r="T8" s="30">
        <f t="shared" si="2"/>
        <v>80</v>
      </c>
      <c r="U8" s="31"/>
      <c r="V8" s="32">
        <f t="shared" si="3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235" t="s">
        <v>482</v>
      </c>
      <c r="C9" s="235" t="s">
        <v>137</v>
      </c>
      <c r="D9" s="235" t="s">
        <v>166</v>
      </c>
      <c r="E9" s="261" t="s">
        <v>624</v>
      </c>
      <c r="F9" s="281" t="s">
        <v>624</v>
      </c>
      <c r="G9" s="262" t="s">
        <v>624</v>
      </c>
      <c r="H9" s="262"/>
      <c r="I9" s="262"/>
      <c r="J9" s="262"/>
      <c r="K9" s="262"/>
      <c r="L9" s="262"/>
      <c r="M9" s="264"/>
      <c r="N9" s="25"/>
      <c r="O9" s="26">
        <f t="shared" si="0"/>
        <v>3</v>
      </c>
      <c r="P9" s="154">
        <f t="shared" si="1"/>
        <v>0</v>
      </c>
      <c r="Q9" s="27"/>
      <c r="R9" s="28">
        <v>1589</v>
      </c>
      <c r="S9" s="29" t="s">
        <v>18</v>
      </c>
      <c r="T9" s="30">
        <f t="shared" si="2"/>
        <v>69</v>
      </c>
      <c r="U9" s="31"/>
      <c r="V9" s="32">
        <f t="shared" si="3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30" t="s">
        <v>186</v>
      </c>
      <c r="C10" s="230" t="s">
        <v>129</v>
      </c>
      <c r="D10" s="230" t="s">
        <v>164</v>
      </c>
      <c r="E10" s="265" t="s">
        <v>624</v>
      </c>
      <c r="F10" s="265" t="s">
        <v>624</v>
      </c>
      <c r="G10" s="260"/>
      <c r="H10" s="260" t="s">
        <v>624</v>
      </c>
      <c r="I10" s="260"/>
      <c r="J10" s="223"/>
      <c r="K10" s="260" t="s">
        <v>624</v>
      </c>
      <c r="L10" s="260" t="s">
        <v>624</v>
      </c>
      <c r="M10" s="278">
        <v>80</v>
      </c>
      <c r="N10" s="176"/>
      <c r="O10" s="26">
        <f t="shared" si="0"/>
        <v>6</v>
      </c>
      <c r="P10" s="154">
        <f t="shared" si="1"/>
        <v>80</v>
      </c>
      <c r="Q10" s="27"/>
      <c r="R10" s="28">
        <v>2074</v>
      </c>
      <c r="S10" s="29" t="s">
        <v>299</v>
      </c>
      <c r="T10" s="30">
        <f t="shared" si="2"/>
        <v>69</v>
      </c>
      <c r="U10" s="31"/>
      <c r="V10" s="32">
        <f t="shared" si="3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00" t="s">
        <v>489</v>
      </c>
      <c r="C11" s="200" t="s">
        <v>129</v>
      </c>
      <c r="D11" s="200" t="s">
        <v>164</v>
      </c>
      <c r="E11" s="161" t="s">
        <v>624</v>
      </c>
      <c r="F11" s="161" t="s">
        <v>624</v>
      </c>
      <c r="G11" s="23" t="s">
        <v>624</v>
      </c>
      <c r="H11" s="23"/>
      <c r="I11" s="23" t="s">
        <v>624</v>
      </c>
      <c r="J11" s="23"/>
      <c r="K11" s="23" t="s">
        <v>624</v>
      </c>
      <c r="L11" s="23" t="s">
        <v>624</v>
      </c>
      <c r="M11" s="24"/>
      <c r="N11" s="25"/>
      <c r="O11" s="26">
        <f t="shared" si="0"/>
        <v>6</v>
      </c>
      <c r="P11" s="154">
        <f t="shared" si="1"/>
        <v>0</v>
      </c>
      <c r="Q11" s="27"/>
      <c r="R11" s="28">
        <v>1590</v>
      </c>
      <c r="S11" s="29" t="s">
        <v>21</v>
      </c>
      <c r="T11" s="30">
        <f t="shared" si="2"/>
        <v>0</v>
      </c>
      <c r="U11" s="31"/>
      <c r="V11" s="32">
        <f t="shared" si="3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00" t="s">
        <v>128</v>
      </c>
      <c r="C12" s="200" t="s">
        <v>129</v>
      </c>
      <c r="D12" s="200" t="s">
        <v>164</v>
      </c>
      <c r="E12" s="161" t="s">
        <v>624</v>
      </c>
      <c r="F12" s="161" t="s">
        <v>624</v>
      </c>
      <c r="G12" s="23" t="s">
        <v>624</v>
      </c>
      <c r="H12" s="23" t="s">
        <v>624</v>
      </c>
      <c r="I12" s="23" t="s">
        <v>624</v>
      </c>
      <c r="J12" s="183" t="s">
        <v>624</v>
      </c>
      <c r="K12" s="23" t="s">
        <v>624</v>
      </c>
      <c r="L12" s="23" t="s">
        <v>624</v>
      </c>
      <c r="M12" s="24"/>
      <c r="N12" s="25"/>
      <c r="O12" s="26">
        <f t="shared" si="0"/>
        <v>8</v>
      </c>
      <c r="P12" s="154">
        <f t="shared" si="1"/>
        <v>0</v>
      </c>
      <c r="Q12" s="27"/>
      <c r="R12" s="28">
        <v>1172</v>
      </c>
      <c r="S12" s="29" t="s">
        <v>304</v>
      </c>
      <c r="T12" s="30">
        <f t="shared" si="2"/>
        <v>62</v>
      </c>
      <c r="U12" s="31"/>
      <c r="V12" s="32">
        <f t="shared" si="3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00" t="s">
        <v>483</v>
      </c>
      <c r="C13" s="200" t="s">
        <v>129</v>
      </c>
      <c r="D13" s="200" t="s">
        <v>164</v>
      </c>
      <c r="E13" s="161" t="s">
        <v>624</v>
      </c>
      <c r="F13" s="161" t="s">
        <v>624</v>
      </c>
      <c r="G13" s="23" t="s">
        <v>624</v>
      </c>
      <c r="H13" s="23" t="s">
        <v>624</v>
      </c>
      <c r="I13" s="23" t="s">
        <v>624</v>
      </c>
      <c r="J13" s="23" t="s">
        <v>624</v>
      </c>
      <c r="K13" s="23" t="s">
        <v>624</v>
      </c>
      <c r="L13" s="23" t="s">
        <v>624</v>
      </c>
      <c r="M13" s="24"/>
      <c r="N13" s="25"/>
      <c r="O13" s="26">
        <f t="shared" si="0"/>
        <v>8</v>
      </c>
      <c r="P13" s="154">
        <f t="shared" si="1"/>
        <v>0</v>
      </c>
      <c r="Q13" s="27"/>
      <c r="R13" s="28">
        <v>2513</v>
      </c>
      <c r="S13" s="29" t="s">
        <v>343</v>
      </c>
      <c r="T13" s="30">
        <f t="shared" si="2"/>
        <v>0</v>
      </c>
      <c r="U13" s="31"/>
      <c r="V13" s="32">
        <f t="shared" si="3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235" t="s">
        <v>485</v>
      </c>
      <c r="C14" s="235" t="s">
        <v>129</v>
      </c>
      <c r="D14" s="235" t="s">
        <v>164</v>
      </c>
      <c r="E14" s="261" t="s">
        <v>624</v>
      </c>
      <c r="F14" s="261" t="s">
        <v>624</v>
      </c>
      <c r="G14" s="262" t="s">
        <v>624</v>
      </c>
      <c r="H14" s="262" t="s">
        <v>624</v>
      </c>
      <c r="I14" s="262" t="s">
        <v>624</v>
      </c>
      <c r="J14" s="262"/>
      <c r="K14" s="262"/>
      <c r="L14" s="262"/>
      <c r="M14" s="264"/>
      <c r="N14" s="25"/>
      <c r="O14" s="26">
        <f t="shared" si="0"/>
        <v>5</v>
      </c>
      <c r="P14" s="154">
        <f t="shared" si="1"/>
        <v>0</v>
      </c>
      <c r="Q14" s="27"/>
      <c r="R14" s="28">
        <v>1843</v>
      </c>
      <c r="S14" s="29" t="s">
        <v>27</v>
      </c>
      <c r="T14" s="30">
        <f t="shared" si="2"/>
        <v>0</v>
      </c>
      <c r="U14" s="31"/>
      <c r="V14" s="32">
        <f t="shared" si="3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59" t="s">
        <v>172</v>
      </c>
      <c r="B15" s="230" t="s">
        <v>530</v>
      </c>
      <c r="C15" s="230" t="s">
        <v>145</v>
      </c>
      <c r="D15" s="230" t="s">
        <v>170</v>
      </c>
      <c r="E15" s="231"/>
      <c r="F15" s="231" t="s">
        <v>624</v>
      </c>
      <c r="G15" s="231" t="s">
        <v>624</v>
      </c>
      <c r="H15" s="231" t="s">
        <v>624</v>
      </c>
      <c r="I15" s="231" t="s">
        <v>624</v>
      </c>
      <c r="J15" s="231" t="s">
        <v>624</v>
      </c>
      <c r="K15" s="231" t="s">
        <v>624</v>
      </c>
      <c r="L15" s="231" t="s">
        <v>624</v>
      </c>
      <c r="M15" s="233">
        <v>80</v>
      </c>
      <c r="N15" s="25"/>
      <c r="O15" s="26">
        <f t="shared" si="0"/>
        <v>8</v>
      </c>
      <c r="P15" s="154">
        <f t="shared" si="1"/>
        <v>80</v>
      </c>
      <c r="Q15" s="27"/>
      <c r="R15" s="28">
        <v>1317</v>
      </c>
      <c r="S15" s="29" t="s">
        <v>28</v>
      </c>
      <c r="T15" s="30">
        <f t="shared" si="2"/>
        <v>0</v>
      </c>
      <c r="U15" s="31"/>
      <c r="V15" s="32">
        <f t="shared" si="3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00" t="s">
        <v>490</v>
      </c>
      <c r="C16" s="200" t="s">
        <v>145</v>
      </c>
      <c r="D16" s="200" t="s">
        <v>170</v>
      </c>
      <c r="E16" s="161" t="s">
        <v>624</v>
      </c>
      <c r="F16" s="161" t="s">
        <v>624</v>
      </c>
      <c r="G16" s="161" t="s">
        <v>624</v>
      </c>
      <c r="H16" s="161" t="s">
        <v>624</v>
      </c>
      <c r="I16" s="23" t="s">
        <v>624</v>
      </c>
      <c r="J16" s="23" t="s">
        <v>624</v>
      </c>
      <c r="K16" s="23"/>
      <c r="L16" s="23" t="s">
        <v>624</v>
      </c>
      <c r="M16" s="24"/>
      <c r="N16" s="25"/>
      <c r="O16" s="26">
        <f t="shared" si="0"/>
        <v>7</v>
      </c>
      <c r="P16" s="154">
        <f t="shared" si="1"/>
        <v>0</v>
      </c>
      <c r="Q16" s="27"/>
      <c r="R16" s="28"/>
      <c r="S16" s="29"/>
      <c r="T16" s="30">
        <f t="shared" si="2"/>
        <v>0</v>
      </c>
      <c r="U16" s="31"/>
      <c r="V16" s="32">
        <f t="shared" si="3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00" t="s">
        <v>199</v>
      </c>
      <c r="C17" s="200" t="s">
        <v>145</v>
      </c>
      <c r="D17" s="200" t="s">
        <v>170</v>
      </c>
      <c r="E17" s="161" t="s">
        <v>624</v>
      </c>
      <c r="F17" s="161" t="s">
        <v>624</v>
      </c>
      <c r="G17" s="161" t="s">
        <v>624</v>
      </c>
      <c r="H17" s="161" t="s">
        <v>624</v>
      </c>
      <c r="I17" s="23"/>
      <c r="J17" s="23"/>
      <c r="K17" s="23" t="s">
        <v>624</v>
      </c>
      <c r="L17" s="23"/>
      <c r="M17" s="24"/>
      <c r="N17" s="25"/>
      <c r="O17" s="26">
        <f t="shared" si="0"/>
        <v>5</v>
      </c>
      <c r="P17" s="154">
        <f t="shared" si="1"/>
        <v>0</v>
      </c>
      <c r="Q17" s="27"/>
      <c r="R17" s="28">
        <v>2521</v>
      </c>
      <c r="S17" s="29" t="s">
        <v>357</v>
      </c>
      <c r="T17" s="30">
        <f t="shared" si="2"/>
        <v>80</v>
      </c>
      <c r="U17" s="31"/>
      <c r="V17" s="32">
        <f t="shared" si="3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200" t="s">
        <v>144</v>
      </c>
      <c r="C18" s="200" t="s">
        <v>145</v>
      </c>
      <c r="D18" s="200" t="s">
        <v>170</v>
      </c>
      <c r="E18" s="161" t="s">
        <v>624</v>
      </c>
      <c r="F18" s="161" t="s">
        <v>624</v>
      </c>
      <c r="G18" s="161" t="s">
        <v>624</v>
      </c>
      <c r="H18" s="161" t="s">
        <v>624</v>
      </c>
      <c r="I18" s="23" t="s">
        <v>624</v>
      </c>
      <c r="J18" s="183"/>
      <c r="K18" s="23"/>
      <c r="L18" s="23" t="s">
        <v>624</v>
      </c>
      <c r="M18" s="24"/>
      <c r="N18" s="25"/>
      <c r="O18" s="26">
        <f t="shared" si="0"/>
        <v>6</v>
      </c>
      <c r="P18" s="154">
        <f t="shared" si="1"/>
        <v>0</v>
      </c>
      <c r="Q18" s="27"/>
      <c r="R18" s="28">
        <v>2144</v>
      </c>
      <c r="S18" s="151" t="s">
        <v>107</v>
      </c>
      <c r="T18" s="30">
        <f t="shared" si="2"/>
        <v>80</v>
      </c>
      <c r="U18" s="31"/>
      <c r="V18" s="32">
        <f t="shared" si="3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59" t="s">
        <v>172</v>
      </c>
      <c r="B19" s="235" t="s">
        <v>478</v>
      </c>
      <c r="C19" s="235" t="s">
        <v>145</v>
      </c>
      <c r="D19" s="235" t="s">
        <v>170</v>
      </c>
      <c r="E19" s="261" t="s">
        <v>624</v>
      </c>
      <c r="F19" s="261" t="s">
        <v>624</v>
      </c>
      <c r="G19" s="261" t="s">
        <v>624</v>
      </c>
      <c r="H19" s="261" t="s">
        <v>624</v>
      </c>
      <c r="I19" s="262" t="s">
        <v>624</v>
      </c>
      <c r="J19" s="262"/>
      <c r="K19" s="262" t="s">
        <v>624</v>
      </c>
      <c r="L19" s="262" t="s">
        <v>624</v>
      </c>
      <c r="M19" s="264"/>
      <c r="N19" s="25"/>
      <c r="O19" s="26">
        <f t="shared" si="0"/>
        <v>7</v>
      </c>
      <c r="P19" s="154">
        <f t="shared" si="1"/>
        <v>0</v>
      </c>
      <c r="Q19" s="27"/>
      <c r="R19" s="28"/>
      <c r="S19" s="29"/>
      <c r="T19" s="30">
        <f t="shared" si="2"/>
        <v>0</v>
      </c>
      <c r="U19" s="31"/>
      <c r="V19" s="32">
        <f t="shared" si="3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46" t="s">
        <v>556</v>
      </c>
      <c r="C20" s="270">
        <v>2142</v>
      </c>
      <c r="D20" s="246" t="s">
        <v>555</v>
      </c>
      <c r="E20" s="247"/>
      <c r="F20" s="247"/>
      <c r="G20" s="248" t="s">
        <v>624</v>
      </c>
      <c r="H20" s="248" t="s">
        <v>624</v>
      </c>
      <c r="I20" s="248"/>
      <c r="J20" s="248"/>
      <c r="K20" s="248" t="s">
        <v>624</v>
      </c>
      <c r="L20" s="248"/>
      <c r="M20" s="250">
        <v>37</v>
      </c>
      <c r="N20" s="25"/>
      <c r="O20" s="26">
        <f t="shared" si="0"/>
        <v>4</v>
      </c>
      <c r="P20" s="154">
        <f t="shared" si="1"/>
        <v>37</v>
      </c>
      <c r="Q20" s="27"/>
      <c r="R20" s="28">
        <v>1298</v>
      </c>
      <c r="S20" s="29" t="s">
        <v>35</v>
      </c>
      <c r="T20" s="30">
        <f t="shared" si="2"/>
        <v>50</v>
      </c>
      <c r="U20" s="31"/>
      <c r="V20" s="32">
        <f t="shared" si="3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59" t="s">
        <v>172</v>
      </c>
      <c r="B21" s="230" t="s">
        <v>487</v>
      </c>
      <c r="C21" s="230" t="s">
        <v>151</v>
      </c>
      <c r="D21" s="230" t="s">
        <v>20</v>
      </c>
      <c r="E21" s="231" t="s">
        <v>624</v>
      </c>
      <c r="F21" s="265" t="s">
        <v>624</v>
      </c>
      <c r="G21" s="223" t="s">
        <v>624</v>
      </c>
      <c r="H21" s="223" t="s">
        <v>624</v>
      </c>
      <c r="I21" s="223"/>
      <c r="J21" s="223" t="s">
        <v>624</v>
      </c>
      <c r="K21" s="223" t="s">
        <v>624</v>
      </c>
      <c r="L21" s="223" t="s">
        <v>624</v>
      </c>
      <c r="M21" s="233">
        <v>60</v>
      </c>
      <c r="N21" s="25"/>
      <c r="O21" s="26">
        <f t="shared" si="0"/>
        <v>8</v>
      </c>
      <c r="P21" s="154">
        <f t="shared" si="1"/>
        <v>60</v>
      </c>
      <c r="Q21" s="27"/>
      <c r="R21" s="28">
        <v>2271</v>
      </c>
      <c r="S21" s="29" t="s">
        <v>120</v>
      </c>
      <c r="T21" s="30">
        <f t="shared" si="2"/>
        <v>74</v>
      </c>
      <c r="U21" s="31"/>
      <c r="V21" s="32">
        <f t="shared" si="3"/>
        <v>0</v>
      </c>
      <c r="W21" s="19"/>
      <c r="X21" s="6"/>
      <c r="Y21" s="6"/>
      <c r="Z21" s="6"/>
      <c r="AA21" s="6"/>
    </row>
    <row r="22" spans="1:27" ht="29.1" customHeight="1" thickBot="1" x14ac:dyDescent="0.4">
      <c r="A22" s="159" t="s">
        <v>172</v>
      </c>
      <c r="B22" s="200" t="s">
        <v>196</v>
      </c>
      <c r="C22" s="200" t="s">
        <v>151</v>
      </c>
      <c r="D22" s="200" t="s">
        <v>20</v>
      </c>
      <c r="E22" s="161" t="s">
        <v>624</v>
      </c>
      <c r="F22" s="179" t="s">
        <v>624</v>
      </c>
      <c r="G22" s="23" t="s">
        <v>624</v>
      </c>
      <c r="H22" s="23"/>
      <c r="I22" s="23"/>
      <c r="J22" s="23" t="s">
        <v>624</v>
      </c>
      <c r="K22" s="23" t="s">
        <v>624</v>
      </c>
      <c r="L22" s="23"/>
      <c r="M22" s="24"/>
      <c r="N22" s="25"/>
      <c r="O22" s="26">
        <f t="shared" si="0"/>
        <v>5</v>
      </c>
      <c r="P22" s="154">
        <f t="shared" si="1"/>
        <v>0</v>
      </c>
      <c r="Q22" s="27"/>
      <c r="R22" s="28">
        <v>2186</v>
      </c>
      <c r="S22" s="29" t="s">
        <v>122</v>
      </c>
      <c r="T22" s="30">
        <f t="shared" si="2"/>
        <v>0</v>
      </c>
      <c r="U22" s="31"/>
      <c r="V22" s="32">
        <f t="shared" si="3"/>
        <v>0</v>
      </c>
      <c r="W22" s="19"/>
      <c r="X22" s="6"/>
      <c r="Y22" s="6"/>
      <c r="Z22" s="6"/>
      <c r="AA22" s="6"/>
    </row>
    <row r="23" spans="1:27" ht="29.1" customHeight="1" thickBot="1" x14ac:dyDescent="0.4">
      <c r="A23" s="159" t="s">
        <v>172</v>
      </c>
      <c r="B23" s="200" t="s">
        <v>334</v>
      </c>
      <c r="C23" s="200" t="s">
        <v>151</v>
      </c>
      <c r="D23" s="200" t="s">
        <v>20</v>
      </c>
      <c r="E23" s="161" t="s">
        <v>624</v>
      </c>
      <c r="F23" s="179"/>
      <c r="G23" s="23" t="s">
        <v>624</v>
      </c>
      <c r="H23" s="23" t="s">
        <v>624</v>
      </c>
      <c r="I23" s="23"/>
      <c r="J23" s="23"/>
      <c r="K23" s="23" t="s">
        <v>624</v>
      </c>
      <c r="L23" s="23" t="s">
        <v>624</v>
      </c>
      <c r="M23" s="24"/>
      <c r="N23" s="25"/>
      <c r="O23" s="26">
        <f t="shared" si="0"/>
        <v>5</v>
      </c>
      <c r="P23" s="154">
        <f t="shared" si="1"/>
        <v>0</v>
      </c>
      <c r="Q23" s="27"/>
      <c r="R23" s="28">
        <v>1756</v>
      </c>
      <c r="S23" s="29" t="s">
        <v>37</v>
      </c>
      <c r="T23" s="30">
        <f t="shared" si="2"/>
        <v>0</v>
      </c>
      <c r="U23" s="31"/>
      <c r="V23" s="32">
        <f t="shared" si="3"/>
        <v>0</v>
      </c>
      <c r="W23" s="19"/>
      <c r="X23" s="6"/>
      <c r="Y23" s="6"/>
      <c r="Z23" s="6"/>
      <c r="AA23" s="6"/>
    </row>
    <row r="24" spans="1:27" ht="29.1" customHeight="1" thickBot="1" x14ac:dyDescent="0.4">
      <c r="A24" s="159" t="s">
        <v>172</v>
      </c>
      <c r="B24" s="200" t="s">
        <v>467</v>
      </c>
      <c r="C24" s="200" t="s">
        <v>151</v>
      </c>
      <c r="D24" s="200" t="s">
        <v>20</v>
      </c>
      <c r="E24" s="161" t="s">
        <v>624</v>
      </c>
      <c r="F24" s="161" t="s">
        <v>624</v>
      </c>
      <c r="G24" s="23" t="s">
        <v>624</v>
      </c>
      <c r="H24" s="23" t="s">
        <v>624</v>
      </c>
      <c r="I24" s="23"/>
      <c r="J24" s="183" t="s">
        <v>624</v>
      </c>
      <c r="K24" s="23" t="s">
        <v>624</v>
      </c>
      <c r="L24" s="23" t="s">
        <v>624</v>
      </c>
      <c r="M24" s="24"/>
      <c r="N24" s="25"/>
      <c r="O24" s="26">
        <f t="shared" si="0"/>
        <v>7</v>
      </c>
      <c r="P24" s="154">
        <f t="shared" si="1"/>
        <v>0</v>
      </c>
      <c r="Q24" s="27"/>
      <c r="R24" s="28">
        <v>1177</v>
      </c>
      <c r="S24" s="29" t="s">
        <v>38</v>
      </c>
      <c r="T24" s="30">
        <f t="shared" si="2"/>
        <v>0</v>
      </c>
      <c r="U24" s="31"/>
      <c r="V24" s="32">
        <f t="shared" si="3"/>
        <v>0</v>
      </c>
      <c r="W24" s="19"/>
      <c r="X24" s="6"/>
      <c r="Y24" s="6"/>
      <c r="Z24" s="6"/>
      <c r="AA24" s="6"/>
    </row>
    <row r="25" spans="1:27" ht="29.1" customHeight="1" thickBot="1" x14ac:dyDescent="0.4">
      <c r="A25" s="159" t="s">
        <v>172</v>
      </c>
      <c r="B25" s="200" t="s">
        <v>154</v>
      </c>
      <c r="C25" s="200" t="s">
        <v>151</v>
      </c>
      <c r="D25" s="200" t="s">
        <v>20</v>
      </c>
      <c r="E25" s="161" t="s">
        <v>624</v>
      </c>
      <c r="F25" s="179"/>
      <c r="G25" s="23" t="s">
        <v>624</v>
      </c>
      <c r="H25" s="23"/>
      <c r="I25" s="23"/>
      <c r="J25" s="183"/>
      <c r="K25" s="23" t="s">
        <v>624</v>
      </c>
      <c r="L25" s="23"/>
      <c r="M25" s="24"/>
      <c r="N25" s="25"/>
      <c r="O25" s="26">
        <f t="shared" si="0"/>
        <v>3</v>
      </c>
      <c r="P25" s="154">
        <f t="shared" si="1"/>
        <v>0</v>
      </c>
      <c r="Q25" s="27"/>
      <c r="R25" s="28">
        <v>1266</v>
      </c>
      <c r="S25" s="29" t="s">
        <v>39</v>
      </c>
      <c r="T25" s="30">
        <f t="shared" si="2"/>
        <v>0</v>
      </c>
      <c r="U25" s="31"/>
      <c r="V25" s="32">
        <f t="shared" si="3"/>
        <v>0</v>
      </c>
      <c r="W25" s="19"/>
      <c r="X25" s="6"/>
      <c r="Y25" s="6"/>
      <c r="Z25" s="6"/>
      <c r="AA25" s="6"/>
    </row>
    <row r="26" spans="1:27" ht="29.1" customHeight="1" thickBot="1" x14ac:dyDescent="0.4">
      <c r="A26" s="159" t="s">
        <v>172</v>
      </c>
      <c r="B26" s="235" t="s">
        <v>468</v>
      </c>
      <c r="C26" s="235" t="s">
        <v>151</v>
      </c>
      <c r="D26" s="235" t="s">
        <v>20</v>
      </c>
      <c r="E26" s="261" t="s">
        <v>624</v>
      </c>
      <c r="F26" s="281"/>
      <c r="G26" s="262"/>
      <c r="H26" s="262"/>
      <c r="I26" s="262"/>
      <c r="J26" s="282"/>
      <c r="K26" s="262" t="s">
        <v>624</v>
      </c>
      <c r="L26" s="262"/>
      <c r="M26" s="264"/>
      <c r="N26" s="25"/>
      <c r="O26" s="26">
        <f t="shared" si="0"/>
        <v>2</v>
      </c>
      <c r="P26" s="154">
        <f t="shared" si="1"/>
        <v>0</v>
      </c>
      <c r="Q26" s="27"/>
      <c r="R26" s="28">
        <v>1757</v>
      </c>
      <c r="S26" s="29" t="s">
        <v>40</v>
      </c>
      <c r="T26" s="30">
        <f t="shared" si="2"/>
        <v>0</v>
      </c>
      <c r="U26" s="31"/>
      <c r="V26" s="32">
        <f t="shared" si="3"/>
        <v>0</v>
      </c>
      <c r="W26" s="19"/>
      <c r="X26" s="6"/>
      <c r="Y26" s="6"/>
      <c r="Z26" s="6"/>
      <c r="AA26" s="6"/>
    </row>
    <row r="27" spans="1:27" ht="29.1" customHeight="1" thickBot="1" x14ac:dyDescent="0.4">
      <c r="A27" s="159" t="s">
        <v>172</v>
      </c>
      <c r="B27" s="230" t="s">
        <v>553</v>
      </c>
      <c r="C27" s="269">
        <v>1172</v>
      </c>
      <c r="D27" s="230" t="s">
        <v>304</v>
      </c>
      <c r="E27" s="231"/>
      <c r="F27" s="231"/>
      <c r="G27" s="223" t="s">
        <v>624</v>
      </c>
      <c r="H27" s="223" t="s">
        <v>624</v>
      </c>
      <c r="I27" s="223" t="s">
        <v>624</v>
      </c>
      <c r="J27" s="223" t="s">
        <v>624</v>
      </c>
      <c r="K27" s="223" t="s">
        <v>624</v>
      </c>
      <c r="L27" s="223"/>
      <c r="M27" s="233">
        <v>62</v>
      </c>
      <c r="N27" s="25"/>
      <c r="O27" s="26">
        <f t="shared" si="0"/>
        <v>6</v>
      </c>
      <c r="P27" s="154">
        <f t="shared" si="1"/>
        <v>62</v>
      </c>
      <c r="Q27" s="27"/>
      <c r="R27" s="28">
        <v>1760</v>
      </c>
      <c r="S27" s="29" t="s">
        <v>41</v>
      </c>
      <c r="T27" s="30">
        <f t="shared" si="2"/>
        <v>0</v>
      </c>
      <c r="U27" s="31"/>
      <c r="V27" s="32">
        <f t="shared" si="3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35" t="s">
        <v>554</v>
      </c>
      <c r="C28" s="280">
        <v>1172</v>
      </c>
      <c r="D28" s="235" t="s">
        <v>304</v>
      </c>
      <c r="E28" s="261"/>
      <c r="F28" s="261"/>
      <c r="G28" s="262" t="s">
        <v>624</v>
      </c>
      <c r="H28" s="262" t="s">
        <v>624</v>
      </c>
      <c r="I28" s="262" t="s">
        <v>624</v>
      </c>
      <c r="J28" s="262" t="s">
        <v>624</v>
      </c>
      <c r="K28" s="262" t="s">
        <v>624</v>
      </c>
      <c r="L28" s="262"/>
      <c r="M28" s="264"/>
      <c r="N28" s="25"/>
      <c r="O28" s="26">
        <f t="shared" si="0"/>
        <v>5</v>
      </c>
      <c r="P28" s="154">
        <f t="shared" si="1"/>
        <v>0</v>
      </c>
      <c r="Q28" s="27"/>
      <c r="R28" s="28">
        <v>1174</v>
      </c>
      <c r="S28" s="29" t="s">
        <v>121</v>
      </c>
      <c r="T28" s="30">
        <f t="shared" si="2"/>
        <v>41</v>
      </c>
      <c r="U28" s="31"/>
      <c r="V28" s="32">
        <f t="shared" si="3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30" t="s">
        <v>470</v>
      </c>
      <c r="C29" s="230" t="s">
        <v>182</v>
      </c>
      <c r="D29" s="230" t="s">
        <v>183</v>
      </c>
      <c r="E29" s="231" t="s">
        <v>624</v>
      </c>
      <c r="F29" s="265" t="s">
        <v>624</v>
      </c>
      <c r="G29" s="223" t="s">
        <v>624</v>
      </c>
      <c r="H29" s="223"/>
      <c r="I29" s="223" t="s">
        <v>624</v>
      </c>
      <c r="J29" s="260"/>
      <c r="K29" s="223" t="s">
        <v>624</v>
      </c>
      <c r="L29" s="223" t="s">
        <v>624</v>
      </c>
      <c r="M29" s="233">
        <v>69</v>
      </c>
      <c r="N29" s="25"/>
      <c r="O29" s="26">
        <f t="shared" si="0"/>
        <v>7</v>
      </c>
      <c r="P29" s="154">
        <f t="shared" si="1"/>
        <v>69</v>
      </c>
      <c r="Q29" s="27"/>
      <c r="R29" s="28">
        <v>1731</v>
      </c>
      <c r="S29" s="29" t="s">
        <v>43</v>
      </c>
      <c r="T29" s="30">
        <f t="shared" si="2"/>
        <v>0</v>
      </c>
      <c r="U29" s="31"/>
      <c r="V29" s="32">
        <f t="shared" si="3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35" t="s">
        <v>476</v>
      </c>
      <c r="C30" s="235" t="s">
        <v>182</v>
      </c>
      <c r="D30" s="235" t="s">
        <v>183</v>
      </c>
      <c r="E30" s="261" t="s">
        <v>624</v>
      </c>
      <c r="F30" s="281"/>
      <c r="G30" s="262" t="s">
        <v>624</v>
      </c>
      <c r="H30" s="262" t="s">
        <v>624</v>
      </c>
      <c r="I30" s="262" t="s">
        <v>624</v>
      </c>
      <c r="J30" s="262"/>
      <c r="K30" s="262"/>
      <c r="L30" s="262" t="s">
        <v>624</v>
      </c>
      <c r="M30" s="264"/>
      <c r="N30" s="25"/>
      <c r="O30" s="26">
        <f t="shared" si="0"/>
        <v>5</v>
      </c>
      <c r="P30" s="154">
        <f t="shared" si="1"/>
        <v>0</v>
      </c>
      <c r="Q30" s="27"/>
      <c r="R30" s="28">
        <v>1773</v>
      </c>
      <c r="S30" s="29" t="s">
        <v>71</v>
      </c>
      <c r="T30" s="30">
        <f t="shared" si="2"/>
        <v>54</v>
      </c>
      <c r="U30" s="31"/>
      <c r="V30" s="32">
        <f t="shared" si="3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30" t="s">
        <v>295</v>
      </c>
      <c r="C31" s="230" t="s">
        <v>134</v>
      </c>
      <c r="D31" s="230" t="s">
        <v>71</v>
      </c>
      <c r="E31" s="231" t="s">
        <v>624</v>
      </c>
      <c r="F31" s="265" t="s">
        <v>624</v>
      </c>
      <c r="G31" s="223" t="s">
        <v>624</v>
      </c>
      <c r="H31" s="223"/>
      <c r="I31" s="223" t="s">
        <v>624</v>
      </c>
      <c r="J31" s="223" t="s">
        <v>624</v>
      </c>
      <c r="K31" s="223" t="s">
        <v>624</v>
      </c>
      <c r="L31" s="223"/>
      <c r="M31" s="233">
        <v>54</v>
      </c>
      <c r="N31" s="25"/>
      <c r="O31" s="26">
        <f t="shared" si="0"/>
        <v>7</v>
      </c>
      <c r="P31" s="154">
        <f t="shared" si="1"/>
        <v>54</v>
      </c>
      <c r="Q31" s="27"/>
      <c r="R31" s="28">
        <v>1347</v>
      </c>
      <c r="S31" s="29" t="s">
        <v>45</v>
      </c>
      <c r="T31" s="30">
        <f t="shared" si="2"/>
        <v>0</v>
      </c>
      <c r="U31" s="31"/>
      <c r="V31" s="32">
        <f t="shared" si="3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 t="s">
        <v>491</v>
      </c>
      <c r="C32" s="200" t="s">
        <v>134</v>
      </c>
      <c r="D32" s="200" t="s">
        <v>71</v>
      </c>
      <c r="E32" s="161" t="s">
        <v>624</v>
      </c>
      <c r="F32" s="179"/>
      <c r="G32" s="23" t="s">
        <v>624</v>
      </c>
      <c r="H32" s="23" t="s">
        <v>624</v>
      </c>
      <c r="I32" s="23"/>
      <c r="J32" s="23" t="s">
        <v>624</v>
      </c>
      <c r="K32" s="23" t="s">
        <v>624</v>
      </c>
      <c r="L32" s="23"/>
      <c r="M32" s="24"/>
      <c r="N32" s="25"/>
      <c r="O32" s="26">
        <f t="shared" si="0"/>
        <v>5</v>
      </c>
      <c r="P32" s="154">
        <f t="shared" si="1"/>
        <v>0</v>
      </c>
      <c r="Q32" s="27"/>
      <c r="R32" s="28">
        <v>1889</v>
      </c>
      <c r="S32" s="29" t="s">
        <v>115</v>
      </c>
      <c r="T32" s="30">
        <f t="shared" si="2"/>
        <v>0</v>
      </c>
      <c r="U32" s="31"/>
      <c r="V32" s="32">
        <f t="shared" si="3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35" t="s">
        <v>316</v>
      </c>
      <c r="C33" s="235" t="s">
        <v>134</v>
      </c>
      <c r="D33" s="235" t="s">
        <v>71</v>
      </c>
      <c r="E33" s="262" t="s">
        <v>624</v>
      </c>
      <c r="F33" s="281"/>
      <c r="G33" s="262" t="s">
        <v>624</v>
      </c>
      <c r="H33" s="262"/>
      <c r="I33" s="262"/>
      <c r="J33" s="262"/>
      <c r="K33" s="262"/>
      <c r="L33" s="262"/>
      <c r="M33" s="264"/>
      <c r="N33" s="25"/>
      <c r="O33" s="26">
        <f t="shared" si="0"/>
        <v>2</v>
      </c>
      <c r="P33" s="154">
        <f t="shared" si="1"/>
        <v>0</v>
      </c>
      <c r="Q33" s="27"/>
      <c r="R33" s="28">
        <v>1883</v>
      </c>
      <c r="S33" s="29" t="s">
        <v>47</v>
      </c>
      <c r="T33" s="30">
        <f t="shared" si="2"/>
        <v>0</v>
      </c>
      <c r="U33" s="31"/>
      <c r="V33" s="32">
        <f t="shared" si="3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30" t="s">
        <v>191</v>
      </c>
      <c r="C34" s="230" t="s">
        <v>126</v>
      </c>
      <c r="D34" s="230" t="s">
        <v>163</v>
      </c>
      <c r="E34" s="223" t="s">
        <v>624</v>
      </c>
      <c r="F34" s="223" t="s">
        <v>624</v>
      </c>
      <c r="G34" s="223" t="s">
        <v>624</v>
      </c>
      <c r="H34" s="223" t="s">
        <v>624</v>
      </c>
      <c r="I34" s="223" t="s">
        <v>624</v>
      </c>
      <c r="J34" s="223" t="s">
        <v>624</v>
      </c>
      <c r="K34" s="223" t="s">
        <v>624</v>
      </c>
      <c r="L34" s="223" t="s">
        <v>624</v>
      </c>
      <c r="M34" s="233">
        <v>74</v>
      </c>
      <c r="N34" s="25"/>
      <c r="O34" s="26">
        <f t="shared" si="0"/>
        <v>9</v>
      </c>
      <c r="P34" s="154">
        <f t="shared" si="1"/>
        <v>74</v>
      </c>
      <c r="Q34" s="27"/>
      <c r="R34" s="28">
        <v>2072</v>
      </c>
      <c r="S34" s="29" t="s">
        <v>109</v>
      </c>
      <c r="T34" s="30">
        <f t="shared" si="2"/>
        <v>71</v>
      </c>
      <c r="U34" s="31"/>
      <c r="V34" s="32">
        <f t="shared" si="3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 t="s">
        <v>488</v>
      </c>
      <c r="C35" s="200" t="s">
        <v>126</v>
      </c>
      <c r="D35" s="200" t="s">
        <v>163</v>
      </c>
      <c r="E35" s="23" t="s">
        <v>624</v>
      </c>
      <c r="F35" s="183" t="s">
        <v>624</v>
      </c>
      <c r="G35" s="23" t="s">
        <v>624</v>
      </c>
      <c r="H35" s="23" t="s">
        <v>624</v>
      </c>
      <c r="I35" s="23" t="s">
        <v>624</v>
      </c>
      <c r="J35" s="23"/>
      <c r="K35" s="23"/>
      <c r="L35" s="23" t="s">
        <v>624</v>
      </c>
      <c r="M35" s="24"/>
      <c r="N35" s="25"/>
      <c r="O35" s="26">
        <f t="shared" ref="O35:O66" si="4">COUNTA(E35:M35)</f>
        <v>6</v>
      </c>
      <c r="P35" s="154">
        <f t="shared" ref="P35:P66" si="5">SUM(E35:M35)</f>
        <v>0</v>
      </c>
      <c r="Q35" s="27"/>
      <c r="R35" s="28">
        <v>1615</v>
      </c>
      <c r="S35" s="29" t="s">
        <v>110</v>
      </c>
      <c r="T35" s="30">
        <f t="shared" ref="T35:T64" si="6">SUMIF($C$3:$C$102,R35,$P$3:$P$102)</f>
        <v>0</v>
      </c>
      <c r="U35" s="31"/>
      <c r="V35" s="32">
        <f t="shared" ref="V35:V64" si="7">SUMIF($C$3:$C$102,R35,$N$3:$N$102)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 t="s">
        <v>492</v>
      </c>
      <c r="C36" s="200" t="s">
        <v>126</v>
      </c>
      <c r="D36" s="200" t="s">
        <v>163</v>
      </c>
      <c r="E36" s="23" t="s">
        <v>624</v>
      </c>
      <c r="F36" s="183" t="s">
        <v>624</v>
      </c>
      <c r="G36" s="23" t="s">
        <v>624</v>
      </c>
      <c r="H36" s="23" t="s">
        <v>624</v>
      </c>
      <c r="I36" s="23" t="s">
        <v>624</v>
      </c>
      <c r="J36" s="23" t="s">
        <v>624</v>
      </c>
      <c r="K36" s="23" t="s">
        <v>624</v>
      </c>
      <c r="L36" s="23" t="s">
        <v>624</v>
      </c>
      <c r="M36" s="24"/>
      <c r="N36" s="25"/>
      <c r="O36" s="26">
        <f t="shared" si="4"/>
        <v>8</v>
      </c>
      <c r="P36" s="154">
        <f t="shared" si="5"/>
        <v>0</v>
      </c>
      <c r="Q36" s="27"/>
      <c r="R36" s="28">
        <v>48</v>
      </c>
      <c r="S36" s="29" t="s">
        <v>111</v>
      </c>
      <c r="T36" s="30">
        <f t="shared" si="6"/>
        <v>37</v>
      </c>
      <c r="U36" s="31"/>
      <c r="V36" s="32">
        <f t="shared" si="7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 t="s">
        <v>193</v>
      </c>
      <c r="C37" s="200" t="s">
        <v>126</v>
      </c>
      <c r="D37" s="200" t="s">
        <v>163</v>
      </c>
      <c r="E37" s="23" t="s">
        <v>624</v>
      </c>
      <c r="F37" s="183" t="s">
        <v>624</v>
      </c>
      <c r="G37" s="23"/>
      <c r="H37" s="23" t="s">
        <v>624</v>
      </c>
      <c r="I37" s="23" t="s">
        <v>624</v>
      </c>
      <c r="J37" s="23" t="s">
        <v>624</v>
      </c>
      <c r="K37" s="23"/>
      <c r="L37" s="23" t="s">
        <v>624</v>
      </c>
      <c r="M37" s="24"/>
      <c r="N37" s="25"/>
      <c r="O37" s="26">
        <f t="shared" si="4"/>
        <v>6</v>
      </c>
      <c r="P37" s="154">
        <f t="shared" si="5"/>
        <v>0</v>
      </c>
      <c r="Q37" s="27"/>
      <c r="R37" s="28">
        <v>1353</v>
      </c>
      <c r="S37" s="29" t="s">
        <v>112</v>
      </c>
      <c r="T37" s="30">
        <f t="shared" si="6"/>
        <v>0</v>
      </c>
      <c r="U37" s="31"/>
      <c r="V37" s="32">
        <f t="shared" si="7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 t="s">
        <v>197</v>
      </c>
      <c r="C38" s="200" t="s">
        <v>126</v>
      </c>
      <c r="D38" s="200" t="s">
        <v>163</v>
      </c>
      <c r="E38" s="23" t="s">
        <v>624</v>
      </c>
      <c r="F38" s="183" t="s">
        <v>624</v>
      </c>
      <c r="G38" s="23"/>
      <c r="H38" s="23"/>
      <c r="I38" s="23" t="s">
        <v>624</v>
      </c>
      <c r="J38" s="23" t="s">
        <v>624</v>
      </c>
      <c r="K38" s="23" t="s">
        <v>624</v>
      </c>
      <c r="L38" s="23"/>
      <c r="M38" s="24"/>
      <c r="N38" s="25"/>
      <c r="O38" s="26">
        <f t="shared" si="4"/>
        <v>5</v>
      </c>
      <c r="P38" s="154">
        <f t="shared" si="5"/>
        <v>0</v>
      </c>
      <c r="Q38" s="27"/>
      <c r="R38" s="28">
        <v>1665</v>
      </c>
      <c r="S38" s="29" t="s">
        <v>113</v>
      </c>
      <c r="T38" s="30">
        <f t="shared" si="6"/>
        <v>0</v>
      </c>
      <c r="U38" s="31"/>
      <c r="V38" s="32">
        <f t="shared" si="7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 t="s">
        <v>534</v>
      </c>
      <c r="C39" s="200" t="s">
        <v>126</v>
      </c>
      <c r="D39" s="200" t="s">
        <v>163</v>
      </c>
      <c r="E39" s="23"/>
      <c r="F39" s="183" t="s">
        <v>624</v>
      </c>
      <c r="G39" s="23" t="s">
        <v>624</v>
      </c>
      <c r="H39" s="23"/>
      <c r="I39" s="23"/>
      <c r="J39" s="23"/>
      <c r="K39" s="23"/>
      <c r="L39" s="23"/>
      <c r="M39" s="24"/>
      <c r="N39" s="25"/>
      <c r="O39" s="26">
        <f t="shared" si="4"/>
        <v>2</v>
      </c>
      <c r="P39" s="154">
        <f t="shared" si="5"/>
        <v>0</v>
      </c>
      <c r="Q39" s="27"/>
      <c r="R39" s="28">
        <v>2438</v>
      </c>
      <c r="S39" s="29" t="s">
        <v>579</v>
      </c>
      <c r="T39" s="30">
        <f t="shared" si="6"/>
        <v>0</v>
      </c>
      <c r="U39" s="31"/>
      <c r="V39" s="32">
        <f t="shared" si="7"/>
        <v>0</v>
      </c>
      <c r="W39" s="19"/>
      <c r="X39" s="6"/>
      <c r="Y39" s="6"/>
      <c r="Z39" s="6"/>
      <c r="AA39" s="6"/>
    </row>
    <row r="40" spans="1:27" ht="29.1" customHeight="1" thickBot="1" x14ac:dyDescent="0.45">
      <c r="A40" s="159" t="s">
        <v>172</v>
      </c>
      <c r="B40" s="200" t="s">
        <v>135</v>
      </c>
      <c r="C40" s="200" t="s">
        <v>126</v>
      </c>
      <c r="D40" s="200" t="s">
        <v>163</v>
      </c>
      <c r="E40" s="183" t="s">
        <v>624</v>
      </c>
      <c r="F40" s="183" t="s">
        <v>624</v>
      </c>
      <c r="G40" s="183" t="s">
        <v>624</v>
      </c>
      <c r="H40" s="183" t="s">
        <v>624</v>
      </c>
      <c r="I40" s="183" t="s">
        <v>624</v>
      </c>
      <c r="J40" s="183" t="s">
        <v>624</v>
      </c>
      <c r="K40" s="183"/>
      <c r="L40" s="183" t="s">
        <v>624</v>
      </c>
      <c r="M40" s="175"/>
      <c r="N40" s="176"/>
      <c r="O40" s="26">
        <f t="shared" si="4"/>
        <v>7</v>
      </c>
      <c r="P40" s="154">
        <f t="shared" si="5"/>
        <v>0</v>
      </c>
      <c r="Q40" s="27"/>
      <c r="R40" s="28">
        <v>2334</v>
      </c>
      <c r="S40" s="29" t="s">
        <v>578</v>
      </c>
      <c r="T40" s="30">
        <f t="shared" si="6"/>
        <v>0</v>
      </c>
      <c r="U40" s="31"/>
      <c r="V40" s="32">
        <f t="shared" si="7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00" t="s">
        <v>130</v>
      </c>
      <c r="C41" s="200" t="s">
        <v>126</v>
      </c>
      <c r="D41" s="200" t="s">
        <v>163</v>
      </c>
      <c r="E41" s="23" t="s">
        <v>624</v>
      </c>
      <c r="F41" s="183" t="s">
        <v>624</v>
      </c>
      <c r="G41" s="23" t="s">
        <v>624</v>
      </c>
      <c r="H41" s="23" t="s">
        <v>624</v>
      </c>
      <c r="I41" s="23" t="s">
        <v>624</v>
      </c>
      <c r="J41" s="183" t="s">
        <v>624</v>
      </c>
      <c r="K41" s="23" t="s">
        <v>624</v>
      </c>
      <c r="L41" s="23" t="s">
        <v>624</v>
      </c>
      <c r="M41" s="24"/>
      <c r="N41" s="25"/>
      <c r="O41" s="26">
        <f t="shared" si="4"/>
        <v>8</v>
      </c>
      <c r="P41" s="154">
        <f t="shared" si="5"/>
        <v>0</v>
      </c>
      <c r="Q41" s="27"/>
      <c r="R41" s="28"/>
      <c r="S41" s="29"/>
      <c r="T41" s="30">
        <f t="shared" si="6"/>
        <v>0</v>
      </c>
      <c r="U41" s="31"/>
      <c r="V41" s="32">
        <f t="shared" si="7"/>
        <v>0</v>
      </c>
      <c r="W41" s="19"/>
      <c r="X41" s="6"/>
      <c r="Y41" s="6"/>
      <c r="Z41" s="6"/>
      <c r="AA41" s="6"/>
    </row>
    <row r="42" spans="1:27" ht="29.1" customHeight="1" thickBot="1" x14ac:dyDescent="0.45">
      <c r="A42" s="159" t="s">
        <v>172</v>
      </c>
      <c r="B42" s="200" t="s">
        <v>125</v>
      </c>
      <c r="C42" s="200" t="s">
        <v>126</v>
      </c>
      <c r="D42" s="200" t="s">
        <v>163</v>
      </c>
      <c r="E42" s="179" t="s">
        <v>624</v>
      </c>
      <c r="F42" s="183" t="s">
        <v>624</v>
      </c>
      <c r="G42" s="183" t="s">
        <v>624</v>
      </c>
      <c r="H42" s="183"/>
      <c r="I42" s="183"/>
      <c r="J42" s="183" t="s">
        <v>624</v>
      </c>
      <c r="K42" s="183" t="s">
        <v>624</v>
      </c>
      <c r="L42" s="183" t="s">
        <v>624</v>
      </c>
      <c r="M42" s="175"/>
      <c r="N42" s="176"/>
      <c r="O42" s="26">
        <f t="shared" si="4"/>
        <v>6</v>
      </c>
      <c r="P42" s="154">
        <f t="shared" si="5"/>
        <v>0</v>
      </c>
      <c r="Q42" s="27"/>
      <c r="R42" s="28"/>
      <c r="S42" s="29"/>
      <c r="T42" s="30">
        <f t="shared" si="6"/>
        <v>0</v>
      </c>
      <c r="U42" s="31"/>
      <c r="V42" s="32">
        <f t="shared" si="7"/>
        <v>0</v>
      </c>
      <c r="W42" s="19"/>
      <c r="X42" s="6"/>
      <c r="Y42" s="6"/>
      <c r="Z42" s="6"/>
      <c r="AA42" s="6"/>
    </row>
    <row r="43" spans="1:27" ht="29.1" customHeight="1" thickBot="1" x14ac:dyDescent="0.45">
      <c r="A43" s="159" t="s">
        <v>172</v>
      </c>
      <c r="B43" s="200" t="s">
        <v>341</v>
      </c>
      <c r="C43" s="200" t="s">
        <v>126</v>
      </c>
      <c r="D43" s="200" t="s">
        <v>163</v>
      </c>
      <c r="E43" s="179" t="s">
        <v>624</v>
      </c>
      <c r="F43" s="183" t="s">
        <v>624</v>
      </c>
      <c r="G43" s="183" t="s">
        <v>624</v>
      </c>
      <c r="H43" s="183"/>
      <c r="I43" s="183" t="s">
        <v>624</v>
      </c>
      <c r="J43" s="183" t="s">
        <v>624</v>
      </c>
      <c r="K43" s="183" t="s">
        <v>624</v>
      </c>
      <c r="L43" s="183" t="s">
        <v>624</v>
      </c>
      <c r="M43" s="175"/>
      <c r="N43" s="176"/>
      <c r="O43" s="26">
        <f t="shared" si="4"/>
        <v>7</v>
      </c>
      <c r="P43" s="154">
        <f t="shared" si="5"/>
        <v>0</v>
      </c>
      <c r="Q43" s="27"/>
      <c r="R43" s="28"/>
      <c r="S43" s="29"/>
      <c r="T43" s="30">
        <f t="shared" si="6"/>
        <v>0</v>
      </c>
      <c r="U43" s="31"/>
      <c r="V43" s="32">
        <f t="shared" si="7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 t="s">
        <v>161</v>
      </c>
      <c r="C44" s="200" t="s">
        <v>126</v>
      </c>
      <c r="D44" s="200" t="s">
        <v>163</v>
      </c>
      <c r="E44" s="161" t="s">
        <v>624</v>
      </c>
      <c r="F44" s="183" t="s">
        <v>624</v>
      </c>
      <c r="G44" s="23" t="s">
        <v>624</v>
      </c>
      <c r="H44" s="23" t="s">
        <v>624</v>
      </c>
      <c r="I44" s="23"/>
      <c r="J44" s="183" t="s">
        <v>624</v>
      </c>
      <c r="K44" s="23"/>
      <c r="L44" s="23"/>
      <c r="M44" s="24"/>
      <c r="N44" s="25"/>
      <c r="O44" s="26">
        <f t="shared" si="4"/>
        <v>5</v>
      </c>
      <c r="P44" s="154">
        <f t="shared" si="5"/>
        <v>0</v>
      </c>
      <c r="Q44" s="27"/>
      <c r="R44" s="28">
        <v>2199</v>
      </c>
      <c r="S44" s="151" t="s">
        <v>106</v>
      </c>
      <c r="T44" s="30">
        <f t="shared" si="6"/>
        <v>0</v>
      </c>
      <c r="U44" s="31"/>
      <c r="V44" s="32">
        <f t="shared" si="7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">
        <v>172</v>
      </c>
      <c r="B45" s="235" t="s">
        <v>609</v>
      </c>
      <c r="C45" s="235" t="s">
        <v>126</v>
      </c>
      <c r="D45" s="235" t="s">
        <v>163</v>
      </c>
      <c r="E45" s="261"/>
      <c r="F45" s="261"/>
      <c r="G45" s="262"/>
      <c r="H45" s="262"/>
      <c r="I45" s="262"/>
      <c r="J45" s="262" t="s">
        <v>624</v>
      </c>
      <c r="K45" s="262" t="s">
        <v>624</v>
      </c>
      <c r="L45" s="262" t="s">
        <v>624</v>
      </c>
      <c r="M45" s="264"/>
      <c r="N45" s="25"/>
      <c r="O45" s="26">
        <f t="shared" si="4"/>
        <v>3</v>
      </c>
      <c r="P45" s="154">
        <f t="shared" si="5"/>
        <v>0</v>
      </c>
      <c r="Q45" s="27"/>
      <c r="R45" s="28">
        <v>1908</v>
      </c>
      <c r="S45" s="29" t="s">
        <v>55</v>
      </c>
      <c r="T45" s="30">
        <f t="shared" si="6"/>
        <v>0</v>
      </c>
      <c r="U45" s="31"/>
      <c r="V45" s="32">
        <f t="shared" si="7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">
        <v>172</v>
      </c>
      <c r="B46" s="230" t="s">
        <v>493</v>
      </c>
      <c r="C46" s="230" t="s">
        <v>140</v>
      </c>
      <c r="D46" s="230" t="s">
        <v>168</v>
      </c>
      <c r="E46" s="231" t="s">
        <v>624</v>
      </c>
      <c r="F46" s="231" t="s">
        <v>624</v>
      </c>
      <c r="G46" s="223" t="s">
        <v>624</v>
      </c>
      <c r="H46" s="223"/>
      <c r="I46" s="223"/>
      <c r="J46" s="223"/>
      <c r="K46" s="223" t="s">
        <v>624</v>
      </c>
      <c r="L46" s="223"/>
      <c r="M46" s="233">
        <v>50</v>
      </c>
      <c r="N46" s="25"/>
      <c r="O46" s="26">
        <f t="shared" si="4"/>
        <v>5</v>
      </c>
      <c r="P46" s="154">
        <f t="shared" si="5"/>
        <v>50</v>
      </c>
      <c r="Q46" s="35"/>
      <c r="R46" s="28">
        <v>2057</v>
      </c>
      <c r="S46" s="29" t="s">
        <v>56</v>
      </c>
      <c r="T46" s="30">
        <f t="shared" si="6"/>
        <v>50</v>
      </c>
      <c r="U46" s="31"/>
      <c r="V46" s="32">
        <f t="shared" si="7"/>
        <v>0</v>
      </c>
      <c r="W46" s="38"/>
      <c r="X46" s="6"/>
      <c r="Y46" s="6"/>
      <c r="Z46" s="6"/>
      <c r="AA46" s="6"/>
    </row>
    <row r="47" spans="1:27" ht="29.1" customHeight="1" thickBot="1" x14ac:dyDescent="0.4">
      <c r="A47" s="159" t="s">
        <v>172</v>
      </c>
      <c r="B47" s="200" t="s">
        <v>464</v>
      </c>
      <c r="C47" s="200" t="s">
        <v>140</v>
      </c>
      <c r="D47" s="200" t="s">
        <v>168</v>
      </c>
      <c r="E47" s="161" t="s">
        <v>624</v>
      </c>
      <c r="F47" s="161" t="s">
        <v>624</v>
      </c>
      <c r="G47" s="23" t="s">
        <v>624</v>
      </c>
      <c r="H47" s="23"/>
      <c r="I47" s="23"/>
      <c r="J47" s="183"/>
      <c r="K47" s="23" t="s">
        <v>624</v>
      </c>
      <c r="L47" s="23" t="s">
        <v>624</v>
      </c>
      <c r="M47" s="24"/>
      <c r="N47" s="25"/>
      <c r="O47" s="26">
        <f t="shared" si="4"/>
        <v>5</v>
      </c>
      <c r="P47" s="154">
        <f t="shared" si="5"/>
        <v>0</v>
      </c>
      <c r="Q47" s="35"/>
      <c r="R47" s="28">
        <v>2069</v>
      </c>
      <c r="S47" s="29" t="s">
        <v>57</v>
      </c>
      <c r="T47" s="30">
        <f t="shared" si="6"/>
        <v>0</v>
      </c>
      <c r="U47" s="31"/>
      <c r="V47" s="32">
        <f t="shared" si="7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">
        <v>172</v>
      </c>
      <c r="B48" s="235" t="s">
        <v>526</v>
      </c>
      <c r="C48" s="235" t="s">
        <v>140</v>
      </c>
      <c r="D48" s="235" t="s">
        <v>168</v>
      </c>
      <c r="E48" s="261"/>
      <c r="F48" s="261" t="s">
        <v>624</v>
      </c>
      <c r="G48" s="262"/>
      <c r="H48" s="262" t="s">
        <v>624</v>
      </c>
      <c r="I48" s="262"/>
      <c r="J48" s="262"/>
      <c r="K48" s="262" t="s">
        <v>624</v>
      </c>
      <c r="L48" s="262"/>
      <c r="M48" s="264"/>
      <c r="N48" s="25"/>
      <c r="O48" s="26">
        <f t="shared" si="4"/>
        <v>3</v>
      </c>
      <c r="P48" s="154">
        <f t="shared" si="5"/>
        <v>0</v>
      </c>
      <c r="Q48" s="35"/>
      <c r="R48" s="28">
        <v>1887</v>
      </c>
      <c r="S48" s="29" t="s">
        <v>123</v>
      </c>
      <c r="T48" s="30">
        <f t="shared" si="6"/>
        <v>0</v>
      </c>
      <c r="U48" s="31"/>
      <c r="V48" s="32">
        <f t="shared" si="7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">
        <v>172</v>
      </c>
      <c r="B49" s="230" t="s">
        <v>533</v>
      </c>
      <c r="C49" s="230" t="s">
        <v>142</v>
      </c>
      <c r="D49" s="230" t="s">
        <v>169</v>
      </c>
      <c r="E49" s="231"/>
      <c r="F49" s="231" t="s">
        <v>624</v>
      </c>
      <c r="G49" s="223"/>
      <c r="H49" s="223" t="s">
        <v>624</v>
      </c>
      <c r="I49" s="223" t="s">
        <v>624</v>
      </c>
      <c r="J49" s="223" t="s">
        <v>624</v>
      </c>
      <c r="K49" s="223" t="s">
        <v>624</v>
      </c>
      <c r="L49" s="223" t="s">
        <v>624</v>
      </c>
      <c r="M49" s="233">
        <v>69</v>
      </c>
      <c r="N49" s="25"/>
      <c r="O49" s="26">
        <f t="shared" si="4"/>
        <v>7</v>
      </c>
      <c r="P49" s="154">
        <f t="shared" si="5"/>
        <v>69</v>
      </c>
      <c r="Q49" s="35"/>
      <c r="R49" s="28">
        <v>2029</v>
      </c>
      <c r="S49" s="29" t="s">
        <v>59</v>
      </c>
      <c r="T49" s="30">
        <f t="shared" si="6"/>
        <v>0</v>
      </c>
      <c r="U49" s="31"/>
      <c r="V49" s="32">
        <f t="shared" si="7"/>
        <v>0</v>
      </c>
      <c r="W49" s="38"/>
      <c r="X49" s="6"/>
      <c r="Y49" s="6"/>
      <c r="Z49" s="6"/>
      <c r="AA49" s="6"/>
    </row>
    <row r="50" spans="1:27" ht="29.1" customHeight="1" thickBot="1" x14ac:dyDescent="0.4">
      <c r="A50" s="159" t="s">
        <v>172</v>
      </c>
      <c r="B50" s="200" t="s">
        <v>192</v>
      </c>
      <c r="C50" s="200" t="s">
        <v>142</v>
      </c>
      <c r="D50" s="200" t="s">
        <v>169</v>
      </c>
      <c r="E50" s="161" t="s">
        <v>624</v>
      </c>
      <c r="F50" s="179" t="s">
        <v>624</v>
      </c>
      <c r="G50" s="23" t="s">
        <v>624</v>
      </c>
      <c r="H50" s="23"/>
      <c r="I50" s="23"/>
      <c r="J50" s="23"/>
      <c r="K50" s="23" t="s">
        <v>624</v>
      </c>
      <c r="L50" s="23" t="s">
        <v>624</v>
      </c>
      <c r="M50" s="24"/>
      <c r="N50" s="25"/>
      <c r="O50" s="26">
        <f t="shared" si="4"/>
        <v>5</v>
      </c>
      <c r="P50" s="154">
        <f t="shared" si="5"/>
        <v>0</v>
      </c>
      <c r="Q50" s="35"/>
      <c r="R50" s="28">
        <v>2027</v>
      </c>
      <c r="S50" s="29" t="s">
        <v>20</v>
      </c>
      <c r="T50" s="30">
        <f t="shared" si="6"/>
        <v>60</v>
      </c>
      <c r="U50" s="31"/>
      <c r="V50" s="32">
        <f t="shared" si="7"/>
        <v>0</v>
      </c>
      <c r="W50" s="38"/>
      <c r="X50" s="6"/>
      <c r="Y50" s="6"/>
      <c r="Z50" s="6"/>
      <c r="AA50" s="6"/>
    </row>
    <row r="51" spans="1:27" ht="29.1" customHeight="1" thickBot="1" x14ac:dyDescent="0.4">
      <c r="A51" s="159" t="s">
        <v>172</v>
      </c>
      <c r="B51" s="200" t="s">
        <v>195</v>
      </c>
      <c r="C51" s="200" t="s">
        <v>142</v>
      </c>
      <c r="D51" s="200" t="s">
        <v>169</v>
      </c>
      <c r="E51" s="161" t="s">
        <v>624</v>
      </c>
      <c r="F51" s="179"/>
      <c r="G51" s="23"/>
      <c r="H51" s="23"/>
      <c r="I51" s="23"/>
      <c r="J51" s="23"/>
      <c r="K51" s="23" t="s">
        <v>624</v>
      </c>
      <c r="L51" s="23"/>
      <c r="M51" s="24"/>
      <c r="N51" s="25"/>
      <c r="O51" s="26">
        <f t="shared" si="4"/>
        <v>2</v>
      </c>
      <c r="P51" s="154">
        <f t="shared" si="5"/>
        <v>0</v>
      </c>
      <c r="Q51" s="35"/>
      <c r="R51" s="28">
        <v>1862</v>
      </c>
      <c r="S51" s="29" t="s">
        <v>60</v>
      </c>
      <c r="T51" s="30">
        <f t="shared" si="6"/>
        <v>0</v>
      </c>
      <c r="U51" s="31"/>
      <c r="V51" s="32">
        <f t="shared" si="7"/>
        <v>0</v>
      </c>
      <c r="W51" s="38"/>
      <c r="X51" s="6"/>
      <c r="Y51" s="6"/>
      <c r="Z51" s="6"/>
      <c r="AA51" s="6"/>
    </row>
    <row r="52" spans="1:27" ht="29.1" customHeight="1" thickBot="1" x14ac:dyDescent="0.4">
      <c r="A52" s="159" t="s">
        <v>172</v>
      </c>
      <c r="B52" s="200" t="s">
        <v>156</v>
      </c>
      <c r="C52" s="200" t="s">
        <v>142</v>
      </c>
      <c r="D52" s="200" t="s">
        <v>169</v>
      </c>
      <c r="E52" s="161" t="s">
        <v>624</v>
      </c>
      <c r="F52" s="161" t="s">
        <v>624</v>
      </c>
      <c r="G52" s="161" t="s">
        <v>624</v>
      </c>
      <c r="H52" s="161" t="s">
        <v>624</v>
      </c>
      <c r="I52" s="161" t="s">
        <v>624</v>
      </c>
      <c r="J52" s="161" t="s">
        <v>624</v>
      </c>
      <c r="K52" s="161" t="s">
        <v>624</v>
      </c>
      <c r="L52" s="161" t="s">
        <v>624</v>
      </c>
      <c r="M52" s="24"/>
      <c r="N52" s="25"/>
      <c r="O52" s="26">
        <f t="shared" si="4"/>
        <v>8</v>
      </c>
      <c r="P52" s="154">
        <f t="shared" si="5"/>
        <v>0</v>
      </c>
      <c r="Q52" s="35"/>
      <c r="R52" s="28">
        <v>1132</v>
      </c>
      <c r="S52" s="29" t="s">
        <v>61</v>
      </c>
      <c r="T52" s="30">
        <f t="shared" si="6"/>
        <v>0</v>
      </c>
      <c r="U52" s="31"/>
      <c r="V52" s="32">
        <f t="shared" si="7"/>
        <v>0</v>
      </c>
      <c r="W52" s="38"/>
      <c r="X52" s="6"/>
      <c r="Y52" s="6"/>
      <c r="Z52" s="6"/>
      <c r="AA52" s="6"/>
    </row>
    <row r="53" spans="1:27" ht="29.1" customHeight="1" thickBot="1" x14ac:dyDescent="0.4">
      <c r="A53" s="159" t="s">
        <v>172</v>
      </c>
      <c r="B53" s="200" t="s">
        <v>469</v>
      </c>
      <c r="C53" s="200" t="s">
        <v>142</v>
      </c>
      <c r="D53" s="200" t="s">
        <v>169</v>
      </c>
      <c r="E53" s="161" t="s">
        <v>624</v>
      </c>
      <c r="F53" s="179" t="s">
        <v>624</v>
      </c>
      <c r="G53" s="179" t="s">
        <v>624</v>
      </c>
      <c r="H53" s="179" t="s">
        <v>624</v>
      </c>
      <c r="I53" s="179" t="s">
        <v>624</v>
      </c>
      <c r="J53" s="179" t="s">
        <v>624</v>
      </c>
      <c r="K53" s="179" t="s">
        <v>624</v>
      </c>
      <c r="L53" s="179" t="s">
        <v>624</v>
      </c>
      <c r="M53" s="24"/>
      <c r="N53" s="25"/>
      <c r="O53" s="26">
        <f t="shared" si="4"/>
        <v>8</v>
      </c>
      <c r="P53" s="154">
        <f t="shared" si="5"/>
        <v>0</v>
      </c>
      <c r="Q53" s="35"/>
      <c r="R53" s="28">
        <v>1988</v>
      </c>
      <c r="S53" s="29" t="s">
        <v>62</v>
      </c>
      <c r="T53" s="30">
        <f t="shared" si="6"/>
        <v>0</v>
      </c>
      <c r="U53" s="31"/>
      <c r="V53" s="32">
        <f t="shared" si="7"/>
        <v>0</v>
      </c>
      <c r="W53" s="38"/>
      <c r="X53" s="6"/>
      <c r="Y53" s="6"/>
      <c r="Z53" s="6"/>
      <c r="AA53" s="6"/>
    </row>
    <row r="54" spans="1:27" ht="29.1" customHeight="1" thickBot="1" x14ac:dyDescent="0.4">
      <c r="A54" s="159" t="s">
        <v>172</v>
      </c>
      <c r="B54" s="200" t="s">
        <v>158</v>
      </c>
      <c r="C54" s="200" t="s">
        <v>142</v>
      </c>
      <c r="D54" s="200" t="s">
        <v>169</v>
      </c>
      <c r="E54" s="161" t="s">
        <v>624</v>
      </c>
      <c r="F54" s="179"/>
      <c r="G54" s="179" t="s">
        <v>624</v>
      </c>
      <c r="H54" s="179" t="s">
        <v>624</v>
      </c>
      <c r="I54" s="179" t="s">
        <v>624</v>
      </c>
      <c r="J54" s="179" t="s">
        <v>624</v>
      </c>
      <c r="K54" s="179" t="s">
        <v>624</v>
      </c>
      <c r="L54" s="179" t="s">
        <v>624</v>
      </c>
      <c r="M54" s="24"/>
      <c r="N54" s="25"/>
      <c r="O54" s="26">
        <f t="shared" si="4"/>
        <v>7</v>
      </c>
      <c r="P54" s="154">
        <f t="shared" si="5"/>
        <v>0</v>
      </c>
      <c r="Q54" s="19"/>
      <c r="R54" s="28">
        <v>2142</v>
      </c>
      <c r="S54" s="29" t="s">
        <v>555</v>
      </c>
      <c r="T54" s="30">
        <f t="shared" si="6"/>
        <v>37</v>
      </c>
      <c r="U54" s="31"/>
      <c r="V54" s="32">
        <f t="shared" si="7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59" t="s">
        <v>172</v>
      </c>
      <c r="B55" s="200" t="s">
        <v>484</v>
      </c>
      <c r="C55" s="200" t="s">
        <v>142</v>
      </c>
      <c r="D55" s="200" t="s">
        <v>169</v>
      </c>
      <c r="E55" s="161" t="s">
        <v>624</v>
      </c>
      <c r="F55" s="179"/>
      <c r="G55" s="23" t="s">
        <v>624</v>
      </c>
      <c r="H55" s="23" t="s">
        <v>624</v>
      </c>
      <c r="I55" s="23" t="s">
        <v>624</v>
      </c>
      <c r="J55" s="23"/>
      <c r="K55" s="23" t="s">
        <v>624</v>
      </c>
      <c r="L55" s="23" t="s">
        <v>624</v>
      </c>
      <c r="M55" s="24"/>
      <c r="N55" s="25"/>
      <c r="O55" s="26">
        <f t="shared" si="4"/>
        <v>6</v>
      </c>
      <c r="P55" s="154">
        <f t="shared" si="5"/>
        <v>0</v>
      </c>
      <c r="Q55" s="19"/>
      <c r="R55" s="28">
        <v>1665</v>
      </c>
      <c r="S55" s="29" t="s">
        <v>574</v>
      </c>
      <c r="T55" s="30">
        <f t="shared" si="6"/>
        <v>0</v>
      </c>
      <c r="U55" s="31"/>
      <c r="V55" s="32">
        <f t="shared" si="7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59" t="s">
        <v>172</v>
      </c>
      <c r="B56" s="235" t="s">
        <v>472</v>
      </c>
      <c r="C56" s="235" t="s">
        <v>142</v>
      </c>
      <c r="D56" s="235" t="s">
        <v>169</v>
      </c>
      <c r="E56" s="261" t="s">
        <v>624</v>
      </c>
      <c r="F56" s="281" t="s">
        <v>624</v>
      </c>
      <c r="G56" s="262"/>
      <c r="H56" s="262"/>
      <c r="I56" s="262"/>
      <c r="J56" s="282"/>
      <c r="K56" s="262"/>
      <c r="L56" s="262"/>
      <c r="M56" s="264"/>
      <c r="N56" s="25"/>
      <c r="O56" s="26">
        <f t="shared" si="4"/>
        <v>2</v>
      </c>
      <c r="P56" s="154">
        <f t="shared" si="5"/>
        <v>0</v>
      </c>
      <c r="Q56" s="19"/>
      <c r="R56" s="28"/>
      <c r="S56" s="29"/>
      <c r="T56" s="30">
        <f t="shared" si="6"/>
        <v>0</v>
      </c>
      <c r="U56" s="31"/>
      <c r="V56" s="32">
        <f t="shared" si="7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59" t="s">
        <v>172</v>
      </c>
      <c r="B57" s="230" t="s">
        <v>187</v>
      </c>
      <c r="C57" s="230" t="s">
        <v>350</v>
      </c>
      <c r="D57" s="230" t="s">
        <v>351</v>
      </c>
      <c r="E57" s="231" t="s">
        <v>624</v>
      </c>
      <c r="F57" s="231" t="s">
        <v>624</v>
      </c>
      <c r="G57" s="231" t="s">
        <v>624</v>
      </c>
      <c r="H57" s="231" t="s">
        <v>624</v>
      </c>
      <c r="I57" s="231" t="s">
        <v>624</v>
      </c>
      <c r="J57" s="231" t="s">
        <v>624</v>
      </c>
      <c r="K57" s="231" t="s">
        <v>624</v>
      </c>
      <c r="L57" s="231" t="s">
        <v>624</v>
      </c>
      <c r="M57" s="233">
        <v>80</v>
      </c>
      <c r="N57" s="25"/>
      <c r="O57" s="26">
        <f t="shared" si="4"/>
        <v>9</v>
      </c>
      <c r="P57" s="154">
        <f t="shared" si="5"/>
        <v>80</v>
      </c>
      <c r="Q57" s="19"/>
      <c r="R57" s="28">
        <v>1990</v>
      </c>
      <c r="S57" s="29" t="s">
        <v>26</v>
      </c>
      <c r="T57" s="30">
        <f t="shared" si="6"/>
        <v>0</v>
      </c>
      <c r="U57" s="31"/>
      <c r="V57" s="32">
        <f t="shared" si="7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59" t="s">
        <v>172</v>
      </c>
      <c r="B58" s="200" t="s">
        <v>200</v>
      </c>
      <c r="C58" s="200" t="s">
        <v>350</v>
      </c>
      <c r="D58" s="200" t="s">
        <v>351</v>
      </c>
      <c r="E58" s="161" t="s">
        <v>624</v>
      </c>
      <c r="F58" s="161" t="s">
        <v>624</v>
      </c>
      <c r="G58" s="161" t="s">
        <v>624</v>
      </c>
      <c r="H58" s="161" t="s">
        <v>624</v>
      </c>
      <c r="I58" s="161" t="s">
        <v>624</v>
      </c>
      <c r="J58" s="161" t="s">
        <v>624</v>
      </c>
      <c r="K58" s="161" t="s">
        <v>624</v>
      </c>
      <c r="L58" s="161" t="s">
        <v>624</v>
      </c>
      <c r="M58" s="24"/>
      <c r="N58" s="25"/>
      <c r="O58" s="26">
        <f t="shared" si="4"/>
        <v>8</v>
      </c>
      <c r="P58" s="154">
        <f t="shared" si="5"/>
        <v>0</v>
      </c>
      <c r="Q58" s="19"/>
      <c r="R58" s="28">
        <v>2068</v>
      </c>
      <c r="S58" s="29" t="s">
        <v>64</v>
      </c>
      <c r="T58" s="30">
        <f t="shared" si="6"/>
        <v>0</v>
      </c>
      <c r="U58" s="31"/>
      <c r="V58" s="32">
        <f t="shared" si="7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59" t="s">
        <v>172</v>
      </c>
      <c r="B59" s="200" t="s">
        <v>584</v>
      </c>
      <c r="C59" s="200" t="s">
        <v>350</v>
      </c>
      <c r="D59" s="200" t="s">
        <v>351</v>
      </c>
      <c r="E59" s="161"/>
      <c r="F59" s="161"/>
      <c r="G59" s="23"/>
      <c r="H59" s="23" t="s">
        <v>624</v>
      </c>
      <c r="I59" s="23" t="s">
        <v>624</v>
      </c>
      <c r="J59" s="23" t="s">
        <v>624</v>
      </c>
      <c r="K59" s="23"/>
      <c r="L59" s="23" t="s">
        <v>624</v>
      </c>
      <c r="M59" s="24"/>
      <c r="N59" s="25"/>
      <c r="O59" s="26">
        <f t="shared" si="4"/>
        <v>4</v>
      </c>
      <c r="P59" s="154">
        <f t="shared" si="5"/>
        <v>0</v>
      </c>
      <c r="Q59" s="19"/>
      <c r="R59" s="28">
        <v>2075</v>
      </c>
      <c r="S59" s="151" t="s">
        <v>118</v>
      </c>
      <c r="T59" s="30">
        <f t="shared" si="6"/>
        <v>0</v>
      </c>
      <c r="U59" s="31"/>
      <c r="V59" s="32">
        <f t="shared" si="7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59" t="s">
        <v>172</v>
      </c>
      <c r="B60" s="200" t="s">
        <v>294</v>
      </c>
      <c r="C60" s="200" t="s">
        <v>350</v>
      </c>
      <c r="D60" s="200" t="s">
        <v>351</v>
      </c>
      <c r="E60" s="161" t="s">
        <v>624</v>
      </c>
      <c r="F60" s="161" t="s">
        <v>624</v>
      </c>
      <c r="G60" s="161" t="s">
        <v>624</v>
      </c>
      <c r="H60" s="161" t="s">
        <v>624</v>
      </c>
      <c r="I60" s="161" t="s">
        <v>624</v>
      </c>
      <c r="J60" s="23"/>
      <c r="K60" s="23" t="s">
        <v>624</v>
      </c>
      <c r="L60" s="23" t="s">
        <v>624</v>
      </c>
      <c r="M60" s="24"/>
      <c r="N60" s="25"/>
      <c r="O60" s="26">
        <f t="shared" si="4"/>
        <v>7</v>
      </c>
      <c r="P60" s="154">
        <f t="shared" si="5"/>
        <v>0</v>
      </c>
      <c r="Q60" s="19"/>
      <c r="R60" s="28">
        <v>2076</v>
      </c>
      <c r="S60" s="29" t="s">
        <v>117</v>
      </c>
      <c r="T60" s="30">
        <f t="shared" si="6"/>
        <v>0</v>
      </c>
      <c r="U60" s="31"/>
      <c r="V60" s="32">
        <f t="shared" si="7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59" t="s">
        <v>172</v>
      </c>
      <c r="B61" s="200" t="s">
        <v>465</v>
      </c>
      <c r="C61" s="200" t="s">
        <v>350</v>
      </c>
      <c r="D61" s="200" t="s">
        <v>351</v>
      </c>
      <c r="E61" s="161" t="s">
        <v>624</v>
      </c>
      <c r="F61" s="161" t="s">
        <v>624</v>
      </c>
      <c r="G61" s="161" t="s">
        <v>624</v>
      </c>
      <c r="H61" s="161" t="s">
        <v>624</v>
      </c>
      <c r="I61" s="161" t="s">
        <v>624</v>
      </c>
      <c r="J61" s="183" t="s">
        <v>624</v>
      </c>
      <c r="K61" s="23" t="s">
        <v>624</v>
      </c>
      <c r="L61" s="23" t="s">
        <v>624</v>
      </c>
      <c r="M61" s="24"/>
      <c r="N61" s="25"/>
      <c r="O61" s="26">
        <f t="shared" si="4"/>
        <v>8</v>
      </c>
      <c r="P61" s="154">
        <f t="shared" si="5"/>
        <v>0</v>
      </c>
      <c r="Q61" s="19"/>
      <c r="R61" s="28">
        <v>2161</v>
      </c>
      <c r="S61" s="29" t="s">
        <v>66</v>
      </c>
      <c r="T61" s="30">
        <f t="shared" si="6"/>
        <v>0</v>
      </c>
      <c r="U61" s="31"/>
      <c r="V61" s="32">
        <f t="shared" si="7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59" t="s">
        <v>172</v>
      </c>
      <c r="B62" s="200" t="s">
        <v>466</v>
      </c>
      <c r="C62" s="200" t="s">
        <v>350</v>
      </c>
      <c r="D62" s="200" t="s">
        <v>351</v>
      </c>
      <c r="E62" s="161" t="s">
        <v>624</v>
      </c>
      <c r="F62" s="161" t="s">
        <v>624</v>
      </c>
      <c r="G62" s="161" t="s">
        <v>624</v>
      </c>
      <c r="H62" s="161" t="s">
        <v>624</v>
      </c>
      <c r="I62" s="161" t="s">
        <v>624</v>
      </c>
      <c r="J62" s="183" t="s">
        <v>624</v>
      </c>
      <c r="K62" s="23" t="s">
        <v>624</v>
      </c>
      <c r="L62" s="23" t="s">
        <v>624</v>
      </c>
      <c r="M62" s="24"/>
      <c r="N62" s="25"/>
      <c r="O62" s="26">
        <f t="shared" si="4"/>
        <v>8</v>
      </c>
      <c r="P62" s="154">
        <f t="shared" si="5"/>
        <v>0</v>
      </c>
      <c r="Q62" s="19"/>
      <c r="R62" s="28">
        <v>1216</v>
      </c>
      <c r="S62" s="151" t="s">
        <v>108</v>
      </c>
      <c r="T62" s="30">
        <f t="shared" si="6"/>
        <v>0</v>
      </c>
      <c r="U62" s="31"/>
      <c r="V62" s="32">
        <f t="shared" si="7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59" t="s">
        <v>172</v>
      </c>
      <c r="B63" s="235" t="s">
        <v>583</v>
      </c>
      <c r="C63" s="235" t="s">
        <v>350</v>
      </c>
      <c r="D63" s="235" t="s">
        <v>351</v>
      </c>
      <c r="E63" s="261"/>
      <c r="F63" s="281"/>
      <c r="G63" s="262"/>
      <c r="H63" s="262" t="s">
        <v>624</v>
      </c>
      <c r="I63" s="262" t="s">
        <v>624</v>
      </c>
      <c r="J63" s="262"/>
      <c r="K63" s="262"/>
      <c r="L63" s="262"/>
      <c r="M63" s="264"/>
      <c r="N63" s="25"/>
      <c r="O63" s="26">
        <f t="shared" si="4"/>
        <v>2</v>
      </c>
      <c r="P63" s="154">
        <f t="shared" si="5"/>
        <v>0</v>
      </c>
      <c r="Q63" s="19"/>
      <c r="R63" s="28">
        <v>2113</v>
      </c>
      <c r="S63" s="29" t="s">
        <v>67</v>
      </c>
      <c r="T63" s="30">
        <f t="shared" si="6"/>
        <v>0</v>
      </c>
      <c r="U63" s="31"/>
      <c r="V63" s="32">
        <f t="shared" si="7"/>
        <v>0</v>
      </c>
      <c r="W63" s="6"/>
      <c r="X63" s="6"/>
      <c r="Y63" s="6"/>
      <c r="Z63" s="6"/>
      <c r="AA63" s="6"/>
    </row>
    <row r="64" spans="1:27" ht="29.1" customHeight="1" thickBot="1" x14ac:dyDescent="0.45">
      <c r="A64" s="159" t="s">
        <v>172</v>
      </c>
      <c r="B64" s="230" t="s">
        <v>174</v>
      </c>
      <c r="C64" s="230" t="s">
        <v>132</v>
      </c>
      <c r="D64" s="230" t="s">
        <v>114</v>
      </c>
      <c r="E64" s="265" t="s">
        <v>624</v>
      </c>
      <c r="F64" s="265" t="s">
        <v>624</v>
      </c>
      <c r="G64" s="265" t="s">
        <v>624</v>
      </c>
      <c r="H64" s="265" t="s">
        <v>624</v>
      </c>
      <c r="I64" s="265" t="s">
        <v>624</v>
      </c>
      <c r="J64" s="265" t="s">
        <v>624</v>
      </c>
      <c r="K64" s="265" t="s">
        <v>624</v>
      </c>
      <c r="L64" s="265" t="s">
        <v>624</v>
      </c>
      <c r="M64" s="268">
        <v>73</v>
      </c>
      <c r="N64" s="176"/>
      <c r="O64" s="26">
        <f t="shared" si="4"/>
        <v>9</v>
      </c>
      <c r="P64" s="154">
        <f t="shared" si="5"/>
        <v>73</v>
      </c>
      <c r="Q64" s="19"/>
      <c r="R64" s="28">
        <v>1896</v>
      </c>
      <c r="S64" s="29" t="s">
        <v>116</v>
      </c>
      <c r="T64" s="30">
        <f t="shared" si="6"/>
        <v>0</v>
      </c>
      <c r="U64" s="31"/>
      <c r="V64" s="32">
        <f t="shared" si="7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59" t="s">
        <v>172</v>
      </c>
      <c r="B65" s="200" t="s">
        <v>179</v>
      </c>
      <c r="C65" s="200" t="s">
        <v>132</v>
      </c>
      <c r="D65" s="200" t="s">
        <v>114</v>
      </c>
      <c r="E65" s="161" t="s">
        <v>624</v>
      </c>
      <c r="F65" s="161" t="s">
        <v>624</v>
      </c>
      <c r="G65" s="161" t="s">
        <v>624</v>
      </c>
      <c r="H65" s="161" t="s">
        <v>624</v>
      </c>
      <c r="I65" s="161" t="s">
        <v>624</v>
      </c>
      <c r="J65" s="161" t="s">
        <v>624</v>
      </c>
      <c r="K65" s="161" t="s">
        <v>624</v>
      </c>
      <c r="L65" s="161" t="s">
        <v>624</v>
      </c>
      <c r="M65" s="24"/>
      <c r="N65" s="25"/>
      <c r="O65" s="26">
        <f t="shared" si="4"/>
        <v>8</v>
      </c>
      <c r="P65" s="154">
        <f t="shared" si="5"/>
        <v>0</v>
      </c>
      <c r="Q65" s="19"/>
      <c r="R65" s="6"/>
      <c r="S65" s="6"/>
      <c r="T65" s="39">
        <f>SUM(T3:T64)</f>
        <v>1136</v>
      </c>
      <c r="U65" s="6"/>
      <c r="V65" s="41">
        <f>SUM(V3:V64)</f>
        <v>0</v>
      </c>
      <c r="W65" s="6"/>
      <c r="X65" s="6"/>
      <c r="Y65" s="6"/>
      <c r="Z65" s="6"/>
      <c r="AA65" s="6"/>
    </row>
    <row r="66" spans="1:27" ht="29.1" customHeight="1" thickBot="1" x14ac:dyDescent="0.4">
      <c r="A66" s="159" t="s">
        <v>172</v>
      </c>
      <c r="B66" s="200" t="s">
        <v>180</v>
      </c>
      <c r="C66" s="200" t="s">
        <v>132</v>
      </c>
      <c r="D66" s="200" t="s">
        <v>114</v>
      </c>
      <c r="E66" s="161" t="s">
        <v>624</v>
      </c>
      <c r="F66" s="161" t="s">
        <v>624</v>
      </c>
      <c r="G66" s="161" t="s">
        <v>624</v>
      </c>
      <c r="H66" s="161" t="s">
        <v>624</v>
      </c>
      <c r="I66" s="161" t="s">
        <v>624</v>
      </c>
      <c r="J66" s="161" t="s">
        <v>624</v>
      </c>
      <c r="K66" s="23"/>
      <c r="L66" s="23" t="s">
        <v>624</v>
      </c>
      <c r="M66" s="24"/>
      <c r="N66" s="25"/>
      <c r="O66" s="26">
        <f t="shared" si="4"/>
        <v>7</v>
      </c>
      <c r="P66" s="154">
        <f t="shared" si="5"/>
        <v>0</v>
      </c>
      <c r="Q66" s="19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9.1" customHeight="1" thickBot="1" x14ac:dyDescent="0.4">
      <c r="A67" s="159" t="s">
        <v>172</v>
      </c>
      <c r="B67" s="200" t="s">
        <v>131</v>
      </c>
      <c r="C67" s="200" t="s">
        <v>132</v>
      </c>
      <c r="D67" s="200" t="s">
        <v>114</v>
      </c>
      <c r="E67" s="161" t="s">
        <v>624</v>
      </c>
      <c r="F67" s="161" t="s">
        <v>624</v>
      </c>
      <c r="G67" s="161" t="s">
        <v>624</v>
      </c>
      <c r="H67" s="161" t="s">
        <v>624</v>
      </c>
      <c r="I67" s="161" t="s">
        <v>624</v>
      </c>
      <c r="J67" s="161" t="s">
        <v>624</v>
      </c>
      <c r="K67" s="23" t="s">
        <v>624</v>
      </c>
      <c r="L67" s="23" t="s">
        <v>624</v>
      </c>
      <c r="M67" s="24"/>
      <c r="N67" s="25"/>
      <c r="O67" s="26">
        <f t="shared" ref="O67:O90" si="8">COUNTA(E67:M67)</f>
        <v>8</v>
      </c>
      <c r="P67" s="154">
        <f t="shared" ref="P67:P90" si="9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25" customHeight="1" thickBot="1" x14ac:dyDescent="0.4">
      <c r="A68" s="159" t="s">
        <v>172</v>
      </c>
      <c r="B68" s="200" t="s">
        <v>147</v>
      </c>
      <c r="C68" s="200" t="s">
        <v>132</v>
      </c>
      <c r="D68" s="200" t="s">
        <v>114</v>
      </c>
      <c r="E68" s="161" t="s">
        <v>624</v>
      </c>
      <c r="F68" s="179" t="s">
        <v>624</v>
      </c>
      <c r="G68" s="23"/>
      <c r="H68" s="23" t="s">
        <v>624</v>
      </c>
      <c r="I68" s="23" t="s">
        <v>624</v>
      </c>
      <c r="J68" s="23" t="s">
        <v>624</v>
      </c>
      <c r="K68" s="23" t="s">
        <v>624</v>
      </c>
      <c r="L68" s="23"/>
      <c r="M68" s="24"/>
      <c r="N68" s="25"/>
      <c r="O68" s="26">
        <f t="shared" si="8"/>
        <v>6</v>
      </c>
      <c r="P68" s="154">
        <f t="shared" si="9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25" customHeight="1" thickBot="1" x14ac:dyDescent="0.4">
      <c r="A69" s="159" t="s">
        <v>172</v>
      </c>
      <c r="B69" s="200" t="s">
        <v>152</v>
      </c>
      <c r="C69" s="200" t="s">
        <v>132</v>
      </c>
      <c r="D69" s="200" t="s">
        <v>114</v>
      </c>
      <c r="E69" s="161" t="s">
        <v>624</v>
      </c>
      <c r="F69" s="179"/>
      <c r="G69" s="23"/>
      <c r="H69" s="23"/>
      <c r="I69" s="23" t="s">
        <v>624</v>
      </c>
      <c r="J69" s="183"/>
      <c r="K69" s="23"/>
      <c r="L69" s="23" t="s">
        <v>624</v>
      </c>
      <c r="M69" s="24"/>
      <c r="N69" s="25"/>
      <c r="O69" s="26">
        <f t="shared" si="8"/>
        <v>3</v>
      </c>
      <c r="P69" s="154">
        <f t="shared" si="9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25" customHeight="1" thickBot="1" x14ac:dyDescent="0.4">
      <c r="A70" s="159" t="s">
        <v>172</v>
      </c>
      <c r="B70" s="200" t="s">
        <v>155</v>
      </c>
      <c r="C70" s="200" t="s">
        <v>132</v>
      </c>
      <c r="D70" s="200" t="s">
        <v>114</v>
      </c>
      <c r="E70" s="161" t="s">
        <v>624</v>
      </c>
      <c r="F70" s="161" t="s">
        <v>624</v>
      </c>
      <c r="G70" s="161" t="s">
        <v>624</v>
      </c>
      <c r="H70" s="161" t="s">
        <v>624</v>
      </c>
      <c r="I70" s="23"/>
      <c r="J70" s="23"/>
      <c r="K70" s="23" t="s">
        <v>624</v>
      </c>
      <c r="L70" s="23"/>
      <c r="M70" s="24"/>
      <c r="N70" s="25"/>
      <c r="O70" s="26">
        <f t="shared" si="8"/>
        <v>5</v>
      </c>
      <c r="P70" s="154">
        <f t="shared" si="9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25" customHeight="1" thickBot="1" x14ac:dyDescent="0.4">
      <c r="A71" s="159" t="s">
        <v>172</v>
      </c>
      <c r="B71" s="235" t="s">
        <v>475</v>
      </c>
      <c r="C71" s="235" t="s">
        <v>132</v>
      </c>
      <c r="D71" s="235" t="s">
        <v>114</v>
      </c>
      <c r="E71" s="261" t="s">
        <v>624</v>
      </c>
      <c r="F71" s="281"/>
      <c r="G71" s="262"/>
      <c r="H71" s="262"/>
      <c r="I71" s="262" t="s">
        <v>624</v>
      </c>
      <c r="J71" s="282"/>
      <c r="K71" s="262"/>
      <c r="L71" s="262"/>
      <c r="M71" s="264"/>
      <c r="N71" s="25"/>
      <c r="O71" s="26">
        <f t="shared" si="8"/>
        <v>2</v>
      </c>
      <c r="P71" s="154">
        <f t="shared" si="9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25" customHeight="1" thickBot="1" x14ac:dyDescent="0.4">
      <c r="A72" s="159" t="s">
        <v>172</v>
      </c>
      <c r="B72" s="230" t="s">
        <v>532</v>
      </c>
      <c r="C72" s="269">
        <v>48</v>
      </c>
      <c r="D72" s="230" t="s">
        <v>505</v>
      </c>
      <c r="E72" s="231"/>
      <c r="F72" s="265" t="s">
        <v>624</v>
      </c>
      <c r="G72" s="265" t="s">
        <v>624</v>
      </c>
      <c r="H72" s="265" t="s">
        <v>624</v>
      </c>
      <c r="I72" s="223"/>
      <c r="J72" s="223"/>
      <c r="K72" s="223"/>
      <c r="L72" s="223"/>
      <c r="M72" s="233">
        <v>37</v>
      </c>
      <c r="N72" s="25"/>
      <c r="O72" s="26">
        <f t="shared" si="8"/>
        <v>4</v>
      </c>
      <c r="P72" s="154">
        <f t="shared" si="9"/>
        <v>37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25" customHeight="1" thickBot="1" x14ac:dyDescent="0.4">
      <c r="A73" s="159" t="s">
        <v>172</v>
      </c>
      <c r="B73" s="235" t="s">
        <v>525</v>
      </c>
      <c r="C73" s="280">
        <v>48</v>
      </c>
      <c r="D73" s="235" t="s">
        <v>505</v>
      </c>
      <c r="E73" s="261"/>
      <c r="F73" s="261" t="s">
        <v>624</v>
      </c>
      <c r="G73" s="261" t="s">
        <v>624</v>
      </c>
      <c r="H73" s="261" t="s">
        <v>624</v>
      </c>
      <c r="I73" s="262"/>
      <c r="J73" s="262"/>
      <c r="K73" s="262"/>
      <c r="L73" s="262"/>
      <c r="M73" s="264"/>
      <c r="N73" s="25"/>
      <c r="O73" s="26">
        <f t="shared" si="8"/>
        <v>3</v>
      </c>
      <c r="P73" s="154">
        <f t="shared" si="9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25" customHeight="1" thickBot="1" x14ac:dyDescent="0.4">
      <c r="A74" s="159" t="s">
        <v>172</v>
      </c>
      <c r="B74" s="230" t="s">
        <v>143</v>
      </c>
      <c r="C74" s="230" t="s">
        <v>133</v>
      </c>
      <c r="D74" s="230" t="s">
        <v>165</v>
      </c>
      <c r="E74" s="231" t="s">
        <v>624</v>
      </c>
      <c r="F74" s="265" t="s">
        <v>624</v>
      </c>
      <c r="G74" s="223" t="s">
        <v>624</v>
      </c>
      <c r="H74" s="223" t="s">
        <v>624</v>
      </c>
      <c r="I74" s="223"/>
      <c r="J74" s="223"/>
      <c r="K74" s="223" t="s">
        <v>624</v>
      </c>
      <c r="L74" s="223"/>
      <c r="M74" s="233">
        <v>50</v>
      </c>
      <c r="N74" s="25"/>
      <c r="O74" s="26">
        <f t="shared" si="8"/>
        <v>6</v>
      </c>
      <c r="P74" s="154">
        <f t="shared" si="9"/>
        <v>50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25" customHeight="1" thickBot="1" x14ac:dyDescent="0.4">
      <c r="A75" s="159" t="s">
        <v>172</v>
      </c>
      <c r="B75" s="235" t="s">
        <v>524</v>
      </c>
      <c r="C75" s="235" t="s">
        <v>133</v>
      </c>
      <c r="D75" s="235" t="s">
        <v>165</v>
      </c>
      <c r="E75" s="261"/>
      <c r="F75" s="261" t="s">
        <v>624</v>
      </c>
      <c r="G75" s="262" t="s">
        <v>624</v>
      </c>
      <c r="H75" s="262" t="s">
        <v>624</v>
      </c>
      <c r="I75" s="262"/>
      <c r="J75" s="262"/>
      <c r="K75" s="262"/>
      <c r="L75" s="262"/>
      <c r="M75" s="264"/>
      <c r="N75" s="25"/>
      <c r="O75" s="26">
        <f t="shared" si="8"/>
        <v>3</v>
      </c>
      <c r="P75" s="154">
        <f t="shared" si="9"/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9.25" customHeight="1" thickBot="1" x14ac:dyDescent="0.4">
      <c r="A76" s="159" t="s">
        <v>172</v>
      </c>
      <c r="B76" s="230" t="s">
        <v>529</v>
      </c>
      <c r="C76" s="230" t="s">
        <v>139</v>
      </c>
      <c r="D76" s="230" t="s">
        <v>167</v>
      </c>
      <c r="E76" s="231"/>
      <c r="F76" s="265" t="s">
        <v>624</v>
      </c>
      <c r="G76" s="265" t="s">
        <v>624</v>
      </c>
      <c r="H76" s="265" t="s">
        <v>624</v>
      </c>
      <c r="I76" s="265" t="s">
        <v>624</v>
      </c>
      <c r="J76" s="265" t="s">
        <v>624</v>
      </c>
      <c r="K76" s="265" t="s">
        <v>624</v>
      </c>
      <c r="L76" s="265" t="s">
        <v>624</v>
      </c>
      <c r="M76" s="233">
        <v>72</v>
      </c>
      <c r="N76" s="25"/>
      <c r="O76" s="26">
        <f t="shared" si="8"/>
        <v>8</v>
      </c>
      <c r="P76" s="154">
        <f t="shared" si="9"/>
        <v>72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9.25" customHeight="1" thickBot="1" x14ac:dyDescent="0.4">
      <c r="A77" s="159" t="s">
        <v>172</v>
      </c>
      <c r="B77" s="200" t="s">
        <v>176</v>
      </c>
      <c r="C77" s="200" t="s">
        <v>139</v>
      </c>
      <c r="D77" s="200" t="s">
        <v>167</v>
      </c>
      <c r="E77" s="161" t="s">
        <v>624</v>
      </c>
      <c r="F77" s="179" t="s">
        <v>624</v>
      </c>
      <c r="G77" s="179" t="s">
        <v>624</v>
      </c>
      <c r="H77" s="179" t="s">
        <v>624</v>
      </c>
      <c r="I77" s="179" t="s">
        <v>624</v>
      </c>
      <c r="J77" s="179" t="s">
        <v>624</v>
      </c>
      <c r="K77" s="179" t="s">
        <v>624</v>
      </c>
      <c r="L77" s="179" t="s">
        <v>624</v>
      </c>
      <c r="M77" s="24"/>
      <c r="N77" s="25"/>
      <c r="O77" s="26">
        <f t="shared" si="8"/>
        <v>8</v>
      </c>
      <c r="P77" s="154">
        <f t="shared" si="9"/>
        <v>0</v>
      </c>
      <c r="Q77" s="19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9.25" customHeight="1" thickBot="1" x14ac:dyDescent="0.4">
      <c r="A78" s="159" t="s">
        <v>172</v>
      </c>
      <c r="B78" s="200" t="s">
        <v>190</v>
      </c>
      <c r="C78" s="200" t="s">
        <v>139</v>
      </c>
      <c r="D78" s="200" t="s">
        <v>167</v>
      </c>
      <c r="E78" s="161" t="s">
        <v>624</v>
      </c>
      <c r="F78" s="179" t="s">
        <v>624</v>
      </c>
      <c r="G78" s="179" t="s">
        <v>624</v>
      </c>
      <c r="H78" s="179" t="s">
        <v>624</v>
      </c>
      <c r="I78" s="179" t="s">
        <v>624</v>
      </c>
      <c r="J78" s="179" t="s">
        <v>624</v>
      </c>
      <c r="K78" s="179" t="s">
        <v>624</v>
      </c>
      <c r="L78" s="179" t="s">
        <v>624</v>
      </c>
      <c r="M78" s="24"/>
      <c r="N78" s="25"/>
      <c r="O78" s="26">
        <f t="shared" si="8"/>
        <v>8</v>
      </c>
      <c r="P78" s="154">
        <f t="shared" si="9"/>
        <v>0</v>
      </c>
      <c r="Q78" s="19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9.25" customHeight="1" thickBot="1" x14ac:dyDescent="0.4">
      <c r="A79" s="159" t="s">
        <v>172</v>
      </c>
      <c r="B79" s="200" t="s">
        <v>494</v>
      </c>
      <c r="C79" s="200" t="s">
        <v>139</v>
      </c>
      <c r="D79" s="200" t="s">
        <v>167</v>
      </c>
      <c r="E79" s="161" t="s">
        <v>624</v>
      </c>
      <c r="F79" s="179" t="s">
        <v>624</v>
      </c>
      <c r="G79" s="179" t="s">
        <v>624</v>
      </c>
      <c r="H79" s="23" t="s">
        <v>624</v>
      </c>
      <c r="I79" s="23" t="s">
        <v>624</v>
      </c>
      <c r="J79" s="23"/>
      <c r="K79" s="23"/>
      <c r="L79" s="23" t="s">
        <v>624</v>
      </c>
      <c r="M79" s="24"/>
      <c r="N79" s="25"/>
      <c r="O79" s="26">
        <f t="shared" si="8"/>
        <v>6</v>
      </c>
      <c r="P79" s="154">
        <f t="shared" si="9"/>
        <v>0</v>
      </c>
      <c r="Q79" s="19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9.25" customHeight="1" thickBot="1" x14ac:dyDescent="0.4">
      <c r="A80" s="159" t="s">
        <v>172</v>
      </c>
      <c r="B80" s="200" t="s">
        <v>531</v>
      </c>
      <c r="C80" s="200" t="s">
        <v>139</v>
      </c>
      <c r="D80" s="200" t="s">
        <v>167</v>
      </c>
      <c r="E80" s="161"/>
      <c r="F80" s="179" t="s">
        <v>624</v>
      </c>
      <c r="G80" s="179" t="s">
        <v>624</v>
      </c>
      <c r="H80" s="23"/>
      <c r="I80" s="23"/>
      <c r="J80" s="23"/>
      <c r="K80" s="23" t="s">
        <v>624</v>
      </c>
      <c r="L80" s="23"/>
      <c r="M80" s="24"/>
      <c r="N80" s="25"/>
      <c r="O80" s="26">
        <f t="shared" si="8"/>
        <v>3</v>
      </c>
      <c r="P80" s="154">
        <f t="shared" si="9"/>
        <v>0</v>
      </c>
      <c r="Q80" s="19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29.25" customHeight="1" thickBot="1" x14ac:dyDescent="0.4">
      <c r="A81" s="159" t="s">
        <v>172</v>
      </c>
      <c r="B81" s="200" t="s">
        <v>480</v>
      </c>
      <c r="C81" s="200" t="s">
        <v>139</v>
      </c>
      <c r="D81" s="200" t="s">
        <v>167</v>
      </c>
      <c r="E81" s="161" t="s">
        <v>624</v>
      </c>
      <c r="F81" s="161" t="s">
        <v>624</v>
      </c>
      <c r="G81" s="179" t="s">
        <v>624</v>
      </c>
      <c r="H81" s="23" t="s">
        <v>624</v>
      </c>
      <c r="I81" s="23" t="s">
        <v>624</v>
      </c>
      <c r="J81" s="23" t="s">
        <v>624</v>
      </c>
      <c r="K81" s="23"/>
      <c r="L81" s="23" t="s">
        <v>624</v>
      </c>
      <c r="M81" s="24"/>
      <c r="N81" s="25"/>
      <c r="O81" s="26">
        <f t="shared" si="8"/>
        <v>7</v>
      </c>
      <c r="P81" s="154">
        <f t="shared" si="9"/>
        <v>0</v>
      </c>
      <c r="Q81" s="19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29.25" customHeight="1" thickBot="1" x14ac:dyDescent="0.4">
      <c r="A82" s="159" t="s">
        <v>172</v>
      </c>
      <c r="B82" s="200" t="s">
        <v>159</v>
      </c>
      <c r="C82" s="200" t="s">
        <v>139</v>
      </c>
      <c r="D82" s="200" t="s">
        <v>167</v>
      </c>
      <c r="E82" s="161" t="s">
        <v>624</v>
      </c>
      <c r="F82" s="179" t="s">
        <v>624</v>
      </c>
      <c r="G82" s="179" t="s">
        <v>624</v>
      </c>
      <c r="H82" s="23" t="s">
        <v>624</v>
      </c>
      <c r="I82" s="23"/>
      <c r="J82" s="23"/>
      <c r="K82" s="23"/>
      <c r="L82" s="23"/>
      <c r="M82" s="24"/>
      <c r="N82" s="25"/>
      <c r="O82" s="26">
        <f t="shared" si="8"/>
        <v>4</v>
      </c>
      <c r="P82" s="154">
        <f t="shared" si="9"/>
        <v>0</v>
      </c>
      <c r="Q82" s="19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29.25" customHeight="1" thickBot="1" x14ac:dyDescent="0.4">
      <c r="A83" s="159" t="s">
        <v>172</v>
      </c>
      <c r="B83" s="235" t="s">
        <v>481</v>
      </c>
      <c r="C83" s="235" t="s">
        <v>139</v>
      </c>
      <c r="D83" s="235" t="s">
        <v>167</v>
      </c>
      <c r="E83" s="261" t="s">
        <v>624</v>
      </c>
      <c r="F83" s="281"/>
      <c r="G83" s="262"/>
      <c r="H83" s="262" t="s">
        <v>624</v>
      </c>
      <c r="I83" s="262" t="s">
        <v>624</v>
      </c>
      <c r="J83" s="262"/>
      <c r="K83" s="262"/>
      <c r="L83" s="262"/>
      <c r="M83" s="264"/>
      <c r="N83" s="25"/>
      <c r="O83" s="26">
        <f t="shared" si="8"/>
        <v>3</v>
      </c>
      <c r="P83" s="154">
        <f t="shared" si="9"/>
        <v>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29.25" customHeight="1" thickBot="1" x14ac:dyDescent="0.4">
      <c r="A84" s="159" t="s">
        <v>172</v>
      </c>
      <c r="B84" s="230" t="s">
        <v>528</v>
      </c>
      <c r="C84" s="230" t="s">
        <v>386</v>
      </c>
      <c r="D84" s="230" t="s">
        <v>302</v>
      </c>
      <c r="E84" s="231"/>
      <c r="F84" s="265" t="s">
        <v>624</v>
      </c>
      <c r="G84" s="223" t="s">
        <v>624</v>
      </c>
      <c r="H84" s="223"/>
      <c r="I84" s="223"/>
      <c r="J84" s="223" t="s">
        <v>624</v>
      </c>
      <c r="K84" s="223"/>
      <c r="L84" s="223"/>
      <c r="M84" s="233">
        <v>71</v>
      </c>
      <c r="N84" s="25"/>
      <c r="O84" s="26">
        <f t="shared" si="8"/>
        <v>4</v>
      </c>
      <c r="P84" s="154">
        <f t="shared" si="9"/>
        <v>71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9.25" customHeight="1" thickBot="1" x14ac:dyDescent="0.45">
      <c r="A85" s="159" t="s">
        <v>172</v>
      </c>
      <c r="B85" s="200" t="s">
        <v>333</v>
      </c>
      <c r="C85" s="200" t="s">
        <v>386</v>
      </c>
      <c r="D85" s="200" t="s">
        <v>302</v>
      </c>
      <c r="E85" s="179" t="s">
        <v>624</v>
      </c>
      <c r="F85" s="179"/>
      <c r="G85" s="183" t="s">
        <v>624</v>
      </c>
      <c r="H85" s="183" t="s">
        <v>624</v>
      </c>
      <c r="I85" s="183"/>
      <c r="J85" s="23" t="s">
        <v>624</v>
      </c>
      <c r="K85" s="183" t="s">
        <v>624</v>
      </c>
      <c r="L85" s="183" t="s">
        <v>624</v>
      </c>
      <c r="M85" s="175"/>
      <c r="N85" s="176"/>
      <c r="O85" s="26">
        <f t="shared" si="8"/>
        <v>6</v>
      </c>
      <c r="P85" s="154">
        <f t="shared" si="9"/>
        <v>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29.25" customHeight="1" thickBot="1" x14ac:dyDescent="0.4">
      <c r="A86" s="159" t="s">
        <v>172</v>
      </c>
      <c r="B86" s="235" t="s">
        <v>342</v>
      </c>
      <c r="C86" s="235" t="s">
        <v>386</v>
      </c>
      <c r="D86" s="235" t="s">
        <v>302</v>
      </c>
      <c r="E86" s="261" t="s">
        <v>624</v>
      </c>
      <c r="F86" s="281" t="s">
        <v>624</v>
      </c>
      <c r="G86" s="262" t="s">
        <v>624</v>
      </c>
      <c r="H86" s="262" t="s">
        <v>624</v>
      </c>
      <c r="I86" s="262" t="s">
        <v>624</v>
      </c>
      <c r="J86" s="262" t="s">
        <v>624</v>
      </c>
      <c r="K86" s="262" t="s">
        <v>624</v>
      </c>
      <c r="L86" s="262" t="s">
        <v>624</v>
      </c>
      <c r="M86" s="264"/>
      <c r="N86" s="25"/>
      <c r="O86" s="26">
        <f t="shared" si="8"/>
        <v>8</v>
      </c>
      <c r="P86" s="154">
        <f t="shared" si="9"/>
        <v>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29.25" customHeight="1" thickBot="1" x14ac:dyDescent="0.4">
      <c r="A87" s="159" t="s">
        <v>172</v>
      </c>
      <c r="B87" s="230" t="s">
        <v>473</v>
      </c>
      <c r="C87" s="230" t="s">
        <v>368</v>
      </c>
      <c r="D87" s="230" t="s">
        <v>326</v>
      </c>
      <c r="E87" s="231" t="s">
        <v>624</v>
      </c>
      <c r="F87" s="260"/>
      <c r="G87" s="223" t="s">
        <v>624</v>
      </c>
      <c r="H87" s="223" t="s">
        <v>624</v>
      </c>
      <c r="I87" s="223" t="s">
        <v>624</v>
      </c>
      <c r="J87" s="260"/>
      <c r="K87" s="223"/>
      <c r="L87" s="223" t="s">
        <v>624</v>
      </c>
      <c r="M87" s="233">
        <v>41</v>
      </c>
      <c r="N87" s="25"/>
      <c r="O87" s="26">
        <f t="shared" si="8"/>
        <v>6</v>
      </c>
      <c r="P87" s="154">
        <f t="shared" si="9"/>
        <v>41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29.25" customHeight="1" thickBot="1" x14ac:dyDescent="0.4">
      <c r="A88" s="159" t="s">
        <v>172</v>
      </c>
      <c r="B88" s="200" t="s">
        <v>477</v>
      </c>
      <c r="C88" s="200" t="s">
        <v>368</v>
      </c>
      <c r="D88" s="200" t="s">
        <v>326</v>
      </c>
      <c r="E88" s="23" t="s">
        <v>624</v>
      </c>
      <c r="F88" s="23"/>
      <c r="G88" s="23" t="s">
        <v>624</v>
      </c>
      <c r="H88" s="23" t="s">
        <v>624</v>
      </c>
      <c r="I88" s="23"/>
      <c r="J88" s="183"/>
      <c r="K88" s="23"/>
      <c r="L88" s="23"/>
      <c r="M88" s="24"/>
      <c r="N88" s="25"/>
      <c r="O88" s="26">
        <f t="shared" si="8"/>
        <v>3</v>
      </c>
      <c r="P88" s="154">
        <f t="shared" si="9"/>
        <v>0</v>
      </c>
      <c r="R88" s="6"/>
      <c r="S88" s="6"/>
      <c r="T88" s="6"/>
      <c r="U88" s="6"/>
      <c r="V88" s="6"/>
    </row>
    <row r="89" spans="1:27" ht="29.25" customHeight="1" thickBot="1" x14ac:dyDescent="0.4">
      <c r="A89" s="159" t="s">
        <v>172</v>
      </c>
      <c r="B89" s="200" t="s">
        <v>474</v>
      </c>
      <c r="C89" s="200" t="s">
        <v>368</v>
      </c>
      <c r="D89" s="200" t="s">
        <v>326</v>
      </c>
      <c r="E89" s="23" t="s">
        <v>624</v>
      </c>
      <c r="F89" s="183"/>
      <c r="G89" s="23"/>
      <c r="H89" s="23" t="s">
        <v>624</v>
      </c>
      <c r="I89" s="23" t="s">
        <v>624</v>
      </c>
      <c r="J89" s="23"/>
      <c r="K89" s="23"/>
      <c r="L89" s="23"/>
      <c r="M89" s="24"/>
      <c r="N89" s="25"/>
      <c r="O89" s="26">
        <f t="shared" si="8"/>
        <v>3</v>
      </c>
      <c r="P89" s="154">
        <f t="shared" si="9"/>
        <v>0</v>
      </c>
      <c r="R89" s="6"/>
      <c r="S89" s="6"/>
    </row>
    <row r="90" spans="1:27" ht="29.25" customHeight="1" thickBot="1" x14ac:dyDescent="0.4">
      <c r="A90" s="159" t="s">
        <v>172</v>
      </c>
      <c r="B90" s="200" t="s">
        <v>486</v>
      </c>
      <c r="C90" s="200" t="s">
        <v>368</v>
      </c>
      <c r="D90" s="200" t="s">
        <v>326</v>
      </c>
      <c r="E90" s="23" t="s">
        <v>624</v>
      </c>
      <c r="F90" s="183"/>
      <c r="G90" s="23"/>
      <c r="H90" s="23" t="s">
        <v>624</v>
      </c>
      <c r="I90" s="23"/>
      <c r="J90" s="23"/>
      <c r="K90" s="23"/>
      <c r="L90" s="23"/>
      <c r="M90" s="24"/>
      <c r="N90" s="25"/>
      <c r="O90" s="26">
        <f t="shared" si="8"/>
        <v>2</v>
      </c>
      <c r="P90" s="154">
        <f t="shared" si="9"/>
        <v>0</v>
      </c>
      <c r="R90" s="6"/>
      <c r="S90" s="6"/>
    </row>
    <row r="91" spans="1:27" ht="29.25" customHeight="1" thickBot="1" x14ac:dyDescent="0.4">
      <c r="P91" s="154">
        <f>SUM(P3:P90)</f>
        <v>1136</v>
      </c>
      <c r="R91" s="6"/>
      <c r="S91" s="6"/>
    </row>
    <row r="92" spans="1:27" ht="29.25" customHeight="1" x14ac:dyDescent="0.2">
      <c r="R92" s="6"/>
      <c r="S92" s="6"/>
    </row>
    <row r="93" spans="1:27" ht="29.25" customHeight="1" x14ac:dyDescent="0.2">
      <c r="R93" s="6"/>
      <c r="S93" s="6"/>
    </row>
  </sheetData>
  <sortState xmlns:xlrd2="http://schemas.microsoft.com/office/spreadsheetml/2017/richdata2" ref="B3:P90">
    <sortCondition descending="1" ref="D3:D90"/>
  </sortState>
  <mergeCells count="1">
    <mergeCell ref="A1:F1"/>
  </mergeCells>
  <conditionalFormatting sqref="A3:A41">
    <cfRule type="containsText" dxfId="23" priority="3" stopIfTrue="1" operator="containsText" text="SI">
      <formula>NOT(ISERROR(SEARCH("SI",A3)))</formula>
    </cfRule>
    <cfRule type="containsText" dxfId="22" priority="4" stopIfTrue="1" operator="containsText" text="NO">
      <formula>NOT(ISERROR(SEARCH("NO",A3)))</formula>
    </cfRule>
  </conditionalFormatting>
  <conditionalFormatting sqref="A42:A90">
    <cfRule type="containsText" dxfId="21" priority="1" stopIfTrue="1" operator="containsText" text="SI">
      <formula>NOT(ISERROR(SEARCH("SI",A42)))</formula>
    </cfRule>
    <cfRule type="containsText" dxfId="20" priority="2" stopIfTrue="1" operator="containsText" text="NO">
      <formula>NOT(ISERROR(SEARCH("NO",A42)))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Y100"/>
  <sheetViews>
    <sheetView showGridLines="0" zoomScale="40" zoomScaleNormal="4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59" sqref="J59"/>
    </sheetView>
  </sheetViews>
  <sheetFormatPr defaultColWidth="11.42578125" defaultRowHeight="18.600000000000001" customHeight="1" x14ac:dyDescent="0.2"/>
  <cols>
    <col min="1" max="1" width="11.42578125" style="1" customWidth="1"/>
    <col min="2" max="2" width="55.7109375" style="1" customWidth="1"/>
    <col min="3" max="3" width="12.7109375" style="1" customWidth="1"/>
    <col min="4" max="4" width="67" style="1" customWidth="1"/>
    <col min="5" max="5" width="22.85546875" style="1" customWidth="1"/>
    <col min="6" max="6" width="23" style="1" customWidth="1"/>
    <col min="7" max="10" width="22.42578125" style="1" customWidth="1"/>
    <col min="11" max="11" width="23" style="1" customWidth="1"/>
    <col min="12" max="13" width="23.140625" style="1" customWidth="1"/>
    <col min="14" max="14" width="21.42578125" style="1" customWidth="1"/>
    <col min="15" max="15" width="15.140625" style="1" bestFit="1" customWidth="1"/>
    <col min="16" max="16" width="32.7109375" style="1" bestFit="1" customWidth="1"/>
    <col min="17" max="17" width="3.5703125" style="1" customWidth="1"/>
    <col min="18" max="18" width="11.42578125" style="1" customWidth="1"/>
    <col min="19" max="19" width="59.7109375" style="1" customWidth="1"/>
    <col min="20" max="20" width="18.5703125" style="1" customWidth="1"/>
    <col min="21" max="21" width="11.42578125" style="1" customWidth="1"/>
    <col min="22" max="22" width="35.42578125" style="1" customWidth="1"/>
    <col min="23" max="24" width="11.42578125" style="1" customWidth="1"/>
    <col min="25" max="25" width="36.28515625" style="1" customWidth="1"/>
    <col min="26" max="26" width="11.42578125" style="1" customWidth="1"/>
    <col min="27" max="27" width="67.140625" style="1" customWidth="1"/>
    <col min="28" max="259" width="11.42578125" style="1" customWidth="1"/>
  </cols>
  <sheetData>
    <row r="1" spans="1:27" ht="28.5" customHeight="1" thickBot="1" x14ac:dyDescent="0.45">
      <c r="A1" s="314" t="s">
        <v>79</v>
      </c>
      <c r="B1" s="315"/>
      <c r="C1" s="315"/>
      <c r="D1" s="315"/>
      <c r="E1" s="315"/>
      <c r="F1" s="316"/>
      <c r="G1" s="58"/>
      <c r="H1" s="155"/>
      <c r="I1" s="155"/>
      <c r="J1" s="155"/>
      <c r="K1" s="59"/>
      <c r="L1" s="59"/>
      <c r="M1" s="59"/>
      <c r="N1" s="5"/>
      <c r="O1" s="5"/>
      <c r="P1" s="5"/>
      <c r="Q1" s="6"/>
      <c r="R1" s="5"/>
      <c r="S1" s="5"/>
      <c r="T1" s="5"/>
      <c r="U1" s="6"/>
      <c r="V1" s="5"/>
      <c r="W1" s="6"/>
      <c r="X1" s="6"/>
      <c r="Y1" s="6"/>
      <c r="Z1" s="6"/>
      <c r="AA1" s="6"/>
    </row>
    <row r="2" spans="1:27" ht="51.4" customHeight="1" thickBot="1" x14ac:dyDescent="0.4">
      <c r="A2" s="8" t="s">
        <v>69</v>
      </c>
      <c r="B2" s="177" t="s">
        <v>1</v>
      </c>
      <c r="C2" s="177" t="s">
        <v>70</v>
      </c>
      <c r="D2" s="177" t="s">
        <v>3</v>
      </c>
      <c r="E2" s="9" t="s">
        <v>349</v>
      </c>
      <c r="F2" s="9" t="s">
        <v>510</v>
      </c>
      <c r="G2" s="9" t="s">
        <v>540</v>
      </c>
      <c r="H2" s="9" t="s">
        <v>577</v>
      </c>
      <c r="I2" s="9" t="s">
        <v>597</v>
      </c>
      <c r="J2" s="9" t="s">
        <v>599</v>
      </c>
      <c r="K2" s="9" t="s">
        <v>610</v>
      </c>
      <c r="L2" s="9" t="s">
        <v>613</v>
      </c>
      <c r="M2" s="10" t="s">
        <v>622</v>
      </c>
      <c r="N2" s="11" t="s">
        <v>4</v>
      </c>
      <c r="O2" s="12" t="s">
        <v>5</v>
      </c>
      <c r="P2" s="12" t="s">
        <v>6</v>
      </c>
      <c r="Q2" s="74"/>
      <c r="R2" s="14" t="s">
        <v>7</v>
      </c>
      <c r="S2" s="15" t="s">
        <v>3</v>
      </c>
      <c r="T2" s="16" t="s">
        <v>8</v>
      </c>
      <c r="U2" s="17"/>
      <c r="V2" s="18" t="s">
        <v>9</v>
      </c>
      <c r="W2" s="19"/>
      <c r="X2" s="33"/>
      <c r="Y2" s="33"/>
      <c r="Z2" s="33"/>
      <c r="AA2" s="33"/>
    </row>
    <row r="3" spans="1:27" ht="29.1" customHeight="1" thickBot="1" x14ac:dyDescent="0.45">
      <c r="A3" s="159" t="s">
        <v>172</v>
      </c>
      <c r="B3" s="200"/>
      <c r="C3" s="200"/>
      <c r="D3" s="200"/>
      <c r="E3" s="179"/>
      <c r="F3" s="179"/>
      <c r="G3" s="183"/>
      <c r="H3" s="183"/>
      <c r="I3" s="183"/>
      <c r="J3" s="23"/>
      <c r="K3" s="183"/>
      <c r="L3" s="174"/>
      <c r="M3" s="229"/>
      <c r="N3" s="176"/>
      <c r="O3" s="26"/>
      <c r="P3" s="154"/>
      <c r="Q3" s="27"/>
      <c r="R3" s="28">
        <v>1213</v>
      </c>
      <c r="S3" s="29" t="s">
        <v>114</v>
      </c>
      <c r="T3" s="30">
        <f t="shared" ref="T3:T50" si="0">SUMIF($C$3:$C$108,R3,$P$3:$P$108)</f>
        <v>0</v>
      </c>
      <c r="U3" s="31"/>
      <c r="V3" s="32">
        <f t="shared" ref="V3:V34" si="1">SUMIF($C$3:$C$108,R3,$N$3:$N$108)</f>
        <v>0</v>
      </c>
      <c r="W3" s="19"/>
      <c r="X3" s="33"/>
      <c r="Y3" s="33"/>
      <c r="Z3" s="33"/>
      <c r="AA3" s="33"/>
    </row>
    <row r="4" spans="1:27" ht="29.1" customHeight="1" thickBot="1" x14ac:dyDescent="0.4">
      <c r="A4" s="159" t="s">
        <v>172</v>
      </c>
      <c r="B4" s="200"/>
      <c r="C4" s="200"/>
      <c r="D4" s="200"/>
      <c r="E4" s="161"/>
      <c r="F4" s="179"/>
      <c r="G4" s="23"/>
      <c r="H4" s="23"/>
      <c r="I4" s="23"/>
      <c r="J4" s="23"/>
      <c r="K4" s="23"/>
      <c r="L4" s="23"/>
      <c r="M4" s="24"/>
      <c r="N4" s="176"/>
      <c r="O4" s="26"/>
      <c r="P4" s="154"/>
      <c r="Q4" s="27"/>
      <c r="R4" s="28">
        <v>2310</v>
      </c>
      <c r="S4" s="29" t="s">
        <v>166</v>
      </c>
      <c r="T4" s="30">
        <f t="shared" si="0"/>
        <v>0</v>
      </c>
      <c r="U4" s="31"/>
      <c r="V4" s="32">
        <f t="shared" si="1"/>
        <v>0</v>
      </c>
      <c r="W4" s="19"/>
      <c r="X4" s="33"/>
      <c r="Y4" s="33"/>
      <c r="Z4" s="33"/>
      <c r="AA4" s="33"/>
    </row>
    <row r="5" spans="1:27" ht="29.1" customHeight="1" thickBot="1" x14ac:dyDescent="0.4">
      <c r="A5" s="159" t="s">
        <v>172</v>
      </c>
      <c r="B5" s="200"/>
      <c r="C5" s="200"/>
      <c r="D5" s="200"/>
      <c r="E5" s="161"/>
      <c r="F5" s="179"/>
      <c r="G5" s="23"/>
      <c r="H5" s="23"/>
      <c r="I5" s="23"/>
      <c r="J5" s="23"/>
      <c r="K5" s="23"/>
      <c r="L5" s="23"/>
      <c r="M5" s="24"/>
      <c r="N5" s="176"/>
      <c r="O5" s="26"/>
      <c r="P5" s="154"/>
      <c r="Q5" s="27"/>
      <c r="R5" s="28">
        <v>2232</v>
      </c>
      <c r="S5" s="29" t="s">
        <v>119</v>
      </c>
      <c r="T5" s="30">
        <f t="shared" si="0"/>
        <v>0</v>
      </c>
      <c r="U5" s="31"/>
      <c r="V5" s="32">
        <f t="shared" si="1"/>
        <v>0</v>
      </c>
      <c r="W5" s="19"/>
      <c r="X5" s="33"/>
      <c r="Y5" s="33"/>
      <c r="Z5" s="33"/>
      <c r="AA5" s="33"/>
    </row>
    <row r="6" spans="1:27" ht="29.1" customHeight="1" thickBot="1" x14ac:dyDescent="0.4">
      <c r="A6" s="159" t="s">
        <v>172</v>
      </c>
      <c r="B6" s="200"/>
      <c r="C6" s="200"/>
      <c r="D6" s="200"/>
      <c r="E6" s="179"/>
      <c r="F6" s="179"/>
      <c r="G6" s="183"/>
      <c r="H6" s="183"/>
      <c r="I6" s="183"/>
      <c r="J6" s="23"/>
      <c r="K6" s="183"/>
      <c r="L6" s="183"/>
      <c r="M6" s="229"/>
      <c r="N6" s="176"/>
      <c r="O6" s="26"/>
      <c r="P6" s="154"/>
      <c r="Q6" s="27"/>
      <c r="R6" s="28">
        <v>1180</v>
      </c>
      <c r="S6" s="29" t="s">
        <v>14</v>
      </c>
      <c r="T6" s="30">
        <f t="shared" si="0"/>
        <v>0</v>
      </c>
      <c r="U6" s="31"/>
      <c r="V6" s="32">
        <f t="shared" si="1"/>
        <v>0</v>
      </c>
      <c r="W6" s="19"/>
      <c r="X6" s="33"/>
      <c r="Y6" s="33"/>
      <c r="Z6" s="33"/>
      <c r="AA6" s="33"/>
    </row>
    <row r="7" spans="1:27" ht="29.1" customHeight="1" thickBot="1" x14ac:dyDescent="0.4">
      <c r="A7" s="159" t="s">
        <v>172</v>
      </c>
      <c r="B7" s="200"/>
      <c r="C7" s="200"/>
      <c r="D7" s="200"/>
      <c r="E7" s="161"/>
      <c r="F7" s="179"/>
      <c r="G7" s="23"/>
      <c r="H7" s="23"/>
      <c r="I7" s="23"/>
      <c r="J7" s="23"/>
      <c r="K7" s="23"/>
      <c r="L7" s="23"/>
      <c r="M7" s="24"/>
      <c r="N7" s="176"/>
      <c r="O7" s="26"/>
      <c r="P7" s="154"/>
      <c r="Q7" s="27"/>
      <c r="R7" s="28">
        <v>1115</v>
      </c>
      <c r="S7" s="29" t="s">
        <v>15</v>
      </c>
      <c r="T7" s="30">
        <f t="shared" si="0"/>
        <v>0</v>
      </c>
      <c r="U7" s="31"/>
      <c r="V7" s="32">
        <f t="shared" si="1"/>
        <v>0</v>
      </c>
      <c r="W7" s="19"/>
      <c r="X7" s="33"/>
      <c r="Y7" s="33"/>
      <c r="Z7" s="33"/>
      <c r="AA7" s="33"/>
    </row>
    <row r="8" spans="1:27" ht="29.1" customHeight="1" thickBot="1" x14ac:dyDescent="0.4">
      <c r="A8" s="159" t="s">
        <v>172</v>
      </c>
      <c r="B8" s="200"/>
      <c r="C8" s="200"/>
      <c r="D8" s="200"/>
      <c r="E8" s="161"/>
      <c r="F8" s="161"/>
      <c r="G8" s="23"/>
      <c r="H8" s="23"/>
      <c r="I8" s="23"/>
      <c r="J8" s="23"/>
      <c r="K8" s="23"/>
      <c r="L8" s="23"/>
      <c r="M8" s="24"/>
      <c r="N8" s="176"/>
      <c r="O8" s="26"/>
      <c r="P8" s="154"/>
      <c r="Q8" s="27"/>
      <c r="R8" s="28">
        <v>10</v>
      </c>
      <c r="S8" s="29" t="s">
        <v>16</v>
      </c>
      <c r="T8" s="30">
        <f t="shared" si="0"/>
        <v>0</v>
      </c>
      <c r="U8" s="31"/>
      <c r="V8" s="32">
        <f t="shared" si="1"/>
        <v>0</v>
      </c>
      <c r="W8" s="19"/>
      <c r="X8" s="33"/>
      <c r="Y8" s="33"/>
      <c r="Z8" s="33"/>
      <c r="AA8" s="33"/>
    </row>
    <row r="9" spans="1:27" ht="29.1" customHeight="1" thickBot="1" x14ac:dyDescent="0.4">
      <c r="A9" s="159" t="s">
        <v>172</v>
      </c>
      <c r="B9" s="200"/>
      <c r="C9" s="200"/>
      <c r="D9" s="200"/>
      <c r="E9" s="179"/>
      <c r="F9" s="179"/>
      <c r="G9" s="183"/>
      <c r="H9" s="183"/>
      <c r="I9" s="183"/>
      <c r="J9" s="23"/>
      <c r="K9" s="183"/>
      <c r="L9" s="183"/>
      <c r="M9" s="229"/>
      <c r="N9" s="176"/>
      <c r="O9" s="26"/>
      <c r="P9" s="154"/>
      <c r="Q9" s="27"/>
      <c r="R9" s="28">
        <v>1589</v>
      </c>
      <c r="S9" s="29" t="s">
        <v>18</v>
      </c>
      <c r="T9" s="30">
        <f t="shared" si="0"/>
        <v>0</v>
      </c>
      <c r="U9" s="31"/>
      <c r="V9" s="32">
        <f t="shared" si="1"/>
        <v>0</v>
      </c>
      <c r="W9" s="19"/>
      <c r="X9" s="33"/>
      <c r="Y9" s="33"/>
      <c r="Z9" s="33"/>
      <c r="AA9" s="33"/>
    </row>
    <row r="10" spans="1:27" ht="29.1" customHeight="1" thickBot="1" x14ac:dyDescent="0.4">
      <c r="A10" s="159" t="s">
        <v>172</v>
      </c>
      <c r="B10" s="200"/>
      <c r="C10" s="200"/>
      <c r="D10" s="200"/>
      <c r="E10" s="161"/>
      <c r="F10" s="179"/>
      <c r="G10" s="23"/>
      <c r="H10" s="23"/>
      <c r="I10" s="23"/>
      <c r="J10" s="23"/>
      <c r="K10" s="23"/>
      <c r="L10" s="23"/>
      <c r="M10" s="24"/>
      <c r="N10" s="176"/>
      <c r="O10" s="26"/>
      <c r="P10" s="154"/>
      <c r="Q10" s="27"/>
      <c r="R10" s="28">
        <v>2074</v>
      </c>
      <c r="S10" s="29" t="s">
        <v>299</v>
      </c>
      <c r="T10" s="30">
        <f t="shared" si="0"/>
        <v>0</v>
      </c>
      <c r="U10" s="31"/>
      <c r="V10" s="32">
        <f t="shared" si="1"/>
        <v>0</v>
      </c>
      <c r="W10" s="19"/>
      <c r="X10" s="33"/>
      <c r="Y10" s="33"/>
      <c r="Z10" s="33"/>
      <c r="AA10" s="33"/>
    </row>
    <row r="11" spans="1:27" ht="29.1" customHeight="1" thickBot="1" x14ac:dyDescent="0.4">
      <c r="A11" s="159" t="s">
        <v>172</v>
      </c>
      <c r="B11" s="200"/>
      <c r="C11" s="200"/>
      <c r="D11" s="200"/>
      <c r="E11" s="161"/>
      <c r="F11" s="179"/>
      <c r="G11" s="23"/>
      <c r="H11" s="23"/>
      <c r="I11" s="23"/>
      <c r="J11" s="23"/>
      <c r="K11" s="23"/>
      <c r="L11" s="23"/>
      <c r="M11" s="24"/>
      <c r="N11" s="176"/>
      <c r="O11" s="26"/>
      <c r="P11" s="154"/>
      <c r="Q11" s="27"/>
      <c r="R11" s="28">
        <v>1590</v>
      </c>
      <c r="S11" s="29" t="s">
        <v>21</v>
      </c>
      <c r="T11" s="30">
        <f t="shared" si="0"/>
        <v>0</v>
      </c>
      <c r="U11" s="31"/>
      <c r="V11" s="32">
        <f t="shared" si="1"/>
        <v>0</v>
      </c>
      <c r="W11" s="19"/>
      <c r="X11" s="33"/>
      <c r="Y11" s="33"/>
      <c r="Z11" s="33"/>
      <c r="AA11" s="33"/>
    </row>
    <row r="12" spans="1:27" ht="29.1" customHeight="1" thickBot="1" x14ac:dyDescent="0.4">
      <c r="A12" s="159" t="s">
        <v>172</v>
      </c>
      <c r="B12" s="200"/>
      <c r="C12" s="200"/>
      <c r="D12" s="200"/>
      <c r="E12" s="161"/>
      <c r="F12" s="179"/>
      <c r="G12" s="23"/>
      <c r="H12" s="23"/>
      <c r="I12" s="23"/>
      <c r="J12" s="23"/>
      <c r="K12" s="23"/>
      <c r="L12" s="23"/>
      <c r="M12" s="24"/>
      <c r="N12" s="176"/>
      <c r="O12" s="26"/>
      <c r="P12" s="154"/>
      <c r="Q12" s="27"/>
      <c r="R12" s="28">
        <v>1172</v>
      </c>
      <c r="S12" s="29" t="s">
        <v>304</v>
      </c>
      <c r="T12" s="30">
        <f t="shared" si="0"/>
        <v>0</v>
      </c>
      <c r="U12" s="31"/>
      <c r="V12" s="32">
        <f t="shared" si="1"/>
        <v>0</v>
      </c>
      <c r="W12" s="19"/>
      <c r="X12" s="33"/>
      <c r="Y12" s="33"/>
      <c r="Z12" s="33"/>
      <c r="AA12" s="33"/>
    </row>
    <row r="13" spans="1:27" ht="29.1" customHeight="1" thickBot="1" x14ac:dyDescent="0.4">
      <c r="A13" s="159" t="s">
        <v>172</v>
      </c>
      <c r="B13" s="200"/>
      <c r="C13" s="200"/>
      <c r="D13" s="200"/>
      <c r="E13" s="161"/>
      <c r="F13" s="179"/>
      <c r="G13" s="23"/>
      <c r="H13" s="23"/>
      <c r="I13" s="23"/>
      <c r="J13" s="23"/>
      <c r="K13" s="23"/>
      <c r="L13" s="23"/>
      <c r="M13" s="24"/>
      <c r="N13" s="176"/>
      <c r="O13" s="26"/>
      <c r="P13" s="154"/>
      <c r="Q13" s="27"/>
      <c r="R13" s="28">
        <v>2513</v>
      </c>
      <c r="S13" s="29" t="s">
        <v>343</v>
      </c>
      <c r="T13" s="30">
        <f t="shared" si="0"/>
        <v>0</v>
      </c>
      <c r="U13" s="31"/>
      <c r="V13" s="32">
        <f t="shared" si="1"/>
        <v>0</v>
      </c>
      <c r="W13" s="19"/>
      <c r="X13" s="33"/>
      <c r="Y13" s="33"/>
      <c r="Z13" s="33"/>
      <c r="AA13" s="33"/>
    </row>
    <row r="14" spans="1:27" ht="29.1" customHeight="1" thickBot="1" x14ac:dyDescent="0.4">
      <c r="A14" s="159" t="s">
        <v>172</v>
      </c>
      <c r="B14" s="200"/>
      <c r="C14" s="200"/>
      <c r="D14" s="200"/>
      <c r="E14" s="161"/>
      <c r="F14" s="179"/>
      <c r="G14" s="23"/>
      <c r="H14" s="23"/>
      <c r="I14" s="23"/>
      <c r="J14" s="23"/>
      <c r="K14" s="23"/>
      <c r="L14" s="23"/>
      <c r="M14" s="24"/>
      <c r="N14" s="176"/>
      <c r="O14" s="26"/>
      <c r="P14" s="154"/>
      <c r="Q14" s="27"/>
      <c r="R14" s="28">
        <v>1843</v>
      </c>
      <c r="S14" s="29" t="s">
        <v>27</v>
      </c>
      <c r="T14" s="30">
        <f t="shared" si="0"/>
        <v>0</v>
      </c>
      <c r="U14" s="31"/>
      <c r="V14" s="32">
        <f t="shared" si="1"/>
        <v>0</v>
      </c>
      <c r="W14" s="19"/>
      <c r="X14" s="33"/>
      <c r="Y14" s="33"/>
      <c r="Z14" s="33"/>
      <c r="AA14" s="33"/>
    </row>
    <row r="15" spans="1:27" ht="29.1" customHeight="1" thickBot="1" x14ac:dyDescent="0.4">
      <c r="A15" s="159" t="s">
        <v>172</v>
      </c>
      <c r="B15" s="200"/>
      <c r="C15" s="200"/>
      <c r="D15" s="200"/>
      <c r="E15" s="161"/>
      <c r="F15" s="179"/>
      <c r="G15" s="23"/>
      <c r="H15" s="23"/>
      <c r="I15" s="23"/>
      <c r="J15" s="23"/>
      <c r="K15" s="23"/>
      <c r="L15" s="23"/>
      <c r="M15" s="24"/>
      <c r="N15" s="176"/>
      <c r="O15" s="26"/>
      <c r="P15" s="154"/>
      <c r="Q15" s="27"/>
      <c r="R15" s="28">
        <v>1317</v>
      </c>
      <c r="S15" s="29" t="s">
        <v>28</v>
      </c>
      <c r="T15" s="30">
        <f t="shared" si="0"/>
        <v>0</v>
      </c>
      <c r="U15" s="31"/>
      <c r="V15" s="32">
        <f t="shared" si="1"/>
        <v>0</v>
      </c>
      <c r="W15" s="19"/>
      <c r="X15" s="33"/>
      <c r="Y15" s="33"/>
      <c r="Z15" s="33"/>
      <c r="AA15" s="33"/>
    </row>
    <row r="16" spans="1:27" ht="29.1" customHeight="1" thickBot="1" x14ac:dyDescent="0.4">
      <c r="A16" s="159" t="s">
        <v>172</v>
      </c>
      <c r="B16" s="200"/>
      <c r="C16" s="200"/>
      <c r="D16" s="200"/>
      <c r="E16" s="161"/>
      <c r="F16" s="179"/>
      <c r="G16" s="23"/>
      <c r="H16" s="23"/>
      <c r="I16" s="23"/>
      <c r="J16" s="23"/>
      <c r="K16" s="23"/>
      <c r="L16" s="23"/>
      <c r="M16" s="24"/>
      <c r="N16" s="176"/>
      <c r="O16" s="26"/>
      <c r="P16" s="154"/>
      <c r="Q16" s="27"/>
      <c r="R16" s="28"/>
      <c r="S16" s="29"/>
      <c r="T16" s="30">
        <f t="shared" si="0"/>
        <v>0</v>
      </c>
      <c r="U16" s="31"/>
      <c r="V16" s="32">
        <f t="shared" si="1"/>
        <v>0</v>
      </c>
      <c r="W16" s="19"/>
      <c r="X16" s="33"/>
      <c r="Y16" s="33"/>
      <c r="Z16" s="33"/>
      <c r="AA16" s="33"/>
    </row>
    <row r="17" spans="1:27" ht="29.1" customHeight="1" thickBot="1" x14ac:dyDescent="0.4">
      <c r="A17" s="159" t="s">
        <v>172</v>
      </c>
      <c r="B17" s="200"/>
      <c r="C17" s="200"/>
      <c r="D17" s="200"/>
      <c r="E17" s="161"/>
      <c r="F17" s="179"/>
      <c r="G17" s="23"/>
      <c r="H17" s="23"/>
      <c r="I17" s="23"/>
      <c r="J17" s="23"/>
      <c r="K17" s="23"/>
      <c r="L17" s="23"/>
      <c r="M17" s="24"/>
      <c r="N17" s="176"/>
      <c r="O17" s="26"/>
      <c r="P17" s="154"/>
      <c r="Q17" s="27"/>
      <c r="R17" s="28">
        <v>2521</v>
      </c>
      <c r="S17" s="29" t="s">
        <v>357</v>
      </c>
      <c r="T17" s="30">
        <f t="shared" si="0"/>
        <v>0</v>
      </c>
      <c r="U17" s="31"/>
      <c r="V17" s="32">
        <f t="shared" si="1"/>
        <v>0</v>
      </c>
      <c r="W17" s="19"/>
      <c r="X17" s="33"/>
      <c r="Y17" s="33"/>
      <c r="Z17" s="33"/>
      <c r="AA17" s="33"/>
    </row>
    <row r="18" spans="1:27" ht="29.1" customHeight="1" thickBot="1" x14ac:dyDescent="0.4">
      <c r="A18" s="159" t="s">
        <v>172</v>
      </c>
      <c r="B18" s="200"/>
      <c r="C18" s="200"/>
      <c r="D18" s="200"/>
      <c r="E18" s="161"/>
      <c r="F18" s="179"/>
      <c r="G18" s="23"/>
      <c r="H18" s="23"/>
      <c r="I18" s="23"/>
      <c r="J18" s="23"/>
      <c r="K18" s="23"/>
      <c r="L18" s="23"/>
      <c r="M18" s="24"/>
      <c r="N18" s="176"/>
      <c r="O18" s="26"/>
      <c r="P18" s="154"/>
      <c r="Q18" s="27"/>
      <c r="R18" s="28">
        <v>2144</v>
      </c>
      <c r="S18" s="151" t="s">
        <v>107</v>
      </c>
      <c r="T18" s="30">
        <f t="shared" si="0"/>
        <v>0</v>
      </c>
      <c r="U18" s="31"/>
      <c r="V18" s="32">
        <f t="shared" si="1"/>
        <v>0</v>
      </c>
      <c r="W18" s="19"/>
      <c r="X18" s="33"/>
      <c r="Y18" s="33"/>
      <c r="Z18" s="33"/>
      <c r="AA18" s="33"/>
    </row>
    <row r="19" spans="1:27" ht="29.1" customHeight="1" thickBot="1" x14ac:dyDescent="0.4">
      <c r="A19" s="159" t="s">
        <v>172</v>
      </c>
      <c r="B19" s="200"/>
      <c r="C19" s="200"/>
      <c r="D19" s="200"/>
      <c r="E19" s="161"/>
      <c r="F19" s="179"/>
      <c r="G19" s="23"/>
      <c r="H19" s="23"/>
      <c r="I19" s="23"/>
      <c r="J19" s="23"/>
      <c r="K19" s="23"/>
      <c r="L19" s="23"/>
      <c r="M19" s="24"/>
      <c r="N19" s="176"/>
      <c r="O19" s="26"/>
      <c r="P19" s="154"/>
      <c r="Q19" s="27"/>
      <c r="R19" s="28"/>
      <c r="S19" s="29"/>
      <c r="T19" s="30">
        <f t="shared" si="0"/>
        <v>0</v>
      </c>
      <c r="U19" s="31"/>
      <c r="V19" s="32">
        <f t="shared" si="1"/>
        <v>0</v>
      </c>
      <c r="W19" s="19"/>
      <c r="X19" s="33"/>
      <c r="Y19" s="33"/>
      <c r="Z19" s="33"/>
      <c r="AA19" s="33"/>
    </row>
    <row r="20" spans="1:27" ht="29.1" customHeight="1" thickBot="1" x14ac:dyDescent="0.4">
      <c r="A20" s="159" t="s">
        <v>172</v>
      </c>
      <c r="B20" s="200"/>
      <c r="C20" s="200"/>
      <c r="D20" s="200"/>
      <c r="E20" s="161"/>
      <c r="F20" s="179"/>
      <c r="G20" s="23"/>
      <c r="H20" s="23"/>
      <c r="I20" s="23"/>
      <c r="J20" s="23"/>
      <c r="K20" s="23"/>
      <c r="L20" s="23"/>
      <c r="M20" s="24"/>
      <c r="N20" s="176"/>
      <c r="O20" s="26"/>
      <c r="P20" s="154"/>
      <c r="Q20" s="27"/>
      <c r="R20" s="28">
        <v>1298</v>
      </c>
      <c r="S20" s="29" t="s">
        <v>35</v>
      </c>
      <c r="T20" s="30">
        <f t="shared" si="0"/>
        <v>0</v>
      </c>
      <c r="U20" s="31"/>
      <c r="V20" s="32">
        <f t="shared" si="1"/>
        <v>0</v>
      </c>
      <c r="W20" s="19"/>
      <c r="X20" s="33"/>
      <c r="Y20" s="33"/>
      <c r="Z20" s="33"/>
      <c r="AA20" s="33"/>
    </row>
    <row r="21" spans="1:27" ht="29.1" customHeight="1" thickBot="1" x14ac:dyDescent="0.4">
      <c r="A21" s="159" t="s">
        <v>172</v>
      </c>
      <c r="B21" s="200"/>
      <c r="C21" s="200"/>
      <c r="D21" s="200"/>
      <c r="E21" s="161"/>
      <c r="F21" s="179"/>
      <c r="G21" s="23"/>
      <c r="H21" s="23"/>
      <c r="I21" s="23"/>
      <c r="J21" s="23"/>
      <c r="K21" s="23"/>
      <c r="L21" s="23"/>
      <c r="M21" s="24"/>
      <c r="N21" s="176"/>
      <c r="O21" s="26"/>
      <c r="P21" s="154"/>
      <c r="Q21" s="27"/>
      <c r="R21" s="28">
        <v>2271</v>
      </c>
      <c r="S21" s="29" t="s">
        <v>120</v>
      </c>
      <c r="T21" s="30">
        <f t="shared" si="0"/>
        <v>0</v>
      </c>
      <c r="U21" s="31"/>
      <c r="V21" s="32">
        <f t="shared" si="1"/>
        <v>0</v>
      </c>
      <c r="W21" s="19"/>
      <c r="X21" s="33"/>
      <c r="Y21" s="33"/>
      <c r="Z21" s="33"/>
      <c r="AA21" s="33"/>
    </row>
    <row r="22" spans="1:27" ht="29.1" customHeight="1" thickBot="1" x14ac:dyDescent="0.4">
      <c r="A22" s="159" t="s">
        <v>172</v>
      </c>
      <c r="B22" s="200"/>
      <c r="C22" s="200"/>
      <c r="D22" s="200"/>
      <c r="E22" s="161"/>
      <c r="F22" s="179"/>
      <c r="G22" s="23"/>
      <c r="H22" s="23"/>
      <c r="I22" s="23"/>
      <c r="J22" s="23"/>
      <c r="K22" s="23"/>
      <c r="L22" s="23"/>
      <c r="M22" s="24"/>
      <c r="N22" s="176"/>
      <c r="O22" s="26"/>
      <c r="P22" s="154"/>
      <c r="Q22" s="27"/>
      <c r="R22" s="28">
        <v>2186</v>
      </c>
      <c r="S22" s="29" t="s">
        <v>122</v>
      </c>
      <c r="T22" s="30">
        <f t="shared" si="0"/>
        <v>0</v>
      </c>
      <c r="U22" s="31"/>
      <c r="V22" s="32">
        <f t="shared" si="1"/>
        <v>0</v>
      </c>
      <c r="W22" s="19"/>
      <c r="X22" s="33"/>
      <c r="Y22" s="33"/>
      <c r="Z22" s="33"/>
      <c r="AA22" s="33"/>
    </row>
    <row r="23" spans="1:27" ht="29.1" customHeight="1" thickBot="1" x14ac:dyDescent="0.4">
      <c r="A23" s="159" t="s">
        <v>172</v>
      </c>
      <c r="B23" s="200"/>
      <c r="C23" s="200"/>
      <c r="D23" s="200"/>
      <c r="E23" s="161"/>
      <c r="F23" s="179"/>
      <c r="G23" s="23"/>
      <c r="H23" s="23"/>
      <c r="I23" s="23"/>
      <c r="J23" s="23"/>
      <c r="K23" s="23"/>
      <c r="L23" s="23"/>
      <c r="M23" s="24"/>
      <c r="N23" s="176"/>
      <c r="O23" s="26"/>
      <c r="P23" s="154"/>
      <c r="Q23" s="27"/>
      <c r="R23" s="28">
        <v>1756</v>
      </c>
      <c r="S23" s="29" t="s">
        <v>37</v>
      </c>
      <c r="T23" s="30">
        <f t="shared" si="0"/>
        <v>0</v>
      </c>
      <c r="U23" s="31"/>
      <c r="V23" s="32">
        <f t="shared" si="1"/>
        <v>0</v>
      </c>
      <c r="W23" s="19"/>
      <c r="X23" s="33"/>
      <c r="Y23" s="33"/>
      <c r="Z23" s="33"/>
      <c r="AA23" s="33"/>
    </row>
    <row r="24" spans="1:27" ht="29.1" customHeight="1" thickBot="1" x14ac:dyDescent="0.4">
      <c r="A24" s="159" t="s">
        <v>172</v>
      </c>
      <c r="B24" s="200"/>
      <c r="C24" s="200"/>
      <c r="D24" s="200"/>
      <c r="E24" s="161"/>
      <c r="F24" s="179"/>
      <c r="G24" s="23"/>
      <c r="H24" s="23"/>
      <c r="I24" s="23"/>
      <c r="J24" s="23"/>
      <c r="K24" s="23"/>
      <c r="L24" s="23"/>
      <c r="M24" s="24"/>
      <c r="N24" s="176"/>
      <c r="O24" s="26"/>
      <c r="P24" s="154"/>
      <c r="Q24" s="27"/>
      <c r="R24" s="28">
        <v>1177</v>
      </c>
      <c r="S24" s="29" t="s">
        <v>38</v>
      </c>
      <c r="T24" s="30">
        <f t="shared" si="0"/>
        <v>0</v>
      </c>
      <c r="U24" s="31"/>
      <c r="V24" s="32">
        <f t="shared" si="1"/>
        <v>0</v>
      </c>
      <c r="W24" s="19"/>
      <c r="X24" s="33"/>
      <c r="Y24" s="33"/>
      <c r="Z24" s="33"/>
      <c r="AA24" s="33"/>
    </row>
    <row r="25" spans="1:27" ht="29.1" customHeight="1" thickBot="1" x14ac:dyDescent="0.4">
      <c r="A25" s="159" t="s">
        <v>172</v>
      </c>
      <c r="B25" s="200"/>
      <c r="C25" s="200"/>
      <c r="D25" s="200"/>
      <c r="E25" s="161"/>
      <c r="F25" s="179"/>
      <c r="G25" s="23"/>
      <c r="H25" s="23"/>
      <c r="I25" s="23"/>
      <c r="J25" s="23"/>
      <c r="K25" s="23"/>
      <c r="L25" s="23"/>
      <c r="M25" s="24"/>
      <c r="N25" s="176"/>
      <c r="O25" s="26"/>
      <c r="P25" s="154"/>
      <c r="Q25" s="27"/>
      <c r="R25" s="28">
        <v>1266</v>
      </c>
      <c r="S25" s="29" t="s">
        <v>39</v>
      </c>
      <c r="T25" s="30">
        <f t="shared" si="0"/>
        <v>0</v>
      </c>
      <c r="U25" s="31"/>
      <c r="V25" s="32">
        <f t="shared" si="1"/>
        <v>0</v>
      </c>
      <c r="W25" s="19"/>
      <c r="X25" s="33"/>
      <c r="Y25" s="33"/>
      <c r="Z25" s="33"/>
      <c r="AA25" s="33"/>
    </row>
    <row r="26" spans="1:27" ht="29.1" customHeight="1" thickBot="1" x14ac:dyDescent="0.4">
      <c r="A26" s="159" t="s">
        <v>172</v>
      </c>
      <c r="B26" s="200"/>
      <c r="C26" s="200"/>
      <c r="D26" s="200"/>
      <c r="E26" s="161"/>
      <c r="F26" s="179"/>
      <c r="G26" s="23"/>
      <c r="H26" s="23"/>
      <c r="I26" s="23"/>
      <c r="J26" s="23"/>
      <c r="K26" s="23"/>
      <c r="L26" s="23"/>
      <c r="M26" s="24"/>
      <c r="N26" s="176"/>
      <c r="O26" s="26"/>
      <c r="P26" s="154"/>
      <c r="Q26" s="27"/>
      <c r="R26" s="28">
        <v>1757</v>
      </c>
      <c r="S26" s="29" t="s">
        <v>40</v>
      </c>
      <c r="T26" s="30">
        <f t="shared" si="0"/>
        <v>0</v>
      </c>
      <c r="U26" s="31"/>
      <c r="V26" s="32">
        <f t="shared" si="1"/>
        <v>0</v>
      </c>
      <c r="W26" s="19"/>
      <c r="X26" s="33"/>
      <c r="Y26" s="33"/>
      <c r="Z26" s="33"/>
      <c r="AA26" s="33"/>
    </row>
    <row r="27" spans="1:27" ht="29.1" customHeight="1" thickBot="1" x14ac:dyDescent="0.4">
      <c r="A27" s="159" t="s">
        <v>172</v>
      </c>
      <c r="B27" s="200"/>
      <c r="C27" s="200"/>
      <c r="D27" s="200"/>
      <c r="E27" s="161"/>
      <c r="F27" s="179"/>
      <c r="G27" s="23"/>
      <c r="H27" s="23"/>
      <c r="I27" s="23"/>
      <c r="J27" s="23"/>
      <c r="K27" s="23"/>
      <c r="L27" s="23"/>
      <c r="M27" s="24"/>
      <c r="N27" s="176"/>
      <c r="O27" s="26"/>
      <c r="P27" s="154"/>
      <c r="Q27" s="27"/>
      <c r="R27" s="28">
        <v>1760</v>
      </c>
      <c r="S27" s="29" t="s">
        <v>41</v>
      </c>
      <c r="T27" s="30">
        <f t="shared" si="0"/>
        <v>0</v>
      </c>
      <c r="U27" s="31"/>
      <c r="V27" s="32">
        <f t="shared" si="1"/>
        <v>0</v>
      </c>
      <c r="W27" s="19"/>
      <c r="X27" s="6"/>
      <c r="Y27" s="6"/>
      <c r="Z27" s="6"/>
      <c r="AA27" s="6"/>
    </row>
    <row r="28" spans="1:27" ht="29.1" customHeight="1" thickBot="1" x14ac:dyDescent="0.4">
      <c r="A28" s="159" t="s">
        <v>172</v>
      </c>
      <c r="B28" s="200"/>
      <c r="C28" s="200"/>
      <c r="D28" s="200"/>
      <c r="E28" s="161"/>
      <c r="F28" s="179"/>
      <c r="G28" s="23"/>
      <c r="H28" s="23"/>
      <c r="I28" s="23"/>
      <c r="J28" s="23"/>
      <c r="K28" s="23"/>
      <c r="L28" s="23"/>
      <c r="M28" s="24"/>
      <c r="N28" s="176"/>
      <c r="O28" s="26"/>
      <c r="P28" s="154"/>
      <c r="Q28" s="27"/>
      <c r="R28" s="28">
        <v>1174</v>
      </c>
      <c r="S28" s="29" t="s">
        <v>121</v>
      </c>
      <c r="T28" s="30">
        <f t="shared" si="0"/>
        <v>0</v>
      </c>
      <c r="U28" s="31"/>
      <c r="V28" s="32">
        <f t="shared" si="1"/>
        <v>0</v>
      </c>
      <c r="W28" s="19"/>
      <c r="X28" s="6"/>
      <c r="Y28" s="6"/>
      <c r="Z28" s="6"/>
      <c r="AA28" s="6"/>
    </row>
    <row r="29" spans="1:27" ht="29.1" customHeight="1" thickBot="1" x14ac:dyDescent="0.4">
      <c r="A29" s="159" t="s">
        <v>172</v>
      </c>
      <c r="B29" s="200"/>
      <c r="C29" s="200"/>
      <c r="D29" s="200"/>
      <c r="E29" s="161"/>
      <c r="F29" s="179"/>
      <c r="G29" s="23"/>
      <c r="H29" s="23"/>
      <c r="I29" s="23"/>
      <c r="J29" s="23"/>
      <c r="K29" s="23"/>
      <c r="L29" s="23"/>
      <c r="M29" s="24"/>
      <c r="N29" s="176"/>
      <c r="O29" s="26"/>
      <c r="P29" s="154"/>
      <c r="Q29" s="27"/>
      <c r="R29" s="28">
        <v>1731</v>
      </c>
      <c r="S29" s="29" t="s">
        <v>43</v>
      </c>
      <c r="T29" s="30">
        <f t="shared" si="0"/>
        <v>0</v>
      </c>
      <c r="U29" s="31"/>
      <c r="V29" s="32">
        <f t="shared" si="1"/>
        <v>0</v>
      </c>
      <c r="W29" s="19"/>
      <c r="X29" s="6"/>
      <c r="Y29" s="6"/>
      <c r="Z29" s="6"/>
      <c r="AA29" s="6"/>
    </row>
    <row r="30" spans="1:27" ht="29.1" customHeight="1" thickBot="1" x14ac:dyDescent="0.4">
      <c r="A30" s="159" t="s">
        <v>172</v>
      </c>
      <c r="B30" s="200"/>
      <c r="C30" s="200"/>
      <c r="D30" s="200"/>
      <c r="E30" s="161"/>
      <c r="F30" s="179"/>
      <c r="G30" s="23"/>
      <c r="H30" s="23"/>
      <c r="I30" s="23"/>
      <c r="J30" s="23"/>
      <c r="K30" s="23"/>
      <c r="L30" s="23"/>
      <c r="M30" s="24"/>
      <c r="N30" s="176"/>
      <c r="O30" s="26"/>
      <c r="P30" s="154"/>
      <c r="Q30" s="27"/>
      <c r="R30" s="28">
        <v>1773</v>
      </c>
      <c r="S30" s="29" t="s">
        <v>71</v>
      </c>
      <c r="T30" s="30">
        <f t="shared" si="0"/>
        <v>0</v>
      </c>
      <c r="U30" s="31"/>
      <c r="V30" s="32">
        <f t="shared" si="1"/>
        <v>0</v>
      </c>
      <c r="W30" s="19"/>
      <c r="X30" s="6"/>
      <c r="Y30" s="6"/>
      <c r="Z30" s="6"/>
      <c r="AA30" s="6"/>
    </row>
    <row r="31" spans="1:27" ht="29.1" customHeight="1" thickBot="1" x14ac:dyDescent="0.4">
      <c r="A31" s="159" t="s">
        <v>172</v>
      </c>
      <c r="B31" s="200"/>
      <c r="C31" s="200"/>
      <c r="D31" s="200"/>
      <c r="E31" s="161"/>
      <c r="F31" s="179"/>
      <c r="G31" s="23"/>
      <c r="H31" s="23"/>
      <c r="I31" s="23"/>
      <c r="J31" s="23"/>
      <c r="K31" s="23"/>
      <c r="L31" s="23"/>
      <c r="M31" s="24"/>
      <c r="N31" s="176"/>
      <c r="O31" s="26"/>
      <c r="P31" s="154"/>
      <c r="Q31" s="27"/>
      <c r="R31" s="28">
        <v>1347</v>
      </c>
      <c r="S31" s="29" t="s">
        <v>45</v>
      </c>
      <c r="T31" s="30">
        <f t="shared" si="0"/>
        <v>0</v>
      </c>
      <c r="U31" s="31"/>
      <c r="V31" s="32">
        <f t="shared" si="1"/>
        <v>0</v>
      </c>
      <c r="W31" s="19"/>
      <c r="X31" s="6"/>
      <c r="Y31" s="6"/>
      <c r="Z31" s="6"/>
      <c r="AA31" s="6"/>
    </row>
    <row r="32" spans="1:27" ht="29.1" customHeight="1" thickBot="1" x14ac:dyDescent="0.4">
      <c r="A32" s="159" t="s">
        <v>172</v>
      </c>
      <c r="B32" s="200"/>
      <c r="C32" s="200"/>
      <c r="D32" s="200"/>
      <c r="E32" s="161"/>
      <c r="F32" s="179"/>
      <c r="G32" s="23"/>
      <c r="H32" s="23"/>
      <c r="I32" s="23"/>
      <c r="J32" s="23"/>
      <c r="K32" s="23"/>
      <c r="L32" s="23"/>
      <c r="M32" s="24"/>
      <c r="N32" s="176"/>
      <c r="O32" s="26"/>
      <c r="P32" s="154"/>
      <c r="Q32" s="27"/>
      <c r="R32" s="28">
        <v>1889</v>
      </c>
      <c r="S32" s="29" t="s">
        <v>115</v>
      </c>
      <c r="T32" s="30">
        <f t="shared" si="0"/>
        <v>0</v>
      </c>
      <c r="U32" s="31"/>
      <c r="V32" s="32">
        <f t="shared" si="1"/>
        <v>0</v>
      </c>
      <c r="W32" s="19"/>
      <c r="X32" s="6"/>
      <c r="Y32" s="6"/>
      <c r="Z32" s="6"/>
      <c r="AA32" s="6"/>
    </row>
    <row r="33" spans="1:27" ht="29.1" customHeight="1" thickBot="1" x14ac:dyDescent="0.4">
      <c r="A33" s="159" t="s">
        <v>172</v>
      </c>
      <c r="B33" s="200"/>
      <c r="C33" s="200"/>
      <c r="D33" s="200"/>
      <c r="E33" s="161"/>
      <c r="F33" s="179"/>
      <c r="G33" s="23"/>
      <c r="H33" s="23"/>
      <c r="I33" s="23"/>
      <c r="J33" s="23"/>
      <c r="K33" s="23"/>
      <c r="L33" s="23"/>
      <c r="M33" s="24"/>
      <c r="N33" s="176"/>
      <c r="O33" s="26"/>
      <c r="P33" s="154"/>
      <c r="Q33" s="27"/>
      <c r="R33" s="28">
        <v>1883</v>
      </c>
      <c r="S33" s="29" t="s">
        <v>47</v>
      </c>
      <c r="T33" s="30">
        <f t="shared" si="0"/>
        <v>0</v>
      </c>
      <c r="U33" s="31"/>
      <c r="V33" s="32">
        <f t="shared" si="1"/>
        <v>0</v>
      </c>
      <c r="W33" s="19"/>
      <c r="X33" s="6"/>
      <c r="Y33" s="6"/>
      <c r="Z33" s="6"/>
      <c r="AA33" s="6"/>
    </row>
    <row r="34" spans="1:27" ht="29.1" customHeight="1" thickBot="1" x14ac:dyDescent="0.4">
      <c r="A34" s="159" t="s">
        <v>172</v>
      </c>
      <c r="B34" s="200"/>
      <c r="C34" s="200"/>
      <c r="D34" s="200"/>
      <c r="E34" s="161"/>
      <c r="F34" s="179"/>
      <c r="G34" s="23"/>
      <c r="H34" s="23"/>
      <c r="I34" s="23"/>
      <c r="J34" s="23"/>
      <c r="K34" s="23"/>
      <c r="L34" s="23"/>
      <c r="M34" s="24"/>
      <c r="N34" s="176"/>
      <c r="O34" s="26"/>
      <c r="P34" s="154"/>
      <c r="Q34" s="27"/>
      <c r="R34" s="28">
        <v>2072</v>
      </c>
      <c r="S34" s="29" t="s">
        <v>109</v>
      </c>
      <c r="T34" s="30">
        <f t="shared" si="0"/>
        <v>0</v>
      </c>
      <c r="U34" s="31"/>
      <c r="V34" s="32">
        <f t="shared" si="1"/>
        <v>0</v>
      </c>
      <c r="W34" s="19"/>
      <c r="X34" s="6"/>
      <c r="Y34" s="6"/>
      <c r="Z34" s="6"/>
      <c r="AA34" s="6"/>
    </row>
    <row r="35" spans="1:27" ht="29.1" customHeight="1" thickBot="1" x14ac:dyDescent="0.4">
      <c r="A35" s="159" t="s">
        <v>172</v>
      </c>
      <c r="B35" s="200"/>
      <c r="C35" s="200"/>
      <c r="D35" s="200"/>
      <c r="E35" s="161"/>
      <c r="F35" s="179"/>
      <c r="G35" s="23"/>
      <c r="H35" s="23"/>
      <c r="I35" s="23"/>
      <c r="J35" s="23"/>
      <c r="K35" s="23"/>
      <c r="L35" s="23"/>
      <c r="M35" s="24"/>
      <c r="N35" s="176"/>
      <c r="O35" s="26"/>
      <c r="P35" s="154"/>
      <c r="Q35" s="27"/>
      <c r="R35" s="28">
        <v>1615</v>
      </c>
      <c r="S35" s="29" t="s">
        <v>110</v>
      </c>
      <c r="T35" s="30">
        <f t="shared" si="0"/>
        <v>0</v>
      </c>
      <c r="U35" s="31"/>
      <c r="V35" s="32">
        <f t="shared" ref="V35:V65" si="2">SUMIF($C$3:$C$108,R35,$N$3:$N$108)</f>
        <v>0</v>
      </c>
      <c r="W35" s="19"/>
      <c r="X35" s="6"/>
      <c r="Y35" s="6"/>
      <c r="Z35" s="6"/>
      <c r="AA35" s="6"/>
    </row>
    <row r="36" spans="1:27" ht="29.1" customHeight="1" thickBot="1" x14ac:dyDescent="0.4">
      <c r="A36" s="159" t="s">
        <v>172</v>
      </c>
      <c r="B36" s="200"/>
      <c r="C36" s="200"/>
      <c r="D36" s="200"/>
      <c r="E36" s="161"/>
      <c r="F36" s="179"/>
      <c r="G36" s="23"/>
      <c r="H36" s="23"/>
      <c r="I36" s="23"/>
      <c r="J36" s="23"/>
      <c r="K36" s="23"/>
      <c r="L36" s="23"/>
      <c r="M36" s="24"/>
      <c r="N36" s="176"/>
      <c r="O36" s="26"/>
      <c r="P36" s="154"/>
      <c r="Q36" s="27"/>
      <c r="R36" s="28">
        <v>48</v>
      </c>
      <c r="S36" s="29" t="s">
        <v>111</v>
      </c>
      <c r="T36" s="30">
        <f t="shared" si="0"/>
        <v>0</v>
      </c>
      <c r="U36" s="31"/>
      <c r="V36" s="32">
        <f t="shared" si="2"/>
        <v>0</v>
      </c>
      <c r="W36" s="19"/>
      <c r="X36" s="6"/>
      <c r="Y36" s="6"/>
      <c r="Z36" s="6"/>
      <c r="AA36" s="6"/>
    </row>
    <row r="37" spans="1:27" ht="29.1" customHeight="1" thickBot="1" x14ac:dyDescent="0.4">
      <c r="A37" s="159" t="s">
        <v>172</v>
      </c>
      <c r="B37" s="200"/>
      <c r="C37" s="200"/>
      <c r="D37" s="200"/>
      <c r="E37" s="161"/>
      <c r="F37" s="179"/>
      <c r="G37" s="23"/>
      <c r="H37" s="23"/>
      <c r="I37" s="23"/>
      <c r="J37" s="23"/>
      <c r="K37" s="23"/>
      <c r="L37" s="23"/>
      <c r="M37" s="24"/>
      <c r="N37" s="176"/>
      <c r="O37" s="26"/>
      <c r="P37" s="154"/>
      <c r="Q37" s="27"/>
      <c r="R37" s="28">
        <v>1353</v>
      </c>
      <c r="S37" s="29" t="s">
        <v>112</v>
      </c>
      <c r="T37" s="30">
        <f t="shared" si="0"/>
        <v>0</v>
      </c>
      <c r="U37" s="31"/>
      <c r="V37" s="32">
        <f t="shared" si="2"/>
        <v>0</v>
      </c>
      <c r="W37" s="19"/>
      <c r="X37" s="6"/>
      <c r="Y37" s="6"/>
      <c r="Z37" s="6"/>
      <c r="AA37" s="6"/>
    </row>
    <row r="38" spans="1:27" ht="29.1" customHeight="1" thickBot="1" x14ac:dyDescent="0.4">
      <c r="A38" s="159" t="s">
        <v>172</v>
      </c>
      <c r="B38" s="200"/>
      <c r="C38" s="200"/>
      <c r="D38" s="200"/>
      <c r="E38" s="161"/>
      <c r="F38" s="179"/>
      <c r="G38" s="23"/>
      <c r="H38" s="23"/>
      <c r="I38" s="23"/>
      <c r="J38" s="23"/>
      <c r="K38" s="23"/>
      <c r="L38" s="23"/>
      <c r="M38" s="24"/>
      <c r="N38" s="176"/>
      <c r="O38" s="26"/>
      <c r="P38" s="154"/>
      <c r="Q38" s="27"/>
      <c r="R38" s="28">
        <v>1665</v>
      </c>
      <c r="S38" s="29" t="s">
        <v>113</v>
      </c>
      <c r="T38" s="30">
        <f t="shared" si="0"/>
        <v>0</v>
      </c>
      <c r="U38" s="31"/>
      <c r="V38" s="32">
        <f t="shared" si="2"/>
        <v>0</v>
      </c>
      <c r="W38" s="19"/>
      <c r="X38" s="6"/>
      <c r="Y38" s="6"/>
      <c r="Z38" s="6"/>
      <c r="AA38" s="6"/>
    </row>
    <row r="39" spans="1:27" ht="29.1" customHeight="1" thickBot="1" x14ac:dyDescent="0.4">
      <c r="A39" s="159" t="s">
        <v>172</v>
      </c>
      <c r="B39" s="200"/>
      <c r="C39" s="200"/>
      <c r="D39" s="200"/>
      <c r="E39" s="161"/>
      <c r="F39" s="179"/>
      <c r="G39" s="23"/>
      <c r="H39" s="23"/>
      <c r="I39" s="23"/>
      <c r="J39" s="23"/>
      <c r="K39" s="23"/>
      <c r="L39" s="23"/>
      <c r="M39" s="24"/>
      <c r="N39" s="176"/>
      <c r="O39" s="26"/>
      <c r="P39" s="154"/>
      <c r="Q39" s="27"/>
      <c r="R39" s="28">
        <v>2438</v>
      </c>
      <c r="S39" s="29" t="s">
        <v>579</v>
      </c>
      <c r="T39" s="30">
        <f t="shared" si="0"/>
        <v>0</v>
      </c>
      <c r="U39" s="31"/>
      <c r="V39" s="32">
        <f t="shared" si="2"/>
        <v>0</v>
      </c>
      <c r="W39" s="19"/>
      <c r="X39" s="6"/>
      <c r="Y39" s="6"/>
      <c r="Z39" s="6"/>
      <c r="AA39" s="6"/>
    </row>
    <row r="40" spans="1:27" ht="29.1" customHeight="1" thickBot="1" x14ac:dyDescent="0.4">
      <c r="A40" s="159" t="s">
        <v>172</v>
      </c>
      <c r="B40" s="200"/>
      <c r="C40" s="200"/>
      <c r="D40" s="200"/>
      <c r="E40" s="161"/>
      <c r="F40" s="161"/>
      <c r="G40" s="23"/>
      <c r="H40" s="23"/>
      <c r="I40" s="23"/>
      <c r="J40" s="23"/>
      <c r="K40" s="23"/>
      <c r="L40" s="23"/>
      <c r="M40" s="24"/>
      <c r="N40" s="176"/>
      <c r="O40" s="26"/>
      <c r="P40" s="154"/>
      <c r="Q40" s="27"/>
      <c r="R40" s="28">
        <v>2334</v>
      </c>
      <c r="S40" s="29" t="s">
        <v>578</v>
      </c>
      <c r="T40" s="30">
        <f t="shared" si="0"/>
        <v>0</v>
      </c>
      <c r="U40" s="31"/>
      <c r="V40" s="32">
        <f t="shared" si="2"/>
        <v>0</v>
      </c>
      <c r="W40" s="19"/>
      <c r="X40" s="6"/>
      <c r="Y40" s="6"/>
      <c r="Z40" s="6"/>
      <c r="AA40" s="6"/>
    </row>
    <row r="41" spans="1:27" ht="29.1" customHeight="1" thickBot="1" x14ac:dyDescent="0.4">
      <c r="A41" s="159" t="s">
        <v>172</v>
      </c>
      <c r="B41" s="200"/>
      <c r="C41" s="208"/>
      <c r="D41" s="200"/>
      <c r="E41" s="161"/>
      <c r="F41" s="161"/>
      <c r="G41" s="23"/>
      <c r="H41" s="23"/>
      <c r="I41" s="23"/>
      <c r="J41" s="23"/>
      <c r="K41" s="23"/>
      <c r="L41" s="23"/>
      <c r="M41" s="24"/>
      <c r="N41" s="176"/>
      <c r="O41" s="26"/>
      <c r="P41" s="154"/>
      <c r="Q41" s="27"/>
      <c r="R41" s="28"/>
      <c r="S41" s="29"/>
      <c r="T41" s="30">
        <f t="shared" si="0"/>
        <v>0</v>
      </c>
      <c r="U41" s="31"/>
      <c r="V41" s="32">
        <f t="shared" si="2"/>
        <v>0</v>
      </c>
      <c r="W41" s="19"/>
      <c r="X41" s="6"/>
      <c r="Y41" s="6"/>
      <c r="Z41" s="6"/>
      <c r="AA41" s="6"/>
    </row>
    <row r="42" spans="1:27" ht="29.1" customHeight="1" thickBot="1" x14ac:dyDescent="0.4">
      <c r="A42" s="159" t="s">
        <v>172</v>
      </c>
      <c r="B42" s="200"/>
      <c r="C42" s="200"/>
      <c r="D42" s="200"/>
      <c r="E42" s="161"/>
      <c r="F42" s="179"/>
      <c r="G42" s="23"/>
      <c r="H42" s="23"/>
      <c r="I42" s="23"/>
      <c r="J42" s="23"/>
      <c r="K42" s="23"/>
      <c r="L42" s="23"/>
      <c r="M42" s="24"/>
      <c r="N42" s="176"/>
      <c r="O42" s="26"/>
      <c r="P42" s="154"/>
      <c r="Q42" s="27"/>
      <c r="R42" s="28"/>
      <c r="S42" s="29"/>
      <c r="T42" s="30">
        <f t="shared" si="0"/>
        <v>0</v>
      </c>
      <c r="U42" s="31"/>
      <c r="V42" s="32">
        <f t="shared" si="2"/>
        <v>0</v>
      </c>
      <c r="W42" s="19"/>
      <c r="X42" s="6"/>
      <c r="Y42" s="6"/>
      <c r="Z42" s="6"/>
      <c r="AA42" s="6"/>
    </row>
    <row r="43" spans="1:27" ht="29.1" customHeight="1" thickBot="1" x14ac:dyDescent="0.4">
      <c r="A43" s="159" t="s">
        <v>172</v>
      </c>
      <c r="B43" s="200"/>
      <c r="C43" s="200"/>
      <c r="D43" s="200"/>
      <c r="E43" s="161"/>
      <c r="F43" s="179"/>
      <c r="G43" s="23"/>
      <c r="H43" s="23"/>
      <c r="I43" s="23"/>
      <c r="J43" s="23"/>
      <c r="K43" s="23"/>
      <c r="L43" s="23"/>
      <c r="M43" s="24"/>
      <c r="N43" s="176"/>
      <c r="O43" s="26"/>
      <c r="P43" s="154"/>
      <c r="Q43" s="27"/>
      <c r="R43" s="28"/>
      <c r="S43" s="29"/>
      <c r="T43" s="30">
        <f t="shared" si="0"/>
        <v>0</v>
      </c>
      <c r="U43" s="31"/>
      <c r="V43" s="32">
        <f t="shared" si="2"/>
        <v>0</v>
      </c>
      <c r="W43" s="19"/>
      <c r="X43" s="6"/>
      <c r="Y43" s="6"/>
      <c r="Z43" s="6"/>
      <c r="AA43" s="6"/>
    </row>
    <row r="44" spans="1:27" ht="29.1" customHeight="1" thickBot="1" x14ac:dyDescent="0.4">
      <c r="A44" s="159" t="s">
        <v>172</v>
      </c>
      <c r="B44" s="200"/>
      <c r="C44" s="200"/>
      <c r="D44" s="200"/>
      <c r="E44" s="161"/>
      <c r="F44" s="179"/>
      <c r="G44" s="23"/>
      <c r="H44" s="23"/>
      <c r="I44" s="23"/>
      <c r="J44" s="23"/>
      <c r="K44" s="23"/>
      <c r="L44" s="23"/>
      <c r="M44" s="24"/>
      <c r="N44" s="176"/>
      <c r="O44" s="26"/>
      <c r="P44" s="154"/>
      <c r="Q44" s="27"/>
      <c r="R44" s="28">
        <v>2199</v>
      </c>
      <c r="S44" s="151" t="s">
        <v>106</v>
      </c>
      <c r="T44" s="30">
        <f t="shared" si="0"/>
        <v>0</v>
      </c>
      <c r="U44" s="31"/>
      <c r="V44" s="32">
        <f t="shared" si="2"/>
        <v>0</v>
      </c>
      <c r="W44" s="19"/>
      <c r="X44" s="6"/>
      <c r="Y44" s="6"/>
      <c r="Z44" s="6"/>
      <c r="AA44" s="6"/>
    </row>
    <row r="45" spans="1:27" ht="29.1" customHeight="1" thickBot="1" x14ac:dyDescent="0.4">
      <c r="A45" s="159" t="s">
        <v>172</v>
      </c>
      <c r="B45" s="200"/>
      <c r="C45" s="200"/>
      <c r="D45" s="200"/>
      <c r="E45" s="161"/>
      <c r="F45" s="179"/>
      <c r="G45" s="23"/>
      <c r="H45" s="23"/>
      <c r="I45" s="23"/>
      <c r="J45" s="23"/>
      <c r="K45" s="23"/>
      <c r="L45" s="23"/>
      <c r="M45" s="24"/>
      <c r="N45" s="176"/>
      <c r="O45" s="26"/>
      <c r="P45" s="154"/>
      <c r="Q45" s="27"/>
      <c r="R45" s="28">
        <v>1908</v>
      </c>
      <c r="S45" s="29" t="s">
        <v>55</v>
      </c>
      <c r="T45" s="30">
        <f t="shared" si="0"/>
        <v>0</v>
      </c>
      <c r="U45" s="31"/>
      <c r="V45" s="32">
        <f t="shared" si="2"/>
        <v>0</v>
      </c>
      <c r="W45" s="19"/>
      <c r="X45" s="6"/>
      <c r="Y45" s="6"/>
      <c r="Z45" s="6"/>
      <c r="AA45" s="6"/>
    </row>
    <row r="46" spans="1:27" ht="29.1" customHeight="1" thickBot="1" x14ac:dyDescent="0.4">
      <c r="A46" s="159" t="s">
        <v>172</v>
      </c>
      <c r="B46" s="200"/>
      <c r="C46" s="200"/>
      <c r="D46" s="200"/>
      <c r="E46" s="161"/>
      <c r="F46" s="179"/>
      <c r="G46" s="23"/>
      <c r="H46" s="23"/>
      <c r="I46" s="23"/>
      <c r="J46" s="23"/>
      <c r="K46" s="23"/>
      <c r="L46" s="23"/>
      <c r="M46" s="24"/>
      <c r="N46" s="176"/>
      <c r="O46" s="26"/>
      <c r="P46" s="154"/>
      <c r="Q46" s="35"/>
      <c r="R46" s="28">
        <v>2057</v>
      </c>
      <c r="S46" s="29" t="s">
        <v>56</v>
      </c>
      <c r="T46" s="30">
        <f t="shared" si="0"/>
        <v>0</v>
      </c>
      <c r="U46" s="31"/>
      <c r="V46" s="32">
        <f t="shared" si="2"/>
        <v>0</v>
      </c>
      <c r="W46" s="19"/>
      <c r="X46" s="6"/>
      <c r="Y46" s="6"/>
      <c r="Z46" s="6"/>
      <c r="AA46" s="6"/>
    </row>
    <row r="47" spans="1:27" ht="29.1" customHeight="1" thickBot="1" x14ac:dyDescent="0.4">
      <c r="A47" s="159" t="s">
        <v>172</v>
      </c>
      <c r="B47" s="200"/>
      <c r="C47" s="200"/>
      <c r="D47" s="200"/>
      <c r="E47" s="161"/>
      <c r="F47" s="179"/>
      <c r="G47" s="23"/>
      <c r="H47" s="23"/>
      <c r="I47" s="23"/>
      <c r="J47" s="23"/>
      <c r="K47" s="23"/>
      <c r="L47" s="23"/>
      <c r="M47" s="24"/>
      <c r="N47" s="176"/>
      <c r="O47" s="26"/>
      <c r="P47" s="154"/>
      <c r="Q47" s="35"/>
      <c r="R47" s="28">
        <v>2069</v>
      </c>
      <c r="S47" s="29" t="s">
        <v>57</v>
      </c>
      <c r="T47" s="30">
        <f t="shared" si="0"/>
        <v>0</v>
      </c>
      <c r="U47" s="31"/>
      <c r="V47" s="32">
        <f t="shared" si="2"/>
        <v>0</v>
      </c>
      <c r="W47" s="38"/>
      <c r="X47" s="6"/>
      <c r="Y47" s="6"/>
      <c r="Z47" s="6"/>
      <c r="AA47" s="6"/>
    </row>
    <row r="48" spans="1:27" ht="29.1" customHeight="1" thickBot="1" x14ac:dyDescent="0.4">
      <c r="A48" s="159" t="s">
        <v>172</v>
      </c>
      <c r="B48" s="200"/>
      <c r="C48" s="200"/>
      <c r="D48" s="200"/>
      <c r="E48" s="161"/>
      <c r="F48" s="179"/>
      <c r="G48" s="23"/>
      <c r="H48" s="23"/>
      <c r="I48" s="23"/>
      <c r="J48" s="23"/>
      <c r="K48" s="23"/>
      <c r="L48" s="23"/>
      <c r="M48" s="24"/>
      <c r="N48" s="176"/>
      <c r="O48" s="26"/>
      <c r="P48" s="154"/>
      <c r="Q48" s="19"/>
      <c r="R48" s="28">
        <v>1887</v>
      </c>
      <c r="S48" s="29" t="s">
        <v>123</v>
      </c>
      <c r="T48" s="30">
        <f t="shared" si="0"/>
        <v>0</v>
      </c>
      <c r="U48" s="31"/>
      <c r="V48" s="32">
        <f t="shared" si="2"/>
        <v>0</v>
      </c>
      <c r="W48" s="38"/>
      <c r="X48" s="6"/>
      <c r="Y48" s="6"/>
      <c r="Z48" s="6"/>
      <c r="AA48" s="6"/>
    </row>
    <row r="49" spans="1:27" ht="29.1" customHeight="1" thickBot="1" x14ac:dyDescent="0.4">
      <c r="A49" s="159" t="s">
        <v>172</v>
      </c>
      <c r="B49" s="200"/>
      <c r="C49" s="200"/>
      <c r="D49" s="200"/>
      <c r="E49" s="161"/>
      <c r="F49" s="179"/>
      <c r="G49" s="23"/>
      <c r="H49" s="23"/>
      <c r="I49" s="23"/>
      <c r="J49" s="23"/>
      <c r="K49" s="23"/>
      <c r="L49" s="23"/>
      <c r="M49" s="24"/>
      <c r="N49" s="176"/>
      <c r="O49" s="26"/>
      <c r="P49" s="154"/>
      <c r="Q49" s="35"/>
      <c r="R49" s="28">
        <v>2029</v>
      </c>
      <c r="S49" s="29" t="s">
        <v>59</v>
      </c>
      <c r="T49" s="30">
        <f t="shared" si="0"/>
        <v>0</v>
      </c>
      <c r="U49" s="31"/>
      <c r="V49" s="32">
        <f t="shared" si="2"/>
        <v>0</v>
      </c>
      <c r="W49" s="6"/>
      <c r="X49" s="6"/>
      <c r="Y49" s="6"/>
      <c r="Z49" s="6"/>
      <c r="AA49" s="6"/>
    </row>
    <row r="50" spans="1:27" ht="29.1" customHeight="1" thickBot="1" x14ac:dyDescent="0.4">
      <c r="A50" s="159" t="s">
        <v>172</v>
      </c>
      <c r="B50" s="200"/>
      <c r="C50" s="200"/>
      <c r="D50" s="200"/>
      <c r="E50" s="161"/>
      <c r="F50" s="179"/>
      <c r="G50" s="23"/>
      <c r="H50" s="23"/>
      <c r="I50" s="23"/>
      <c r="J50" s="23"/>
      <c r="K50" s="23"/>
      <c r="L50" s="23"/>
      <c r="M50" s="24"/>
      <c r="N50" s="176"/>
      <c r="O50" s="26"/>
      <c r="P50" s="154"/>
      <c r="Q50" s="35"/>
      <c r="R50" s="28">
        <v>2027</v>
      </c>
      <c r="S50" s="29" t="s">
        <v>20</v>
      </c>
      <c r="T50" s="30">
        <f t="shared" si="0"/>
        <v>0</v>
      </c>
      <c r="U50" s="31"/>
      <c r="V50" s="32">
        <f t="shared" si="2"/>
        <v>0</v>
      </c>
      <c r="W50" s="6"/>
      <c r="X50" s="6"/>
      <c r="Y50" s="6"/>
      <c r="Z50" s="6"/>
      <c r="AA50" s="6"/>
    </row>
    <row r="51" spans="1:27" ht="29.1" customHeight="1" thickBot="1" x14ac:dyDescent="0.4">
      <c r="A51" s="159" t="s">
        <v>172</v>
      </c>
      <c r="B51" s="200"/>
      <c r="C51" s="200"/>
      <c r="D51" s="200"/>
      <c r="E51" s="161"/>
      <c r="F51" s="161"/>
      <c r="G51" s="23"/>
      <c r="H51" s="23"/>
      <c r="I51" s="23"/>
      <c r="J51" s="23"/>
      <c r="K51" s="23"/>
      <c r="L51" s="23"/>
      <c r="M51" s="24"/>
      <c r="N51" s="176"/>
      <c r="O51" s="26"/>
      <c r="P51" s="154"/>
      <c r="Q51" s="35"/>
      <c r="R51" s="28"/>
      <c r="S51" s="29"/>
      <c r="T51" s="30"/>
      <c r="U51" s="31"/>
      <c r="V51" s="32">
        <f t="shared" si="2"/>
        <v>0</v>
      </c>
      <c r="W51" s="6"/>
      <c r="X51" s="6"/>
      <c r="Y51" s="6"/>
      <c r="Z51" s="6"/>
      <c r="AA51" s="6"/>
    </row>
    <row r="52" spans="1:27" ht="29.1" customHeight="1" thickBot="1" x14ac:dyDescent="0.4">
      <c r="A52" s="159" t="s">
        <v>172</v>
      </c>
      <c r="B52" s="200"/>
      <c r="C52" s="200"/>
      <c r="D52" s="200"/>
      <c r="E52" s="161"/>
      <c r="F52" s="179"/>
      <c r="G52" s="23"/>
      <c r="H52" s="23"/>
      <c r="I52" s="23"/>
      <c r="J52" s="23"/>
      <c r="K52" s="23"/>
      <c r="L52" s="23"/>
      <c r="M52" s="24"/>
      <c r="N52" s="176"/>
      <c r="O52" s="26"/>
      <c r="P52" s="154"/>
      <c r="Q52" s="35"/>
      <c r="R52" s="28">
        <v>1862</v>
      </c>
      <c r="S52" s="29" t="s">
        <v>60</v>
      </c>
      <c r="T52" s="30">
        <f t="shared" ref="T52:T65" si="3">SUMIF($C$3:$C$108,R52,$P$3:$P$108)</f>
        <v>0</v>
      </c>
      <c r="U52" s="31"/>
      <c r="V52" s="32">
        <f t="shared" si="2"/>
        <v>0</v>
      </c>
      <c r="W52" s="6"/>
      <c r="X52" s="6"/>
      <c r="Y52" s="6"/>
      <c r="Z52" s="6"/>
      <c r="AA52" s="6"/>
    </row>
    <row r="53" spans="1:27" ht="29.1" customHeight="1" thickBot="1" x14ac:dyDescent="0.4">
      <c r="A53" s="159" t="s">
        <v>172</v>
      </c>
      <c r="B53" s="200"/>
      <c r="C53" s="200"/>
      <c r="D53" s="200"/>
      <c r="E53" s="161"/>
      <c r="F53" s="179"/>
      <c r="G53" s="23"/>
      <c r="H53" s="23"/>
      <c r="I53" s="23"/>
      <c r="J53" s="23"/>
      <c r="K53" s="23"/>
      <c r="L53" s="23"/>
      <c r="M53" s="24"/>
      <c r="N53" s="176"/>
      <c r="O53" s="26"/>
      <c r="P53" s="154"/>
      <c r="Q53" s="35"/>
      <c r="R53" s="28">
        <v>1132</v>
      </c>
      <c r="S53" s="29" t="s">
        <v>61</v>
      </c>
      <c r="T53" s="30">
        <f t="shared" si="3"/>
        <v>0</v>
      </c>
      <c r="U53" s="31"/>
      <c r="V53" s="32">
        <f t="shared" si="2"/>
        <v>0</v>
      </c>
      <c r="W53" s="6"/>
      <c r="X53" s="6"/>
      <c r="Y53" s="6"/>
      <c r="Z53" s="6"/>
      <c r="AA53" s="6"/>
    </row>
    <row r="54" spans="1:27" ht="29.1" customHeight="1" thickBot="1" x14ac:dyDescent="0.4">
      <c r="A54" s="159" t="s">
        <v>172</v>
      </c>
      <c r="B54" s="200"/>
      <c r="C54" s="200"/>
      <c r="D54" s="200"/>
      <c r="E54" s="161"/>
      <c r="F54" s="179"/>
      <c r="G54" s="23"/>
      <c r="H54" s="23"/>
      <c r="I54" s="23"/>
      <c r="J54" s="23"/>
      <c r="K54" s="23"/>
      <c r="L54" s="23"/>
      <c r="M54" s="24"/>
      <c r="N54" s="176"/>
      <c r="O54" s="26"/>
      <c r="P54" s="154"/>
      <c r="Q54" s="19"/>
      <c r="R54" s="28">
        <v>1988</v>
      </c>
      <c r="S54" s="29" t="s">
        <v>62</v>
      </c>
      <c r="T54" s="30">
        <f t="shared" si="3"/>
        <v>0</v>
      </c>
      <c r="U54" s="31"/>
      <c r="V54" s="32">
        <f t="shared" si="2"/>
        <v>0</v>
      </c>
      <c r="W54" s="6"/>
      <c r="X54" s="6"/>
      <c r="Y54" s="6"/>
      <c r="Z54" s="6"/>
      <c r="AA54" s="6"/>
    </row>
    <row r="55" spans="1:27" ht="29.1" customHeight="1" thickBot="1" x14ac:dyDescent="0.4">
      <c r="A55" s="159" t="s">
        <v>172</v>
      </c>
      <c r="B55" s="200"/>
      <c r="C55" s="200"/>
      <c r="D55" s="200"/>
      <c r="E55" s="161"/>
      <c r="F55" s="179"/>
      <c r="G55" s="23"/>
      <c r="H55" s="23"/>
      <c r="I55" s="23"/>
      <c r="J55" s="23"/>
      <c r="K55" s="23"/>
      <c r="L55" s="23"/>
      <c r="M55" s="24"/>
      <c r="N55" s="176"/>
      <c r="O55" s="26"/>
      <c r="P55" s="154"/>
      <c r="Q55" s="19"/>
      <c r="R55" s="28">
        <v>2142</v>
      </c>
      <c r="S55" s="29" t="s">
        <v>555</v>
      </c>
      <c r="T55" s="30">
        <f t="shared" si="3"/>
        <v>0</v>
      </c>
      <c r="U55" s="31"/>
      <c r="V55" s="32">
        <f t="shared" si="2"/>
        <v>0</v>
      </c>
      <c r="W55" s="6"/>
      <c r="X55" s="6"/>
      <c r="Y55" s="6"/>
      <c r="Z55" s="6"/>
      <c r="AA55" s="6"/>
    </row>
    <row r="56" spans="1:27" ht="29.1" customHeight="1" thickBot="1" x14ac:dyDescent="0.4">
      <c r="A56" s="159" t="s">
        <v>172</v>
      </c>
      <c r="B56" s="200"/>
      <c r="C56" s="200"/>
      <c r="D56" s="200"/>
      <c r="E56" s="23"/>
      <c r="F56" s="179"/>
      <c r="G56" s="23"/>
      <c r="H56" s="23"/>
      <c r="I56" s="23"/>
      <c r="J56" s="23"/>
      <c r="K56" s="23"/>
      <c r="L56" s="23"/>
      <c r="M56" s="24"/>
      <c r="N56" s="176"/>
      <c r="O56" s="26"/>
      <c r="P56" s="154"/>
      <c r="Q56" s="19"/>
      <c r="R56" s="28">
        <v>1665</v>
      </c>
      <c r="S56" s="29" t="s">
        <v>574</v>
      </c>
      <c r="T56" s="30">
        <f t="shared" si="3"/>
        <v>0</v>
      </c>
      <c r="U56" s="31"/>
      <c r="V56" s="32">
        <f t="shared" si="2"/>
        <v>0</v>
      </c>
      <c r="W56" s="6"/>
      <c r="X56" s="6"/>
      <c r="Y56" s="6"/>
      <c r="Z56" s="6"/>
      <c r="AA56" s="6"/>
    </row>
    <row r="57" spans="1:27" ht="29.1" customHeight="1" thickBot="1" x14ac:dyDescent="0.4">
      <c r="A57" s="159" t="s">
        <v>172</v>
      </c>
      <c r="B57" s="200"/>
      <c r="C57" s="200"/>
      <c r="D57" s="200"/>
      <c r="E57" s="23"/>
      <c r="F57" s="179"/>
      <c r="G57" s="23"/>
      <c r="H57" s="23"/>
      <c r="I57" s="23"/>
      <c r="J57" s="23"/>
      <c r="K57" s="23"/>
      <c r="L57" s="23"/>
      <c r="M57" s="24"/>
      <c r="N57" s="176"/>
      <c r="O57" s="26"/>
      <c r="P57" s="154"/>
      <c r="Q57" s="19"/>
      <c r="R57" s="28"/>
      <c r="S57" s="29"/>
      <c r="T57" s="30">
        <f t="shared" si="3"/>
        <v>0</v>
      </c>
      <c r="U57" s="31"/>
      <c r="V57" s="32">
        <f t="shared" si="2"/>
        <v>0</v>
      </c>
      <c r="W57" s="6"/>
      <c r="X57" s="6"/>
      <c r="Y57" s="6"/>
      <c r="Z57" s="6"/>
      <c r="AA57" s="6"/>
    </row>
    <row r="58" spans="1:27" ht="29.1" customHeight="1" thickBot="1" x14ac:dyDescent="0.4">
      <c r="A58" s="159" t="s">
        <v>172</v>
      </c>
      <c r="B58" s="200"/>
      <c r="C58" s="200"/>
      <c r="D58" s="200"/>
      <c r="E58" s="23"/>
      <c r="F58" s="179"/>
      <c r="G58" s="23"/>
      <c r="H58" s="23"/>
      <c r="I58" s="23"/>
      <c r="J58" s="23"/>
      <c r="K58" s="23"/>
      <c r="L58" s="23"/>
      <c r="M58" s="24"/>
      <c r="N58" s="176"/>
      <c r="O58" s="26"/>
      <c r="P58" s="154"/>
      <c r="Q58" s="19"/>
      <c r="R58" s="28">
        <v>1990</v>
      </c>
      <c r="S58" s="29" t="s">
        <v>26</v>
      </c>
      <c r="T58" s="30">
        <f t="shared" si="3"/>
        <v>0</v>
      </c>
      <c r="U58" s="31"/>
      <c r="V58" s="32">
        <f t="shared" si="2"/>
        <v>0</v>
      </c>
      <c r="W58" s="6"/>
      <c r="X58" s="6"/>
      <c r="Y58" s="6"/>
      <c r="Z58" s="6"/>
      <c r="AA58" s="6"/>
    </row>
    <row r="59" spans="1:27" ht="29.1" customHeight="1" thickBot="1" x14ac:dyDescent="0.4">
      <c r="A59" s="159" t="s">
        <v>315</v>
      </c>
      <c r="B59" s="181"/>
      <c r="C59" s="182"/>
      <c r="D59" s="181"/>
      <c r="E59" s="23"/>
      <c r="F59" s="161"/>
      <c r="G59" s="23"/>
      <c r="H59" s="23"/>
      <c r="I59" s="23"/>
      <c r="J59" s="23"/>
      <c r="K59" s="23"/>
      <c r="L59" s="23"/>
      <c r="M59" s="24"/>
      <c r="N59" s="25">
        <f t="shared" ref="N59:N66" si="4">IF(O59=9,SUM(E59:M59)-SMALL(E59:M59,1)-SMALL(E59:M59,2),IF(O59=8,SUM(E59:M59)-SMALL(E59:M59,1),SUM(E59:M59)))</f>
        <v>0</v>
      </c>
      <c r="O59" s="26">
        <f t="shared" ref="O59:O66" si="5">COUNTA(E59:M59)</f>
        <v>0</v>
      </c>
      <c r="P59" s="154">
        <f t="shared" ref="P59:P66" si="6">SUM(E59:M59)</f>
        <v>0</v>
      </c>
      <c r="Q59" s="19"/>
      <c r="R59" s="28">
        <v>2068</v>
      </c>
      <c r="S59" s="29" t="s">
        <v>64</v>
      </c>
      <c r="T59" s="30">
        <f t="shared" si="3"/>
        <v>0</v>
      </c>
      <c r="U59" s="31"/>
      <c r="V59" s="32">
        <f t="shared" si="2"/>
        <v>0</v>
      </c>
      <c r="W59" s="6"/>
      <c r="X59" s="6"/>
      <c r="Y59" s="6"/>
      <c r="Z59" s="6"/>
      <c r="AA59" s="6"/>
    </row>
    <row r="60" spans="1:27" ht="29.1" customHeight="1" thickBot="1" x14ac:dyDescent="0.4">
      <c r="A60" s="159" t="s">
        <v>315</v>
      </c>
      <c r="B60" s="181"/>
      <c r="C60" s="181"/>
      <c r="D60" s="181"/>
      <c r="E60" s="23"/>
      <c r="F60" s="161"/>
      <c r="G60" s="23"/>
      <c r="H60" s="23"/>
      <c r="I60" s="23"/>
      <c r="J60" s="23"/>
      <c r="K60" s="23"/>
      <c r="L60" s="23"/>
      <c r="M60" s="24"/>
      <c r="N60" s="25">
        <f t="shared" si="4"/>
        <v>0</v>
      </c>
      <c r="O60" s="26">
        <f t="shared" si="5"/>
        <v>0</v>
      </c>
      <c r="P60" s="154">
        <f t="shared" si="6"/>
        <v>0</v>
      </c>
      <c r="Q60" s="19"/>
      <c r="R60" s="28">
        <v>2075</v>
      </c>
      <c r="S60" s="151" t="s">
        <v>118</v>
      </c>
      <c r="T60" s="30">
        <f t="shared" si="3"/>
        <v>0</v>
      </c>
      <c r="U60" s="31"/>
      <c r="V60" s="32">
        <f t="shared" si="2"/>
        <v>0</v>
      </c>
      <c r="W60" s="6"/>
      <c r="X60" s="6"/>
      <c r="Y60" s="6"/>
      <c r="Z60" s="6"/>
      <c r="AA60" s="6"/>
    </row>
    <row r="61" spans="1:27" ht="29.1" customHeight="1" thickBot="1" x14ac:dyDescent="0.4">
      <c r="A61" s="159" t="s">
        <v>315</v>
      </c>
      <c r="B61" s="181"/>
      <c r="C61" s="181"/>
      <c r="D61" s="181"/>
      <c r="E61" s="23"/>
      <c r="F61" s="161"/>
      <c r="G61" s="23"/>
      <c r="H61" s="23"/>
      <c r="I61" s="23"/>
      <c r="J61" s="23"/>
      <c r="K61" s="23"/>
      <c r="L61" s="23"/>
      <c r="M61" s="24"/>
      <c r="N61" s="25">
        <f t="shared" si="4"/>
        <v>0</v>
      </c>
      <c r="O61" s="26">
        <f t="shared" si="5"/>
        <v>0</v>
      </c>
      <c r="P61" s="154">
        <f t="shared" si="6"/>
        <v>0</v>
      </c>
      <c r="Q61" s="19"/>
      <c r="R61" s="28">
        <v>2076</v>
      </c>
      <c r="S61" s="29" t="s">
        <v>117</v>
      </c>
      <c r="T61" s="30">
        <f t="shared" si="3"/>
        <v>0</v>
      </c>
      <c r="U61" s="31"/>
      <c r="V61" s="32">
        <f t="shared" si="2"/>
        <v>0</v>
      </c>
      <c r="W61" s="6"/>
      <c r="X61" s="6"/>
      <c r="Y61" s="6"/>
      <c r="Z61" s="6"/>
      <c r="AA61" s="6"/>
    </row>
    <row r="62" spans="1:27" ht="29.1" customHeight="1" thickBot="1" x14ac:dyDescent="0.4">
      <c r="A62" s="159" t="s">
        <v>315</v>
      </c>
      <c r="B62" s="181"/>
      <c r="C62" s="181"/>
      <c r="D62" s="181"/>
      <c r="E62" s="23"/>
      <c r="F62" s="179"/>
      <c r="G62" s="23"/>
      <c r="H62" s="23"/>
      <c r="I62" s="23"/>
      <c r="J62" s="23"/>
      <c r="K62" s="23"/>
      <c r="L62" s="23"/>
      <c r="M62" s="24"/>
      <c r="N62" s="25">
        <f t="shared" si="4"/>
        <v>0</v>
      </c>
      <c r="O62" s="26">
        <f t="shared" si="5"/>
        <v>0</v>
      </c>
      <c r="P62" s="154">
        <f t="shared" si="6"/>
        <v>0</v>
      </c>
      <c r="Q62" s="19"/>
      <c r="R62" s="28">
        <v>2161</v>
      </c>
      <c r="S62" s="29" t="s">
        <v>66</v>
      </c>
      <c r="T62" s="30">
        <f t="shared" si="3"/>
        <v>0</v>
      </c>
      <c r="U62" s="31"/>
      <c r="V62" s="32">
        <f t="shared" si="2"/>
        <v>0</v>
      </c>
      <c r="W62" s="6"/>
      <c r="X62" s="6"/>
      <c r="Y62" s="6"/>
      <c r="Z62" s="6"/>
      <c r="AA62" s="6"/>
    </row>
    <row r="63" spans="1:27" ht="29.1" customHeight="1" thickBot="1" x14ac:dyDescent="0.4">
      <c r="A63" s="159" t="s">
        <v>315</v>
      </c>
      <c r="B63" s="181"/>
      <c r="C63" s="182"/>
      <c r="D63" s="181"/>
      <c r="E63" s="23"/>
      <c r="F63" s="161"/>
      <c r="G63" s="23"/>
      <c r="H63" s="23"/>
      <c r="I63" s="23"/>
      <c r="J63" s="23"/>
      <c r="K63" s="23"/>
      <c r="L63" s="23"/>
      <c r="M63" s="24"/>
      <c r="N63" s="25">
        <f t="shared" si="4"/>
        <v>0</v>
      </c>
      <c r="O63" s="26">
        <f t="shared" si="5"/>
        <v>0</v>
      </c>
      <c r="P63" s="154">
        <f t="shared" si="6"/>
        <v>0</v>
      </c>
      <c r="Q63" s="19"/>
      <c r="R63" s="28">
        <v>1216</v>
      </c>
      <c r="S63" s="151" t="s">
        <v>108</v>
      </c>
      <c r="T63" s="30">
        <f t="shared" si="3"/>
        <v>0</v>
      </c>
      <c r="U63" s="31"/>
      <c r="V63" s="32">
        <f t="shared" si="2"/>
        <v>0</v>
      </c>
      <c r="W63" s="6"/>
      <c r="X63" s="6"/>
      <c r="Y63" s="6"/>
      <c r="Z63" s="6"/>
      <c r="AA63" s="6"/>
    </row>
    <row r="64" spans="1:27" ht="29.1" customHeight="1" thickBot="1" x14ac:dyDescent="0.4">
      <c r="A64" s="159" t="s">
        <v>315</v>
      </c>
      <c r="B64" s="181"/>
      <c r="C64" s="181"/>
      <c r="D64" s="181"/>
      <c r="E64" s="23"/>
      <c r="F64" s="183"/>
      <c r="G64" s="23"/>
      <c r="H64" s="23"/>
      <c r="I64" s="23"/>
      <c r="J64" s="23"/>
      <c r="K64" s="23"/>
      <c r="L64" s="23"/>
      <c r="M64" s="24"/>
      <c r="N64" s="25">
        <f t="shared" si="4"/>
        <v>0</v>
      </c>
      <c r="O64" s="26">
        <f t="shared" si="5"/>
        <v>0</v>
      </c>
      <c r="P64" s="154">
        <f t="shared" si="6"/>
        <v>0</v>
      </c>
      <c r="Q64" s="19"/>
      <c r="R64" s="28">
        <v>2113</v>
      </c>
      <c r="S64" s="29" t="s">
        <v>67</v>
      </c>
      <c r="T64" s="30">
        <f t="shared" si="3"/>
        <v>0</v>
      </c>
      <c r="U64" s="31"/>
      <c r="V64" s="32">
        <f t="shared" si="2"/>
        <v>0</v>
      </c>
      <c r="W64" s="6"/>
      <c r="X64" s="6"/>
      <c r="Y64" s="6"/>
      <c r="Z64" s="6"/>
      <c r="AA64" s="6"/>
    </row>
    <row r="65" spans="1:27" ht="29.1" customHeight="1" thickBot="1" x14ac:dyDescent="0.4">
      <c r="A65" s="159" t="s">
        <v>315</v>
      </c>
      <c r="B65" s="181"/>
      <c r="C65" s="181"/>
      <c r="D65" s="181"/>
      <c r="E65" s="23"/>
      <c r="F65" s="183"/>
      <c r="G65" s="23"/>
      <c r="H65" s="23"/>
      <c r="I65" s="23"/>
      <c r="J65" s="23"/>
      <c r="K65" s="23"/>
      <c r="L65" s="23"/>
      <c r="M65" s="24"/>
      <c r="N65" s="25">
        <f t="shared" si="4"/>
        <v>0</v>
      </c>
      <c r="O65" s="26">
        <f t="shared" si="5"/>
        <v>0</v>
      </c>
      <c r="P65" s="154">
        <f t="shared" si="6"/>
        <v>0</v>
      </c>
      <c r="Q65" s="19"/>
      <c r="R65" s="28">
        <v>1896</v>
      </c>
      <c r="S65" s="29" t="s">
        <v>116</v>
      </c>
      <c r="T65" s="30">
        <f t="shared" si="3"/>
        <v>0</v>
      </c>
      <c r="U65" s="31"/>
      <c r="V65" s="32">
        <f t="shared" si="2"/>
        <v>0</v>
      </c>
      <c r="W65" s="6"/>
      <c r="X65" s="6"/>
      <c r="Y65" s="6"/>
      <c r="Z65" s="6"/>
      <c r="AA65" s="6"/>
    </row>
    <row r="66" spans="1:27" ht="29.1" customHeight="1" thickBot="1" x14ac:dyDescent="0.4">
      <c r="A66" s="159" t="s">
        <v>315</v>
      </c>
      <c r="B66" s="181"/>
      <c r="C66" s="182"/>
      <c r="D66" s="181"/>
      <c r="E66" s="23"/>
      <c r="F66" s="23"/>
      <c r="G66" s="23"/>
      <c r="H66" s="23"/>
      <c r="I66" s="23"/>
      <c r="J66" s="23"/>
      <c r="K66" s="23"/>
      <c r="L66" s="23"/>
      <c r="M66" s="24"/>
      <c r="N66" s="25">
        <f t="shared" si="4"/>
        <v>0</v>
      </c>
      <c r="O66" s="26">
        <f t="shared" si="5"/>
        <v>0</v>
      </c>
      <c r="P66" s="154">
        <f t="shared" si="6"/>
        <v>0</v>
      </c>
      <c r="Q66" s="19"/>
      <c r="R66" s="6"/>
      <c r="S66" s="6"/>
      <c r="T66" s="39">
        <f>SUM(T3:T65)</f>
        <v>0</v>
      </c>
      <c r="U66" s="6"/>
      <c r="V66" s="41">
        <f>SUM(V3:V65)</f>
        <v>0</v>
      </c>
      <c r="W66" s="6"/>
      <c r="X66" s="6"/>
      <c r="Y66" s="6"/>
      <c r="Z66" s="6"/>
      <c r="AA66" s="6"/>
    </row>
    <row r="67" spans="1:27" ht="29.1" customHeight="1" thickBot="1" x14ac:dyDescent="0.4">
      <c r="A67" s="159" t="s">
        <v>315</v>
      </c>
      <c r="B67" s="181"/>
      <c r="C67" s="181"/>
      <c r="D67" s="181"/>
      <c r="E67" s="23"/>
      <c r="F67" s="183"/>
      <c r="G67" s="23"/>
      <c r="H67" s="23"/>
      <c r="I67" s="23"/>
      <c r="J67" s="23"/>
      <c r="K67" s="23"/>
      <c r="L67" s="23"/>
      <c r="M67" s="24"/>
      <c r="N67" s="25">
        <f t="shared" ref="N67:N74" si="7">IF(O67=9,SUM(E67:M67)-SMALL(E67:M67,1)-SMALL(E67:M67,2),IF(O67=8,SUM(E67:M67)-SMALL(E67:M67,1),SUM(E67:M67)))</f>
        <v>0</v>
      </c>
      <c r="O67" s="26">
        <f t="shared" ref="O67:O74" si="8">COUNTA(E67:M67)</f>
        <v>0</v>
      </c>
      <c r="P67" s="154">
        <f t="shared" ref="P67:P74" si="9">SUM(E67:M67)</f>
        <v>0</v>
      </c>
      <c r="Q67" s="19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9.1" customHeight="1" thickBot="1" x14ac:dyDescent="0.4">
      <c r="A68" s="159" t="s">
        <v>315</v>
      </c>
      <c r="B68" s="181"/>
      <c r="C68" s="181"/>
      <c r="D68" s="181"/>
      <c r="E68" s="23"/>
      <c r="F68" s="183"/>
      <c r="G68" s="23"/>
      <c r="H68" s="23"/>
      <c r="I68" s="23"/>
      <c r="J68" s="23"/>
      <c r="K68" s="23"/>
      <c r="L68" s="23"/>
      <c r="M68" s="24"/>
      <c r="N68" s="25">
        <f t="shared" si="7"/>
        <v>0</v>
      </c>
      <c r="O68" s="26">
        <f t="shared" si="8"/>
        <v>0</v>
      </c>
      <c r="P68" s="154">
        <f t="shared" si="9"/>
        <v>0</v>
      </c>
      <c r="Q68" s="19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9.1" customHeight="1" thickBot="1" x14ac:dyDescent="0.4">
      <c r="A69" s="159" t="s">
        <v>315</v>
      </c>
      <c r="B69" s="181"/>
      <c r="C69" s="181"/>
      <c r="D69" s="181"/>
      <c r="E69" s="23"/>
      <c r="F69" s="183"/>
      <c r="G69" s="23"/>
      <c r="H69" s="23"/>
      <c r="I69" s="23"/>
      <c r="J69" s="23"/>
      <c r="K69" s="23"/>
      <c r="L69" s="23"/>
      <c r="M69" s="24"/>
      <c r="N69" s="25">
        <f t="shared" si="7"/>
        <v>0</v>
      </c>
      <c r="O69" s="26">
        <f t="shared" si="8"/>
        <v>0</v>
      </c>
      <c r="P69" s="154">
        <f t="shared" si="9"/>
        <v>0</v>
      </c>
      <c r="Q69" s="19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9.1" customHeight="1" thickBot="1" x14ac:dyDescent="0.4">
      <c r="A70" s="159" t="s">
        <v>315</v>
      </c>
      <c r="B70" s="181"/>
      <c r="C70" s="181"/>
      <c r="D70" s="181"/>
      <c r="E70" s="23"/>
      <c r="F70" s="183"/>
      <c r="G70" s="23"/>
      <c r="H70" s="23"/>
      <c r="I70" s="23"/>
      <c r="J70" s="23"/>
      <c r="K70" s="23"/>
      <c r="L70" s="23"/>
      <c r="M70" s="24"/>
      <c r="N70" s="25">
        <f t="shared" si="7"/>
        <v>0</v>
      </c>
      <c r="O70" s="26">
        <f t="shared" si="8"/>
        <v>0</v>
      </c>
      <c r="P70" s="154">
        <f t="shared" si="9"/>
        <v>0</v>
      </c>
      <c r="Q70" s="19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9.1" customHeight="1" thickBot="1" x14ac:dyDescent="0.4">
      <c r="A71" s="159" t="s">
        <v>315</v>
      </c>
      <c r="B71" s="181"/>
      <c r="C71" s="181"/>
      <c r="D71" s="181"/>
      <c r="E71" s="23"/>
      <c r="F71" s="183"/>
      <c r="G71" s="23"/>
      <c r="H71" s="23"/>
      <c r="I71" s="23"/>
      <c r="J71" s="23"/>
      <c r="K71" s="23"/>
      <c r="L71" s="23"/>
      <c r="M71" s="24"/>
      <c r="N71" s="25">
        <f t="shared" si="7"/>
        <v>0</v>
      </c>
      <c r="O71" s="26">
        <f t="shared" si="8"/>
        <v>0</v>
      </c>
      <c r="P71" s="154">
        <f t="shared" si="9"/>
        <v>0</v>
      </c>
      <c r="Q71" s="19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9.1" customHeight="1" thickBot="1" x14ac:dyDescent="0.4">
      <c r="A72" s="159" t="s">
        <v>315</v>
      </c>
      <c r="B72" s="181"/>
      <c r="C72" s="182"/>
      <c r="D72" s="181"/>
      <c r="E72" s="23"/>
      <c r="F72" s="23"/>
      <c r="G72" s="23"/>
      <c r="H72" s="23"/>
      <c r="I72" s="23"/>
      <c r="J72" s="23"/>
      <c r="K72" s="23"/>
      <c r="L72" s="23"/>
      <c r="M72" s="24"/>
      <c r="N72" s="25">
        <f t="shared" si="7"/>
        <v>0</v>
      </c>
      <c r="O72" s="26">
        <f t="shared" si="8"/>
        <v>0</v>
      </c>
      <c r="P72" s="154">
        <f t="shared" si="9"/>
        <v>0</v>
      </c>
      <c r="Q72" s="19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9.1" customHeight="1" thickBot="1" x14ac:dyDescent="0.4">
      <c r="A73" s="159" t="s">
        <v>315</v>
      </c>
      <c r="B73" s="181"/>
      <c r="C73" s="181"/>
      <c r="D73" s="181"/>
      <c r="E73" s="23"/>
      <c r="F73" s="183"/>
      <c r="G73" s="23"/>
      <c r="H73" s="23"/>
      <c r="I73" s="23"/>
      <c r="J73" s="23"/>
      <c r="K73" s="23"/>
      <c r="L73" s="23"/>
      <c r="M73" s="24"/>
      <c r="N73" s="25">
        <f t="shared" si="7"/>
        <v>0</v>
      </c>
      <c r="O73" s="26">
        <f t="shared" si="8"/>
        <v>0</v>
      </c>
      <c r="P73" s="154">
        <f t="shared" si="9"/>
        <v>0</v>
      </c>
      <c r="Q73" s="19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9.1" customHeight="1" thickBot="1" x14ac:dyDescent="0.4">
      <c r="A74" s="159" t="s">
        <v>315</v>
      </c>
      <c r="B74" s="181"/>
      <c r="C74" s="181"/>
      <c r="D74" s="181"/>
      <c r="E74" s="23"/>
      <c r="F74" s="23"/>
      <c r="G74" s="23"/>
      <c r="H74" s="23"/>
      <c r="I74" s="23"/>
      <c r="J74" s="23"/>
      <c r="K74" s="23"/>
      <c r="L74" s="23"/>
      <c r="M74" s="24"/>
      <c r="N74" s="25">
        <f t="shared" si="7"/>
        <v>0</v>
      </c>
      <c r="O74" s="26">
        <f t="shared" si="8"/>
        <v>0</v>
      </c>
      <c r="P74" s="154">
        <f t="shared" si="9"/>
        <v>0</v>
      </c>
      <c r="Q74" s="19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9.1" customHeight="1" thickBot="1" x14ac:dyDescent="0.4">
      <c r="A75" s="159" t="s">
        <v>315</v>
      </c>
      <c r="B75" s="181"/>
      <c r="C75" s="181"/>
      <c r="D75" s="181"/>
      <c r="E75" s="23"/>
      <c r="F75" s="183"/>
      <c r="G75" s="23"/>
      <c r="H75" s="23"/>
      <c r="I75" s="23"/>
      <c r="J75" s="23"/>
      <c r="K75" s="23"/>
      <c r="L75" s="23"/>
      <c r="M75" s="24"/>
      <c r="N75" s="25">
        <f t="shared" ref="N75" si="10">IF(O75=9,SUM(E75:M75)-SMALL(E75:M75,1)-SMALL(E75:M75,2),IF(O75=8,SUM(E75:M75)-SMALL(E75:M75,1),SUM(E75:M75)))</f>
        <v>0</v>
      </c>
      <c r="O75" s="26">
        <f t="shared" ref="O75" si="11">COUNTA(E75:M75)</f>
        <v>0</v>
      </c>
      <c r="P75" s="154">
        <f t="shared" ref="P75" si="12">SUM(E75:M75)</f>
        <v>0</v>
      </c>
      <c r="Q75" s="19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28.5" customHeight="1" x14ac:dyDescent="0.35">
      <c r="A76" s="81">
        <f>COUNTIF(A3:A75,"SI")</f>
        <v>56</v>
      </c>
      <c r="B76" s="81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3"/>
      <c r="N76" s="65">
        <f>SUM(N3:N75)</f>
        <v>0</v>
      </c>
      <c r="O76" s="47"/>
      <c r="P76" s="66">
        <f>SUM(P3:P75)</f>
        <v>0</v>
      </c>
      <c r="Q76" s="19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28.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0"/>
      <c r="O77" s="6"/>
      <c r="P77" s="70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8.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8.5" customHeight="1" x14ac:dyDescent="0.2">
      <c r="A79" s="6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8.5" customHeight="1" x14ac:dyDescent="0.2">
      <c r="A80" s="6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7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8:22" ht="18.600000000000001" customHeight="1" x14ac:dyDescent="0.2">
      <c r="R81" s="6"/>
      <c r="S81" s="6"/>
      <c r="T81" s="6"/>
      <c r="U81" s="6"/>
      <c r="V81" s="6"/>
    </row>
    <row r="82" spans="18:22" ht="18.600000000000001" customHeight="1" x14ac:dyDescent="0.2">
      <c r="R82" s="6"/>
      <c r="S82" s="6"/>
    </row>
    <row r="83" spans="18:22" ht="18.600000000000001" customHeight="1" x14ac:dyDescent="0.2">
      <c r="R83" s="6"/>
      <c r="S83" s="6"/>
    </row>
    <row r="84" spans="18:22" ht="18.600000000000001" customHeight="1" x14ac:dyDescent="0.2">
      <c r="R84" s="6"/>
      <c r="S84" s="6"/>
    </row>
    <row r="85" spans="18:22" ht="18.600000000000001" customHeight="1" x14ac:dyDescent="0.2">
      <c r="R85" s="6"/>
      <c r="S85" s="6"/>
    </row>
    <row r="86" spans="18:22" ht="18.600000000000001" customHeight="1" x14ac:dyDescent="0.2">
      <c r="R86" s="6"/>
      <c r="S86" s="6"/>
    </row>
    <row r="87" spans="18:22" ht="18.600000000000001" customHeight="1" x14ac:dyDescent="0.2">
      <c r="R87" s="6"/>
      <c r="S87" s="6"/>
    </row>
    <row r="88" spans="18:22" ht="18.600000000000001" customHeight="1" x14ac:dyDescent="0.2">
      <c r="R88" s="6"/>
      <c r="S88" s="6"/>
    </row>
    <row r="89" spans="18:22" ht="18.600000000000001" customHeight="1" x14ac:dyDescent="0.2">
      <c r="R89" s="6"/>
      <c r="S89" s="6"/>
    </row>
    <row r="90" spans="18:22" ht="18.600000000000001" customHeight="1" x14ac:dyDescent="0.2">
      <c r="R90" s="6"/>
      <c r="S90" s="6"/>
    </row>
    <row r="91" spans="18:22" ht="18.600000000000001" customHeight="1" x14ac:dyDescent="0.2">
      <c r="R91" s="6"/>
      <c r="S91" s="6"/>
    </row>
    <row r="92" spans="18:22" ht="18.600000000000001" customHeight="1" x14ac:dyDescent="0.2">
      <c r="R92" s="6"/>
      <c r="S92" s="6"/>
    </row>
    <row r="93" spans="18:22" ht="18.600000000000001" customHeight="1" x14ac:dyDescent="0.2">
      <c r="R93" s="6"/>
      <c r="S93" s="6"/>
    </row>
    <row r="94" spans="18:22" ht="18.600000000000001" customHeight="1" x14ac:dyDescent="0.2">
      <c r="R94" s="6"/>
      <c r="S94" s="6"/>
    </row>
    <row r="95" spans="18:22" ht="18.600000000000001" customHeight="1" x14ac:dyDescent="0.2">
      <c r="R95" s="6"/>
      <c r="S95" s="6"/>
    </row>
    <row r="96" spans="18:22" ht="18.600000000000001" customHeight="1" x14ac:dyDescent="0.2">
      <c r="R96" s="6"/>
      <c r="S96" s="6"/>
    </row>
    <row r="97" spans="18:19" ht="18.600000000000001" customHeight="1" x14ac:dyDescent="0.2">
      <c r="R97" s="6"/>
      <c r="S97" s="6"/>
    </row>
    <row r="98" spans="18:19" ht="18.600000000000001" customHeight="1" x14ac:dyDescent="0.2">
      <c r="R98" s="6"/>
      <c r="S98" s="6"/>
    </row>
    <row r="99" spans="18:19" ht="18.600000000000001" customHeight="1" x14ac:dyDescent="0.2">
      <c r="R99" s="6"/>
      <c r="S99" s="6"/>
    </row>
    <row r="100" spans="18:19" ht="18.600000000000001" customHeight="1" x14ac:dyDescent="0.2">
      <c r="R100" s="6"/>
      <c r="S100" s="6"/>
    </row>
  </sheetData>
  <sortState xmlns:xlrd2="http://schemas.microsoft.com/office/spreadsheetml/2017/richdata2" ref="B3:P52">
    <sortCondition descending="1" ref="N3:N52"/>
  </sortState>
  <mergeCells count="1">
    <mergeCell ref="A1:F1"/>
  </mergeCells>
  <conditionalFormatting sqref="A3:A50 A52:A58">
    <cfRule type="containsText" dxfId="19" priority="17" stopIfTrue="1" operator="containsText" text="SI">
      <formula>NOT(ISERROR(SEARCH("SI",A3)))</formula>
    </cfRule>
    <cfRule type="containsText" dxfId="18" priority="18" stopIfTrue="1" operator="containsText" text="NO">
      <formula>NOT(ISERROR(SEARCH("NO",A3)))</formula>
    </cfRule>
  </conditionalFormatting>
  <conditionalFormatting sqref="A59:A75">
    <cfRule type="containsText" dxfId="17" priority="15" stopIfTrue="1" operator="containsText" text="SI">
      <formula>NOT(ISERROR(SEARCH("SI",A59)))</formula>
    </cfRule>
    <cfRule type="containsText" dxfId="16" priority="16" stopIfTrue="1" operator="containsText" text="NO">
      <formula>NOT(ISERROR(SEARCH("NO",A59)))</formula>
    </cfRule>
  </conditionalFormatting>
  <conditionalFormatting sqref="A51">
    <cfRule type="containsText" dxfId="15" priority="11" stopIfTrue="1" operator="containsText" text="SI">
      <formula>NOT(ISERROR(SEARCH("SI",A51)))</formula>
    </cfRule>
    <cfRule type="containsText" dxfId="14" priority="12" stopIfTrue="1" operator="containsText" text="NO">
      <formula>NOT(ISERROR(SEARCH("NO",A51)))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 Punti Giovanissimi</vt:lpstr>
      <vt:lpstr>Class Punti Giovani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Oriano Gilardoni</cp:lastModifiedBy>
  <dcterms:created xsi:type="dcterms:W3CDTF">2016-09-12T21:07:08Z</dcterms:created>
  <dcterms:modified xsi:type="dcterms:W3CDTF">2022-10-11T11:44:31Z</dcterms:modified>
</cp:coreProperties>
</file>