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1550" activeTab="6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Squadre'!$A$1:$B$63</definedName>
    <definedName name="_xlnm._FilterDatabase" localSheetId="7" hidden="1">'RA F'!$A$2:$P$81</definedName>
  </definedNames>
  <calcPr calcId="145621"/>
</workbook>
</file>

<file path=xl/calcChain.xml><?xml version="1.0" encoding="utf-8"?>
<calcChain xmlns="http://schemas.openxmlformats.org/spreadsheetml/2006/main">
  <c r="P41" i="26" l="1"/>
  <c r="O41" i="26"/>
  <c r="P40" i="26"/>
  <c r="O40" i="26"/>
  <c r="P39" i="26"/>
  <c r="O39" i="26"/>
  <c r="P38" i="26"/>
  <c r="O38" i="26"/>
  <c r="A38" i="26" s="1"/>
  <c r="P37" i="26"/>
  <c r="O37" i="26"/>
  <c r="P36" i="26"/>
  <c r="O36" i="26"/>
  <c r="P35" i="26"/>
  <c r="O35" i="26"/>
  <c r="N35" i="26" s="1"/>
  <c r="P34" i="26"/>
  <c r="O34" i="26"/>
  <c r="A34" i="26" s="1"/>
  <c r="P33" i="26"/>
  <c r="O33" i="26"/>
  <c r="P32" i="26"/>
  <c r="O32" i="26"/>
  <c r="P31" i="26"/>
  <c r="O31" i="26"/>
  <c r="P30" i="26"/>
  <c r="O30" i="26"/>
  <c r="A30" i="26" s="1"/>
  <c r="P29" i="26"/>
  <c r="O29" i="26"/>
  <c r="P28" i="26"/>
  <c r="O28" i="26"/>
  <c r="P27" i="26"/>
  <c r="O27" i="26"/>
  <c r="P26" i="26"/>
  <c r="O26" i="26"/>
  <c r="A26" i="26" s="1"/>
  <c r="P25" i="26"/>
  <c r="O25" i="26"/>
  <c r="A25" i="26" s="1"/>
  <c r="P24" i="26"/>
  <c r="O24" i="26"/>
  <c r="P23" i="26"/>
  <c r="O23" i="26"/>
  <c r="P22" i="26"/>
  <c r="O22" i="26"/>
  <c r="A22" i="26" s="1"/>
  <c r="P21" i="26"/>
  <c r="O21" i="26"/>
  <c r="P20" i="26"/>
  <c r="O20" i="26"/>
  <c r="P19" i="26"/>
  <c r="O19" i="26"/>
  <c r="N19" i="26" s="1"/>
  <c r="P18" i="26"/>
  <c r="O18" i="26"/>
  <c r="A18" i="26" s="1"/>
  <c r="P17" i="26"/>
  <c r="O17" i="26"/>
  <c r="A17" i="26" s="1"/>
  <c r="P16" i="26"/>
  <c r="O16" i="26"/>
  <c r="P15" i="26"/>
  <c r="O15" i="26"/>
  <c r="P14" i="26"/>
  <c r="O14" i="26"/>
  <c r="A14" i="26" s="1"/>
  <c r="P13" i="26"/>
  <c r="O13" i="26"/>
  <c r="A13" i="26" s="1"/>
  <c r="P12" i="26"/>
  <c r="O12" i="26"/>
  <c r="P11" i="26"/>
  <c r="O11" i="26"/>
  <c r="P10" i="26"/>
  <c r="O10" i="26"/>
  <c r="A10" i="26" s="1"/>
  <c r="P9" i="26"/>
  <c r="O9" i="26"/>
  <c r="P6" i="26"/>
  <c r="O6" i="26"/>
  <c r="P4" i="26"/>
  <c r="O4" i="26"/>
  <c r="P7" i="26"/>
  <c r="O7" i="26"/>
  <c r="A7" i="26" s="1"/>
  <c r="P8" i="26"/>
  <c r="O8" i="26"/>
  <c r="P3" i="26"/>
  <c r="O3" i="26"/>
  <c r="P5" i="26"/>
  <c r="O5" i="26"/>
  <c r="P41" i="25"/>
  <c r="O41" i="25"/>
  <c r="P40" i="25"/>
  <c r="O40" i="25"/>
  <c r="P39" i="25"/>
  <c r="O39" i="25"/>
  <c r="A39" i="25" s="1"/>
  <c r="P38" i="25"/>
  <c r="O38" i="25"/>
  <c r="P37" i="25"/>
  <c r="O37" i="25"/>
  <c r="P36" i="25"/>
  <c r="O36" i="25"/>
  <c r="A36" i="25" s="1"/>
  <c r="P35" i="25"/>
  <c r="O35" i="25"/>
  <c r="A35" i="25" s="1"/>
  <c r="P34" i="25"/>
  <c r="O34" i="25"/>
  <c r="P33" i="25"/>
  <c r="O33" i="25"/>
  <c r="P32" i="25"/>
  <c r="O32" i="25"/>
  <c r="P31" i="25"/>
  <c r="O31" i="25"/>
  <c r="A31" i="25" s="1"/>
  <c r="P30" i="25"/>
  <c r="O30" i="25"/>
  <c r="P29" i="25"/>
  <c r="O29" i="25"/>
  <c r="P28" i="25"/>
  <c r="O28" i="25"/>
  <c r="A28" i="25" s="1"/>
  <c r="P27" i="25"/>
  <c r="O27" i="25"/>
  <c r="A27" i="25" s="1"/>
  <c r="P26" i="25"/>
  <c r="O26" i="25"/>
  <c r="A26" i="25" s="1"/>
  <c r="P25" i="25"/>
  <c r="O25" i="25"/>
  <c r="P24" i="25"/>
  <c r="O24" i="25"/>
  <c r="P23" i="25"/>
  <c r="O23" i="25"/>
  <c r="A23" i="25" s="1"/>
  <c r="P22" i="25"/>
  <c r="O22" i="25"/>
  <c r="P21" i="25"/>
  <c r="O21" i="25"/>
  <c r="P20" i="25"/>
  <c r="O20" i="25"/>
  <c r="A20" i="25" s="1"/>
  <c r="P19" i="25"/>
  <c r="O19" i="25"/>
  <c r="A19" i="25" s="1"/>
  <c r="P18" i="25"/>
  <c r="O18" i="25"/>
  <c r="A18" i="25" s="1"/>
  <c r="P11" i="25"/>
  <c r="O11" i="25"/>
  <c r="P9" i="25"/>
  <c r="O9" i="25"/>
  <c r="P16" i="25"/>
  <c r="O16" i="25"/>
  <c r="A16" i="25" s="1"/>
  <c r="P13" i="25"/>
  <c r="O13" i="25"/>
  <c r="P15" i="25"/>
  <c r="O15" i="25"/>
  <c r="P7" i="25"/>
  <c r="O7" i="25"/>
  <c r="P12" i="25"/>
  <c r="O12" i="25"/>
  <c r="A12" i="25" s="1"/>
  <c r="P4" i="25"/>
  <c r="O4" i="25"/>
  <c r="A4" i="25" s="1"/>
  <c r="P10" i="25"/>
  <c r="O10" i="25"/>
  <c r="P17" i="25"/>
  <c r="O17" i="25"/>
  <c r="P8" i="25"/>
  <c r="O8" i="25"/>
  <c r="A8" i="25" s="1"/>
  <c r="P14" i="25"/>
  <c r="O14" i="25"/>
  <c r="A14" i="25" s="1"/>
  <c r="P6" i="25"/>
  <c r="O6" i="25"/>
  <c r="P3" i="25"/>
  <c r="O3" i="25"/>
  <c r="A3" i="25" s="1"/>
  <c r="P5" i="25"/>
  <c r="O5" i="25"/>
  <c r="P41" i="23"/>
  <c r="O41" i="23"/>
  <c r="N41" i="23" s="1"/>
  <c r="P40" i="23"/>
  <c r="O40" i="23"/>
  <c r="N40" i="23" s="1"/>
  <c r="P39" i="23"/>
  <c r="O39" i="23"/>
  <c r="A39" i="23" s="1"/>
  <c r="P38" i="23"/>
  <c r="O38" i="23"/>
  <c r="A38" i="23" s="1"/>
  <c r="P37" i="23"/>
  <c r="O37" i="23"/>
  <c r="A37" i="23" s="1"/>
  <c r="P36" i="23"/>
  <c r="O36" i="23"/>
  <c r="N36" i="23" s="1"/>
  <c r="P35" i="23"/>
  <c r="O35" i="23"/>
  <c r="A35" i="23" s="1"/>
  <c r="P34" i="23"/>
  <c r="O34" i="23"/>
  <c r="N34" i="23" s="1"/>
  <c r="P33" i="23"/>
  <c r="O33" i="23"/>
  <c r="A33" i="23" s="1"/>
  <c r="P32" i="23"/>
  <c r="O32" i="23"/>
  <c r="N32" i="23" s="1"/>
  <c r="P31" i="23"/>
  <c r="O31" i="23"/>
  <c r="A31" i="23" s="1"/>
  <c r="P30" i="23"/>
  <c r="O30" i="23"/>
  <c r="N30" i="23" s="1"/>
  <c r="P29" i="23"/>
  <c r="O29" i="23"/>
  <c r="A29" i="23" s="1"/>
  <c r="P28" i="23"/>
  <c r="O28" i="23"/>
  <c r="N28" i="23" s="1"/>
  <c r="P27" i="23"/>
  <c r="O27" i="23"/>
  <c r="A27" i="23" s="1"/>
  <c r="P26" i="23"/>
  <c r="O26" i="23"/>
  <c r="N26" i="23" s="1"/>
  <c r="P25" i="23"/>
  <c r="O25" i="23"/>
  <c r="N25" i="23" s="1"/>
  <c r="P24" i="23"/>
  <c r="O24" i="23"/>
  <c r="N24" i="23" s="1"/>
  <c r="P23" i="23"/>
  <c r="O23" i="23"/>
  <c r="A23" i="23" s="1"/>
  <c r="P21" i="23"/>
  <c r="O21" i="23"/>
  <c r="N21" i="23" s="1"/>
  <c r="P14" i="23"/>
  <c r="O14" i="23"/>
  <c r="N14" i="23" s="1"/>
  <c r="P11" i="23"/>
  <c r="O11" i="23"/>
  <c r="N11" i="23" s="1"/>
  <c r="P6" i="23"/>
  <c r="O6" i="23"/>
  <c r="A6" i="23" s="1"/>
  <c r="P22" i="23"/>
  <c r="O22" i="23"/>
  <c r="N22" i="23" s="1"/>
  <c r="P7" i="23"/>
  <c r="O7" i="23"/>
  <c r="A7" i="23" s="1"/>
  <c r="P13" i="23"/>
  <c r="O13" i="23"/>
  <c r="N13" i="23" s="1"/>
  <c r="P20" i="23"/>
  <c r="O20" i="23"/>
  <c r="A20" i="23" s="1"/>
  <c r="P10" i="23"/>
  <c r="O10" i="23"/>
  <c r="A10" i="23" s="1"/>
  <c r="P16" i="23"/>
  <c r="O16" i="23"/>
  <c r="N16" i="23" s="1"/>
  <c r="P8" i="23"/>
  <c r="O8" i="23"/>
  <c r="N8" i="23" s="1"/>
  <c r="P12" i="23"/>
  <c r="O12" i="23"/>
  <c r="A12" i="23" s="1"/>
  <c r="P5" i="23"/>
  <c r="O5" i="23"/>
  <c r="N5" i="23" s="1"/>
  <c r="P19" i="23"/>
  <c r="O19" i="23"/>
  <c r="N19" i="23" s="1"/>
  <c r="P18" i="23"/>
  <c r="O18" i="23"/>
  <c r="N18" i="23" s="1"/>
  <c r="P15" i="23"/>
  <c r="O15" i="23"/>
  <c r="A15" i="23" s="1"/>
  <c r="P17" i="23"/>
  <c r="O17" i="23"/>
  <c r="N17" i="23" s="1"/>
  <c r="P9" i="23"/>
  <c r="O9" i="23"/>
  <c r="A9" i="23" s="1"/>
  <c r="P4" i="23"/>
  <c r="O4" i="23"/>
  <c r="N4" i="23" s="1"/>
  <c r="P3" i="23"/>
  <c r="O3" i="23"/>
  <c r="N3" i="23" s="1"/>
  <c r="P62" i="21"/>
  <c r="O62" i="21"/>
  <c r="A62" i="21" s="1"/>
  <c r="P61" i="21"/>
  <c r="O61" i="21"/>
  <c r="P60" i="21"/>
  <c r="O60" i="21"/>
  <c r="P59" i="21"/>
  <c r="O59" i="21"/>
  <c r="A59" i="21" s="1"/>
  <c r="P58" i="21"/>
  <c r="O58" i="21"/>
  <c r="A58" i="21" s="1"/>
  <c r="P57" i="21"/>
  <c r="O57" i="21"/>
  <c r="A57" i="21" s="1"/>
  <c r="P56" i="21"/>
  <c r="O56" i="21"/>
  <c r="P55" i="21"/>
  <c r="O55" i="21"/>
  <c r="A55" i="21" s="1"/>
  <c r="P54" i="21"/>
  <c r="O54" i="21"/>
  <c r="A54" i="21" s="1"/>
  <c r="P53" i="21"/>
  <c r="O53" i="21"/>
  <c r="N53" i="21" s="1"/>
  <c r="P52" i="21"/>
  <c r="O52" i="21"/>
  <c r="P51" i="21"/>
  <c r="O51" i="21"/>
  <c r="P50" i="21"/>
  <c r="O50" i="21"/>
  <c r="A50" i="21" s="1"/>
  <c r="P49" i="21"/>
  <c r="O49" i="21"/>
  <c r="A49" i="21" s="1"/>
  <c r="P48" i="21"/>
  <c r="O48" i="21"/>
  <c r="P47" i="21"/>
  <c r="O47" i="21"/>
  <c r="A47" i="21" s="1"/>
  <c r="P46" i="21"/>
  <c r="O46" i="21"/>
  <c r="A46" i="21" s="1"/>
  <c r="P45" i="21"/>
  <c r="O45" i="21"/>
  <c r="P44" i="21"/>
  <c r="O44" i="21"/>
  <c r="P43" i="21"/>
  <c r="O43" i="21"/>
  <c r="A43" i="21" s="1"/>
  <c r="P42" i="21"/>
  <c r="O42" i="21"/>
  <c r="A42" i="21" s="1"/>
  <c r="P41" i="21"/>
  <c r="O41" i="21"/>
  <c r="A41" i="21" s="1"/>
  <c r="P40" i="21"/>
  <c r="O40" i="21"/>
  <c r="P39" i="21"/>
  <c r="O39" i="21"/>
  <c r="A39" i="21" s="1"/>
  <c r="P38" i="21"/>
  <c r="O38" i="21"/>
  <c r="A38" i="21" s="1"/>
  <c r="P37" i="21"/>
  <c r="O37" i="21"/>
  <c r="N37" i="21" s="1"/>
  <c r="P36" i="21"/>
  <c r="O36" i="21"/>
  <c r="P35" i="21"/>
  <c r="O35" i="21"/>
  <c r="P33" i="21"/>
  <c r="O33" i="21"/>
  <c r="A33" i="21" s="1"/>
  <c r="P31" i="21"/>
  <c r="O31" i="21"/>
  <c r="A31" i="21" s="1"/>
  <c r="P23" i="21"/>
  <c r="O23" i="21"/>
  <c r="P14" i="21"/>
  <c r="O14" i="21"/>
  <c r="A14" i="21" s="1"/>
  <c r="P7" i="21"/>
  <c r="O7" i="21"/>
  <c r="A7" i="21" s="1"/>
  <c r="P30" i="21"/>
  <c r="O30" i="21"/>
  <c r="P24" i="21"/>
  <c r="O24" i="21"/>
  <c r="P19" i="21"/>
  <c r="O19" i="21"/>
  <c r="A19" i="21" s="1"/>
  <c r="P5" i="21"/>
  <c r="O5" i="21"/>
  <c r="A5" i="21" s="1"/>
  <c r="P29" i="21"/>
  <c r="O29" i="21"/>
  <c r="A29" i="21" s="1"/>
  <c r="P27" i="21"/>
  <c r="O27" i="21"/>
  <c r="P26" i="21"/>
  <c r="O26" i="21"/>
  <c r="A26" i="21" s="1"/>
  <c r="P28" i="21"/>
  <c r="O28" i="21"/>
  <c r="A28" i="21" s="1"/>
  <c r="P22" i="21"/>
  <c r="O22" i="21"/>
  <c r="P16" i="21"/>
  <c r="O16" i="21"/>
  <c r="P9" i="21"/>
  <c r="O9" i="21"/>
  <c r="A9" i="21" s="1"/>
  <c r="P13" i="21"/>
  <c r="O13" i="21"/>
  <c r="A13" i="21" s="1"/>
  <c r="P34" i="21"/>
  <c r="O34" i="21"/>
  <c r="A34" i="21" s="1"/>
  <c r="P21" i="21"/>
  <c r="O21" i="21"/>
  <c r="P32" i="21"/>
  <c r="O32" i="21"/>
  <c r="A32" i="21" s="1"/>
  <c r="P12" i="21"/>
  <c r="O12" i="21"/>
  <c r="A12" i="21" s="1"/>
  <c r="P6" i="21"/>
  <c r="O6" i="21"/>
  <c r="P11" i="21"/>
  <c r="O11" i="21"/>
  <c r="P10" i="21"/>
  <c r="O10" i="21"/>
  <c r="A10" i="21" s="1"/>
  <c r="P25" i="21"/>
  <c r="O25" i="21"/>
  <c r="A25" i="21" s="1"/>
  <c r="P15" i="21"/>
  <c r="O15" i="21"/>
  <c r="A15" i="21" s="1"/>
  <c r="P20" i="21"/>
  <c r="O20" i="21"/>
  <c r="P3" i="21"/>
  <c r="O3" i="21"/>
  <c r="A3" i="21" s="1"/>
  <c r="P18" i="21"/>
  <c r="O18" i="21"/>
  <c r="A18" i="21" s="1"/>
  <c r="P17" i="21"/>
  <c r="O17" i="21"/>
  <c r="P8" i="21"/>
  <c r="O8" i="21"/>
  <c r="P4" i="21"/>
  <c r="O4" i="21"/>
  <c r="P52" i="19"/>
  <c r="O52" i="19"/>
  <c r="P51" i="19"/>
  <c r="O51" i="19"/>
  <c r="N51" i="19" s="1"/>
  <c r="P50" i="19"/>
  <c r="O50" i="19"/>
  <c r="N50" i="19" s="1"/>
  <c r="P49" i="19"/>
  <c r="O49" i="19"/>
  <c r="N49" i="19" s="1"/>
  <c r="P48" i="19"/>
  <c r="O48" i="19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41" i="19"/>
  <c r="O41" i="19"/>
  <c r="A41" i="19" s="1"/>
  <c r="P40" i="19"/>
  <c r="O40" i="19"/>
  <c r="N40" i="19" s="1"/>
  <c r="P39" i="19"/>
  <c r="O39" i="19"/>
  <c r="N39" i="19" s="1"/>
  <c r="P38" i="19"/>
  <c r="O38" i="19"/>
  <c r="N38" i="19" s="1"/>
  <c r="P37" i="19"/>
  <c r="O37" i="19"/>
  <c r="N37" i="19" s="1"/>
  <c r="P36" i="19"/>
  <c r="O36" i="19"/>
  <c r="N36" i="19" s="1"/>
  <c r="P35" i="19"/>
  <c r="O35" i="19"/>
  <c r="N35" i="19" s="1"/>
  <c r="P34" i="19"/>
  <c r="O34" i="19"/>
  <c r="N34" i="19" s="1"/>
  <c r="P33" i="19"/>
  <c r="O33" i="19"/>
  <c r="A33" i="19" s="1"/>
  <c r="P32" i="19"/>
  <c r="O32" i="19"/>
  <c r="A32" i="19" s="1"/>
  <c r="P31" i="19"/>
  <c r="O31" i="19"/>
  <c r="P30" i="19"/>
  <c r="O30" i="19"/>
  <c r="N30" i="19" s="1"/>
  <c r="P29" i="19"/>
  <c r="O29" i="19"/>
  <c r="N29" i="19" s="1"/>
  <c r="P25" i="19"/>
  <c r="O25" i="19"/>
  <c r="N25" i="19" s="1"/>
  <c r="P22" i="19"/>
  <c r="O22" i="19"/>
  <c r="P28" i="19"/>
  <c r="O28" i="19"/>
  <c r="P21" i="19"/>
  <c r="O21" i="19"/>
  <c r="A21" i="19" s="1"/>
  <c r="P16" i="19"/>
  <c r="O16" i="19"/>
  <c r="A16" i="19" s="1"/>
  <c r="P17" i="19"/>
  <c r="O17" i="19"/>
  <c r="P18" i="19"/>
  <c r="O18" i="19"/>
  <c r="P10" i="19"/>
  <c r="O10" i="19"/>
  <c r="P6" i="19"/>
  <c r="O6" i="19"/>
  <c r="P23" i="19"/>
  <c r="O23" i="19"/>
  <c r="P20" i="19"/>
  <c r="O20" i="19"/>
  <c r="P26" i="19"/>
  <c r="O26" i="19"/>
  <c r="A26" i="19" s="1"/>
  <c r="P15" i="19"/>
  <c r="O15" i="19"/>
  <c r="A15" i="19" s="1"/>
  <c r="P12" i="19"/>
  <c r="O12" i="19"/>
  <c r="P24" i="19"/>
  <c r="O24" i="19"/>
  <c r="P27" i="19"/>
  <c r="O27" i="19"/>
  <c r="A27" i="19" s="1"/>
  <c r="P13" i="19"/>
  <c r="O13" i="19"/>
  <c r="P19" i="19"/>
  <c r="O19" i="19"/>
  <c r="P9" i="19"/>
  <c r="O9" i="19"/>
  <c r="N9" i="19" s="1"/>
  <c r="P14" i="19"/>
  <c r="O14" i="19"/>
  <c r="A14" i="19" s="1"/>
  <c r="P7" i="19"/>
  <c r="O7" i="19"/>
  <c r="P11" i="19"/>
  <c r="O11" i="19"/>
  <c r="P8" i="19"/>
  <c r="O8" i="19"/>
  <c r="P4" i="19"/>
  <c r="O4" i="19"/>
  <c r="A4" i="19" s="1"/>
  <c r="P3" i="19"/>
  <c r="O3" i="19"/>
  <c r="P5" i="19"/>
  <c r="O5" i="19"/>
  <c r="A5" i="19" s="1"/>
  <c r="P68" i="17"/>
  <c r="O68" i="17"/>
  <c r="P67" i="17"/>
  <c r="O67" i="17"/>
  <c r="A67" i="17" s="1"/>
  <c r="P66" i="17"/>
  <c r="O66" i="17"/>
  <c r="P65" i="17"/>
  <c r="O65" i="17"/>
  <c r="A65" i="17" s="1"/>
  <c r="P64" i="17"/>
  <c r="O64" i="17"/>
  <c r="P63" i="17"/>
  <c r="O63" i="17"/>
  <c r="N63" i="17" s="1"/>
  <c r="P62" i="17"/>
  <c r="O62" i="17"/>
  <c r="P61" i="17"/>
  <c r="O61" i="17"/>
  <c r="A61" i="17" s="1"/>
  <c r="P60" i="17"/>
  <c r="O60" i="17"/>
  <c r="A60" i="17" s="1"/>
  <c r="P59" i="17"/>
  <c r="O59" i="17"/>
  <c r="P58" i="17"/>
  <c r="O58" i="17"/>
  <c r="P57" i="17"/>
  <c r="O57" i="17"/>
  <c r="A57" i="17" s="1"/>
  <c r="P56" i="17"/>
  <c r="O56" i="17"/>
  <c r="P55" i="17"/>
  <c r="O55" i="17"/>
  <c r="A55" i="17" s="1"/>
  <c r="P46" i="17"/>
  <c r="O46" i="17"/>
  <c r="P33" i="17"/>
  <c r="O33" i="17"/>
  <c r="A33" i="17" s="1"/>
  <c r="P26" i="17"/>
  <c r="O26" i="17"/>
  <c r="P54" i="17"/>
  <c r="O54" i="17"/>
  <c r="A54" i="17" s="1"/>
  <c r="P49" i="17"/>
  <c r="O49" i="17"/>
  <c r="P53" i="17"/>
  <c r="O53" i="17"/>
  <c r="A53" i="17" s="1"/>
  <c r="P21" i="17"/>
  <c r="O21" i="17"/>
  <c r="A21" i="17" s="1"/>
  <c r="P50" i="17"/>
  <c r="O50" i="17"/>
  <c r="P52" i="17"/>
  <c r="O52" i="17"/>
  <c r="P23" i="17"/>
  <c r="O23" i="17"/>
  <c r="A23" i="17" s="1"/>
  <c r="P51" i="17"/>
  <c r="O51" i="17"/>
  <c r="A51" i="17" s="1"/>
  <c r="P47" i="17"/>
  <c r="O47" i="17"/>
  <c r="N47" i="17" s="1"/>
  <c r="P40" i="17"/>
  <c r="O40" i="17"/>
  <c r="P48" i="17"/>
  <c r="O48" i="17"/>
  <c r="A48" i="17" s="1"/>
  <c r="P39" i="17"/>
  <c r="O39" i="17"/>
  <c r="A39" i="17" s="1"/>
  <c r="P41" i="17"/>
  <c r="O41" i="17"/>
  <c r="P38" i="17"/>
  <c r="O38" i="17"/>
  <c r="P9" i="17"/>
  <c r="O9" i="17"/>
  <c r="A9" i="17" s="1"/>
  <c r="P7" i="17"/>
  <c r="O7" i="17"/>
  <c r="P18" i="17"/>
  <c r="O18" i="17"/>
  <c r="A18" i="17" s="1"/>
  <c r="P13" i="17"/>
  <c r="O13" i="17"/>
  <c r="P22" i="17"/>
  <c r="O22" i="17"/>
  <c r="A22" i="17" s="1"/>
  <c r="P43" i="17"/>
  <c r="O43" i="17"/>
  <c r="P36" i="17"/>
  <c r="O36" i="17"/>
  <c r="A36" i="17" s="1"/>
  <c r="P35" i="17"/>
  <c r="O35" i="17"/>
  <c r="P27" i="17"/>
  <c r="O27" i="17"/>
  <c r="A27" i="17" s="1"/>
  <c r="P25" i="17"/>
  <c r="O25" i="17"/>
  <c r="A25" i="17" s="1"/>
  <c r="P42" i="17"/>
  <c r="O42" i="17"/>
  <c r="A42" i="17" s="1"/>
  <c r="P30" i="17"/>
  <c r="O30" i="17"/>
  <c r="P24" i="17"/>
  <c r="O24" i="17"/>
  <c r="A24" i="17" s="1"/>
  <c r="P37" i="17"/>
  <c r="O37" i="17"/>
  <c r="P31" i="17"/>
  <c r="O31" i="17"/>
  <c r="N31" i="17" s="1"/>
  <c r="P20" i="17"/>
  <c r="O20" i="17"/>
  <c r="P32" i="17"/>
  <c r="O32" i="17"/>
  <c r="A32" i="17" s="1"/>
  <c r="P15" i="17"/>
  <c r="O15" i="17"/>
  <c r="P28" i="17"/>
  <c r="O28" i="17"/>
  <c r="A28" i="17" s="1"/>
  <c r="P11" i="17"/>
  <c r="O11" i="17"/>
  <c r="P16" i="17"/>
  <c r="O16" i="17"/>
  <c r="A16" i="17" s="1"/>
  <c r="P44" i="17"/>
  <c r="O44" i="17"/>
  <c r="P29" i="17"/>
  <c r="O29" i="17"/>
  <c r="A29" i="17" s="1"/>
  <c r="P10" i="17"/>
  <c r="O10" i="17"/>
  <c r="P14" i="17"/>
  <c r="O14" i="17"/>
  <c r="A14" i="17" s="1"/>
  <c r="P45" i="17"/>
  <c r="O45" i="17"/>
  <c r="A45" i="17" s="1"/>
  <c r="P17" i="17"/>
  <c r="O17" i="17"/>
  <c r="P34" i="17"/>
  <c r="O34" i="17"/>
  <c r="P19" i="17"/>
  <c r="O19" i="17"/>
  <c r="A19" i="17" s="1"/>
  <c r="P12" i="17"/>
  <c r="O12" i="17"/>
  <c r="P8" i="17"/>
  <c r="O8" i="17"/>
  <c r="P3" i="17"/>
  <c r="O3" i="17"/>
  <c r="P5" i="17"/>
  <c r="O5" i="17"/>
  <c r="A5" i="17" s="1"/>
  <c r="P6" i="17"/>
  <c r="O6" i="17"/>
  <c r="P4" i="17"/>
  <c r="O4" i="17"/>
  <c r="A4" i="17" s="1"/>
  <c r="P81" i="15"/>
  <c r="O81" i="15"/>
  <c r="N81" i="15" s="1"/>
  <c r="P80" i="15"/>
  <c r="O80" i="15"/>
  <c r="P79" i="15"/>
  <c r="O79" i="15"/>
  <c r="A79" i="15" s="1"/>
  <c r="P78" i="15"/>
  <c r="O78" i="15"/>
  <c r="P77" i="15"/>
  <c r="O77" i="15"/>
  <c r="A77" i="15" s="1"/>
  <c r="P76" i="15"/>
  <c r="O76" i="15"/>
  <c r="P75" i="15"/>
  <c r="O75" i="15"/>
  <c r="A75" i="15" s="1"/>
  <c r="P74" i="15"/>
  <c r="O74" i="15"/>
  <c r="P73" i="15"/>
  <c r="O73" i="15"/>
  <c r="P72" i="15"/>
  <c r="O72" i="15"/>
  <c r="P71" i="15"/>
  <c r="O71" i="15"/>
  <c r="A71" i="15" s="1"/>
  <c r="P70" i="15"/>
  <c r="O70" i="15"/>
  <c r="P69" i="15"/>
  <c r="O69" i="15"/>
  <c r="P68" i="15"/>
  <c r="O68" i="15"/>
  <c r="P67" i="15"/>
  <c r="O67" i="15"/>
  <c r="A67" i="15" s="1"/>
  <c r="P66" i="15"/>
  <c r="O66" i="15"/>
  <c r="P65" i="15"/>
  <c r="O65" i="15"/>
  <c r="A65" i="15" s="1"/>
  <c r="P64" i="15"/>
  <c r="O64" i="15"/>
  <c r="P63" i="15"/>
  <c r="O63" i="15"/>
  <c r="A63" i="15" s="1"/>
  <c r="P62" i="15"/>
  <c r="O62" i="15"/>
  <c r="A62" i="15" s="1"/>
  <c r="P61" i="15"/>
  <c r="O61" i="15"/>
  <c r="P60" i="15"/>
  <c r="O60" i="15"/>
  <c r="P59" i="15"/>
  <c r="O59" i="15"/>
  <c r="A59" i="15" s="1"/>
  <c r="P58" i="15"/>
  <c r="O58" i="15"/>
  <c r="P57" i="15"/>
  <c r="O57" i="15"/>
  <c r="P56" i="15"/>
  <c r="O56" i="15"/>
  <c r="P55" i="15"/>
  <c r="O55" i="15"/>
  <c r="A55" i="15" s="1"/>
  <c r="P54" i="15"/>
  <c r="O54" i="15"/>
  <c r="P53" i="15"/>
  <c r="O53" i="15"/>
  <c r="P52" i="15"/>
  <c r="O52" i="15"/>
  <c r="P51" i="15"/>
  <c r="O51" i="15"/>
  <c r="A51" i="15" s="1"/>
  <c r="P50" i="15"/>
  <c r="O50" i="15"/>
  <c r="P49" i="15"/>
  <c r="O49" i="15"/>
  <c r="A49" i="15" s="1"/>
  <c r="P18" i="15"/>
  <c r="O18" i="15"/>
  <c r="P48" i="15"/>
  <c r="O48" i="15"/>
  <c r="A48" i="15" s="1"/>
  <c r="P33" i="15"/>
  <c r="O33" i="15"/>
  <c r="P45" i="15"/>
  <c r="O45" i="15"/>
  <c r="P36" i="15"/>
  <c r="O36" i="15"/>
  <c r="P35" i="15"/>
  <c r="O35" i="15"/>
  <c r="A35" i="15" s="1"/>
  <c r="P32" i="15"/>
  <c r="O32" i="15"/>
  <c r="P43" i="15"/>
  <c r="O43" i="15"/>
  <c r="P41" i="15"/>
  <c r="O41" i="15"/>
  <c r="P39" i="15"/>
  <c r="O39" i="15"/>
  <c r="A39" i="15" s="1"/>
  <c r="P44" i="15"/>
  <c r="O44" i="15"/>
  <c r="P42" i="15"/>
  <c r="O42" i="15"/>
  <c r="A42" i="15" s="1"/>
  <c r="P47" i="15"/>
  <c r="O47" i="15"/>
  <c r="P38" i="15"/>
  <c r="O38" i="15"/>
  <c r="A38" i="15" s="1"/>
  <c r="P31" i="15"/>
  <c r="O31" i="15"/>
  <c r="P46" i="15"/>
  <c r="O46" i="15"/>
  <c r="A46" i="15" s="1"/>
  <c r="P29" i="15"/>
  <c r="O29" i="15"/>
  <c r="N29" i="15" s="1"/>
  <c r="P40" i="15"/>
  <c r="O40" i="15"/>
  <c r="A40" i="15" s="1"/>
  <c r="P26" i="15"/>
  <c r="O26" i="15"/>
  <c r="P37" i="15"/>
  <c r="O37" i="15"/>
  <c r="P13" i="15"/>
  <c r="O13" i="15"/>
  <c r="N13" i="15" s="1"/>
  <c r="P22" i="15"/>
  <c r="O22" i="15"/>
  <c r="A22" i="15" s="1"/>
  <c r="P25" i="15"/>
  <c r="O25" i="15"/>
  <c r="A25" i="15" s="1"/>
  <c r="P27" i="15"/>
  <c r="O27" i="15"/>
  <c r="P30" i="15"/>
  <c r="O30" i="15"/>
  <c r="P23" i="15"/>
  <c r="O23" i="15"/>
  <c r="A23" i="15" s="1"/>
  <c r="P28" i="15"/>
  <c r="O28" i="15"/>
  <c r="P34" i="15"/>
  <c r="O34" i="15"/>
  <c r="A34" i="15" s="1"/>
  <c r="P14" i="15"/>
  <c r="O14" i="15"/>
  <c r="P6" i="15"/>
  <c r="O6" i="15"/>
  <c r="A6" i="15" s="1"/>
  <c r="P20" i="15"/>
  <c r="O20" i="15"/>
  <c r="P19" i="15"/>
  <c r="O19" i="15"/>
  <c r="A19" i="15" s="1"/>
  <c r="P21" i="15"/>
  <c r="O21" i="15"/>
  <c r="P17" i="15"/>
  <c r="O17" i="15"/>
  <c r="A17" i="15" s="1"/>
  <c r="P8" i="15"/>
  <c r="O8" i="15"/>
  <c r="P15" i="15"/>
  <c r="O15" i="15"/>
  <c r="P5" i="15"/>
  <c r="O5" i="15"/>
  <c r="P12" i="15"/>
  <c r="O12" i="15"/>
  <c r="A12" i="15" s="1"/>
  <c r="P24" i="15"/>
  <c r="O24" i="15"/>
  <c r="P4" i="15"/>
  <c r="O4" i="15"/>
  <c r="P16" i="15"/>
  <c r="O16" i="15"/>
  <c r="P7" i="15"/>
  <c r="O7" i="15"/>
  <c r="A7" i="15" s="1"/>
  <c r="P9" i="15"/>
  <c r="O9" i="15"/>
  <c r="P11" i="15"/>
  <c r="O11" i="15"/>
  <c r="P10" i="15"/>
  <c r="O10" i="15"/>
  <c r="P3" i="15"/>
  <c r="O3" i="15"/>
  <c r="P96" i="13"/>
  <c r="O96" i="13"/>
  <c r="A96" i="13" s="1"/>
  <c r="P95" i="13"/>
  <c r="O95" i="13"/>
  <c r="A95" i="13" s="1"/>
  <c r="P94" i="13"/>
  <c r="O94" i="13"/>
  <c r="A94" i="13" s="1"/>
  <c r="P93" i="13"/>
  <c r="O93" i="13"/>
  <c r="A93" i="13" s="1"/>
  <c r="P92" i="13"/>
  <c r="O92" i="13"/>
  <c r="A92" i="13" s="1"/>
  <c r="P91" i="13"/>
  <c r="O91" i="13"/>
  <c r="A91" i="13" s="1"/>
  <c r="P90" i="13"/>
  <c r="O90" i="13"/>
  <c r="A90" i="13" s="1"/>
  <c r="P89" i="13"/>
  <c r="O89" i="13"/>
  <c r="A89" i="13" s="1"/>
  <c r="P88" i="13"/>
  <c r="O88" i="13"/>
  <c r="A88" i="13" s="1"/>
  <c r="P87" i="13"/>
  <c r="O87" i="13"/>
  <c r="A87" i="13" s="1"/>
  <c r="P86" i="13"/>
  <c r="O86" i="13"/>
  <c r="A86" i="13" s="1"/>
  <c r="P85" i="13"/>
  <c r="O85" i="13"/>
  <c r="A85" i="13" s="1"/>
  <c r="P84" i="13"/>
  <c r="O84" i="13"/>
  <c r="A84" i="13" s="1"/>
  <c r="P83" i="13"/>
  <c r="O83" i="13"/>
  <c r="A83" i="13" s="1"/>
  <c r="P82" i="13"/>
  <c r="O82" i="13"/>
  <c r="A82" i="13" s="1"/>
  <c r="P81" i="13"/>
  <c r="O81" i="13"/>
  <c r="A81" i="13" s="1"/>
  <c r="P80" i="13"/>
  <c r="O80" i="13"/>
  <c r="A80" i="13" s="1"/>
  <c r="P79" i="13"/>
  <c r="O79" i="13"/>
  <c r="A79" i="13" s="1"/>
  <c r="P78" i="13"/>
  <c r="O78" i="13"/>
  <c r="A78" i="13" s="1"/>
  <c r="P77" i="13"/>
  <c r="O77" i="13"/>
  <c r="A77" i="13" s="1"/>
  <c r="P76" i="13"/>
  <c r="O76" i="13"/>
  <c r="A76" i="13" s="1"/>
  <c r="P75" i="13"/>
  <c r="O75" i="13"/>
  <c r="A75" i="13" s="1"/>
  <c r="P74" i="13"/>
  <c r="O74" i="13"/>
  <c r="A74" i="13" s="1"/>
  <c r="P73" i="13"/>
  <c r="O73" i="13"/>
  <c r="A73" i="13" s="1"/>
  <c r="P72" i="13"/>
  <c r="O72" i="13"/>
  <c r="A72" i="13" s="1"/>
  <c r="P71" i="13"/>
  <c r="O71" i="13"/>
  <c r="A71" i="13" s="1"/>
  <c r="P70" i="13"/>
  <c r="O70" i="13"/>
  <c r="A70" i="13" s="1"/>
  <c r="P69" i="13"/>
  <c r="O69" i="13"/>
  <c r="A69" i="13" s="1"/>
  <c r="P68" i="13"/>
  <c r="O68" i="13"/>
  <c r="A68" i="13" s="1"/>
  <c r="P67" i="13"/>
  <c r="O67" i="13"/>
  <c r="A67" i="13" s="1"/>
  <c r="P66" i="13"/>
  <c r="O66" i="13"/>
  <c r="A66" i="13" s="1"/>
  <c r="P65" i="13"/>
  <c r="O65" i="13"/>
  <c r="A65" i="13" s="1"/>
  <c r="P64" i="13"/>
  <c r="O64" i="13"/>
  <c r="A64" i="13" s="1"/>
  <c r="P61" i="13"/>
  <c r="O61" i="13"/>
  <c r="A61" i="13" s="1"/>
  <c r="P60" i="13"/>
  <c r="O60" i="13"/>
  <c r="A60" i="13" s="1"/>
  <c r="P59" i="13"/>
  <c r="O59" i="13"/>
  <c r="A59" i="13" s="1"/>
  <c r="P63" i="13"/>
  <c r="O63" i="13"/>
  <c r="A63" i="13" s="1"/>
  <c r="P62" i="13"/>
  <c r="O62" i="13"/>
  <c r="A62" i="13" s="1"/>
  <c r="P34" i="13"/>
  <c r="O34" i="13"/>
  <c r="A34" i="13" s="1"/>
  <c r="P58" i="13"/>
  <c r="O58" i="13"/>
  <c r="A58" i="13" s="1"/>
  <c r="P57" i="13"/>
  <c r="O57" i="13"/>
  <c r="A57" i="13" s="1"/>
  <c r="P44" i="13"/>
  <c r="O44" i="13"/>
  <c r="A44" i="13" s="1"/>
  <c r="P40" i="13"/>
  <c r="O40" i="13"/>
  <c r="A40" i="13" s="1"/>
  <c r="P56" i="13"/>
  <c r="O56" i="13"/>
  <c r="A56" i="13" s="1"/>
  <c r="P27" i="13"/>
  <c r="O27" i="13"/>
  <c r="A27" i="13" s="1"/>
  <c r="P55" i="13"/>
  <c r="O55" i="13"/>
  <c r="A55" i="13" s="1"/>
  <c r="P54" i="13"/>
  <c r="O54" i="13"/>
  <c r="A54" i="13" s="1"/>
  <c r="P53" i="13"/>
  <c r="O53" i="13"/>
  <c r="A53" i="13" s="1"/>
  <c r="P52" i="13"/>
  <c r="O52" i="13"/>
  <c r="A52" i="13" s="1"/>
  <c r="P51" i="13"/>
  <c r="O51" i="13"/>
  <c r="A51" i="13" s="1"/>
  <c r="P35" i="13"/>
  <c r="O35" i="13"/>
  <c r="A35" i="13" s="1"/>
  <c r="P50" i="13"/>
  <c r="O50" i="13"/>
  <c r="A50" i="13" s="1"/>
  <c r="P36" i="13"/>
  <c r="O36" i="13"/>
  <c r="A36" i="13" s="1"/>
  <c r="P49" i="13"/>
  <c r="O49" i="13"/>
  <c r="A49" i="13" s="1"/>
  <c r="P29" i="13"/>
  <c r="O29" i="13"/>
  <c r="A29" i="13" s="1"/>
  <c r="P10" i="13"/>
  <c r="O10" i="13"/>
  <c r="A10" i="13" s="1"/>
  <c r="P30" i="13"/>
  <c r="O30" i="13"/>
  <c r="P25" i="13"/>
  <c r="O25" i="13"/>
  <c r="P33" i="13"/>
  <c r="O33" i="13"/>
  <c r="P41" i="13"/>
  <c r="O41" i="13"/>
  <c r="A41" i="13" s="1"/>
  <c r="P28" i="13"/>
  <c r="O28" i="13"/>
  <c r="P23" i="13"/>
  <c r="O23" i="13"/>
  <c r="P43" i="13"/>
  <c r="O43" i="13"/>
  <c r="P24" i="13"/>
  <c r="O24" i="13"/>
  <c r="A24" i="13" s="1"/>
  <c r="P48" i="13"/>
  <c r="O48" i="13"/>
  <c r="P32" i="13"/>
  <c r="O32" i="13"/>
  <c r="P15" i="13"/>
  <c r="O15" i="13"/>
  <c r="P42" i="13"/>
  <c r="O42" i="13"/>
  <c r="A42" i="13" s="1"/>
  <c r="P31" i="13"/>
  <c r="O31" i="13"/>
  <c r="A31" i="13" s="1"/>
  <c r="P20" i="13"/>
  <c r="O20" i="13"/>
  <c r="P38" i="13"/>
  <c r="O38" i="13"/>
  <c r="P26" i="13"/>
  <c r="O26" i="13"/>
  <c r="A26" i="13" s="1"/>
  <c r="P22" i="13"/>
  <c r="O22" i="13"/>
  <c r="P21" i="13"/>
  <c r="O21" i="13"/>
  <c r="P47" i="13"/>
  <c r="O47" i="13"/>
  <c r="P19" i="13"/>
  <c r="O19" i="13"/>
  <c r="A19" i="13" s="1"/>
  <c r="P18" i="13"/>
  <c r="O18" i="13"/>
  <c r="P39" i="13"/>
  <c r="O39" i="13"/>
  <c r="P46" i="13"/>
  <c r="O46" i="13"/>
  <c r="P37" i="13"/>
  <c r="O37" i="13"/>
  <c r="A37" i="13" s="1"/>
  <c r="P17" i="13"/>
  <c r="O17" i="13"/>
  <c r="P45" i="13"/>
  <c r="O45" i="13"/>
  <c r="P14" i="13"/>
  <c r="O14" i="13"/>
  <c r="P13" i="13"/>
  <c r="O13" i="13"/>
  <c r="A13" i="13" s="1"/>
  <c r="P11" i="13"/>
  <c r="O11" i="13"/>
  <c r="P12" i="13"/>
  <c r="O12" i="13"/>
  <c r="P16" i="13"/>
  <c r="O16" i="13"/>
  <c r="P8" i="13"/>
  <c r="O8" i="13"/>
  <c r="A8" i="13" s="1"/>
  <c r="P6" i="13"/>
  <c r="O6" i="13"/>
  <c r="P5" i="13"/>
  <c r="O5" i="13"/>
  <c r="P7" i="13"/>
  <c r="O7" i="13"/>
  <c r="P9" i="13"/>
  <c r="O9" i="13"/>
  <c r="A9" i="13" s="1"/>
  <c r="P4" i="13"/>
  <c r="O4" i="13"/>
  <c r="P3" i="13"/>
  <c r="O3" i="13"/>
  <c r="P60" i="11"/>
  <c r="O60" i="11"/>
  <c r="P59" i="11"/>
  <c r="O59" i="11"/>
  <c r="P58" i="11"/>
  <c r="O58" i="11"/>
  <c r="P57" i="11"/>
  <c r="O57" i="11"/>
  <c r="A57" i="11" s="1"/>
  <c r="P56" i="11"/>
  <c r="O56" i="11"/>
  <c r="P55" i="11"/>
  <c r="O55" i="11"/>
  <c r="P54" i="11"/>
  <c r="O54" i="11"/>
  <c r="P53" i="11"/>
  <c r="O53" i="11"/>
  <c r="A53" i="11" s="1"/>
  <c r="P52" i="11"/>
  <c r="O52" i="11"/>
  <c r="P51" i="11"/>
  <c r="O51" i="11"/>
  <c r="P50" i="11"/>
  <c r="O50" i="11"/>
  <c r="P49" i="11"/>
  <c r="O49" i="11"/>
  <c r="P48" i="11"/>
  <c r="O48" i="11"/>
  <c r="P47" i="11"/>
  <c r="O47" i="11"/>
  <c r="P42" i="11"/>
  <c r="O42" i="11"/>
  <c r="P39" i="11"/>
  <c r="O39" i="11"/>
  <c r="A39" i="11" s="1"/>
  <c r="P22" i="11"/>
  <c r="O22" i="11"/>
  <c r="P37" i="11"/>
  <c r="O37" i="11"/>
  <c r="P34" i="11"/>
  <c r="O34" i="11"/>
  <c r="P17" i="11"/>
  <c r="O17" i="11"/>
  <c r="P41" i="11"/>
  <c r="O41" i="11"/>
  <c r="P33" i="11"/>
  <c r="O33" i="11"/>
  <c r="P26" i="11"/>
  <c r="O26" i="11"/>
  <c r="P23" i="11"/>
  <c r="O23" i="11"/>
  <c r="A23" i="11" s="1"/>
  <c r="P40" i="11"/>
  <c r="O40" i="11"/>
  <c r="P31" i="11"/>
  <c r="O31" i="11"/>
  <c r="P46" i="11"/>
  <c r="O46" i="11"/>
  <c r="P45" i="11"/>
  <c r="O45" i="11"/>
  <c r="P44" i="11"/>
  <c r="O44" i="11"/>
  <c r="P21" i="11"/>
  <c r="O21" i="11"/>
  <c r="P30" i="11"/>
  <c r="O30" i="11"/>
  <c r="P36" i="11"/>
  <c r="O36" i="11"/>
  <c r="A36" i="11" s="1"/>
  <c r="P32" i="11"/>
  <c r="O32" i="11"/>
  <c r="P15" i="11"/>
  <c r="O15" i="11"/>
  <c r="P6" i="11"/>
  <c r="O6" i="11"/>
  <c r="P28" i="11"/>
  <c r="O28" i="11"/>
  <c r="P20" i="11"/>
  <c r="O20" i="11"/>
  <c r="P43" i="11"/>
  <c r="O43" i="11"/>
  <c r="P27" i="11"/>
  <c r="O27" i="11"/>
  <c r="P38" i="11"/>
  <c r="O38" i="11"/>
  <c r="A38" i="11" s="1"/>
  <c r="P24" i="11"/>
  <c r="O24" i="11"/>
  <c r="P29" i="11"/>
  <c r="O29" i="11"/>
  <c r="P25" i="11"/>
  <c r="O25" i="11"/>
  <c r="P19" i="11"/>
  <c r="O19" i="11"/>
  <c r="A19" i="11" s="1"/>
  <c r="P35" i="11"/>
  <c r="O35" i="11"/>
  <c r="P9" i="11"/>
  <c r="O9" i="11"/>
  <c r="A9" i="11" s="1"/>
  <c r="P11" i="11"/>
  <c r="O11" i="11"/>
  <c r="P12" i="11"/>
  <c r="O12" i="11"/>
  <c r="A12" i="11" s="1"/>
  <c r="P18" i="11"/>
  <c r="O18" i="11"/>
  <c r="P10" i="11"/>
  <c r="O10" i="11"/>
  <c r="P13" i="11"/>
  <c r="O13" i="11"/>
  <c r="P4" i="11"/>
  <c r="O4" i="11"/>
  <c r="A4" i="11" s="1"/>
  <c r="P14" i="11"/>
  <c r="O14" i="11"/>
  <c r="P7" i="11"/>
  <c r="O7" i="11"/>
  <c r="A7" i="11" s="1"/>
  <c r="P16" i="11"/>
  <c r="O16" i="11"/>
  <c r="P8" i="11"/>
  <c r="O8" i="11"/>
  <c r="A8" i="11" s="1"/>
  <c r="P5" i="11"/>
  <c r="O5" i="11"/>
  <c r="P3" i="11"/>
  <c r="O3" i="11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A94" i="9" s="1"/>
  <c r="P93" i="9"/>
  <c r="O93" i="9"/>
  <c r="P92" i="9"/>
  <c r="O92" i="9"/>
  <c r="P91" i="9"/>
  <c r="O91" i="9"/>
  <c r="P90" i="9"/>
  <c r="O90" i="9"/>
  <c r="P89" i="9"/>
  <c r="O89" i="9"/>
  <c r="P88" i="9"/>
  <c r="O88" i="9"/>
  <c r="A88" i="9" s="1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21" i="9"/>
  <c r="O21" i="9"/>
  <c r="P16" i="9"/>
  <c r="O16" i="9"/>
  <c r="P25" i="9"/>
  <c r="O25" i="9"/>
  <c r="A25" i="9" s="1"/>
  <c r="P70" i="9"/>
  <c r="O70" i="9"/>
  <c r="P80" i="9"/>
  <c r="O80" i="9"/>
  <c r="P79" i="9"/>
  <c r="O79" i="9"/>
  <c r="P47" i="9"/>
  <c r="O47" i="9"/>
  <c r="P78" i="9"/>
  <c r="O78" i="9"/>
  <c r="P77" i="9"/>
  <c r="O77" i="9"/>
  <c r="A77" i="9" s="1"/>
  <c r="P65" i="9"/>
  <c r="O65" i="9"/>
  <c r="P67" i="9"/>
  <c r="O67" i="9"/>
  <c r="P76" i="9"/>
  <c r="O76" i="9"/>
  <c r="P64" i="9"/>
  <c r="O64" i="9"/>
  <c r="P63" i="9"/>
  <c r="O63" i="9"/>
  <c r="P75" i="9"/>
  <c r="O75" i="9"/>
  <c r="P60" i="9"/>
  <c r="O60" i="9"/>
  <c r="P59" i="9"/>
  <c r="O59" i="9"/>
  <c r="P39" i="9"/>
  <c r="O39" i="9"/>
  <c r="P69" i="9"/>
  <c r="O69" i="9"/>
  <c r="A69" i="9" s="1"/>
  <c r="P3" i="9"/>
  <c r="O3" i="9"/>
  <c r="P44" i="9"/>
  <c r="O44" i="9"/>
  <c r="P46" i="9"/>
  <c r="O46" i="9"/>
  <c r="P74" i="9"/>
  <c r="O74" i="9"/>
  <c r="P48" i="9"/>
  <c r="O48" i="9"/>
  <c r="P58" i="9"/>
  <c r="O58" i="9"/>
  <c r="A58" i="9" s="1"/>
  <c r="P54" i="9"/>
  <c r="O54" i="9"/>
  <c r="P40" i="9"/>
  <c r="O40" i="9"/>
  <c r="P51" i="9"/>
  <c r="O51" i="9"/>
  <c r="P43" i="9"/>
  <c r="O43" i="9"/>
  <c r="P50" i="9"/>
  <c r="O50" i="9"/>
  <c r="P49" i="9"/>
  <c r="O49" i="9"/>
  <c r="P73" i="9"/>
  <c r="O73" i="9"/>
  <c r="P72" i="9"/>
  <c r="O72" i="9"/>
  <c r="P68" i="9"/>
  <c r="O68" i="9"/>
  <c r="P45" i="9"/>
  <c r="O45" i="9"/>
  <c r="A45" i="9" s="1"/>
  <c r="P35" i="9"/>
  <c r="O35" i="9"/>
  <c r="P41" i="9"/>
  <c r="O41" i="9"/>
  <c r="P53" i="9"/>
  <c r="O53" i="9"/>
  <c r="A53" i="9" s="1"/>
  <c r="P62" i="9"/>
  <c r="O62" i="9"/>
  <c r="P33" i="9"/>
  <c r="O33" i="9"/>
  <c r="P56" i="9"/>
  <c r="O56" i="9"/>
  <c r="A56" i="9" s="1"/>
  <c r="P42" i="9"/>
  <c r="O42" i="9"/>
  <c r="P38" i="9"/>
  <c r="O38" i="9"/>
  <c r="P26" i="9"/>
  <c r="O26" i="9"/>
  <c r="P17" i="9"/>
  <c r="O17" i="9"/>
  <c r="P31" i="9"/>
  <c r="O31" i="9"/>
  <c r="P66" i="9"/>
  <c r="O66" i="9"/>
  <c r="P34" i="9"/>
  <c r="O34" i="9"/>
  <c r="P28" i="9"/>
  <c r="O28" i="9"/>
  <c r="P27" i="9"/>
  <c r="O27" i="9"/>
  <c r="P57" i="9"/>
  <c r="O57" i="9"/>
  <c r="A57" i="9" s="1"/>
  <c r="P19" i="9"/>
  <c r="O19" i="9"/>
  <c r="P52" i="9"/>
  <c r="O52" i="9"/>
  <c r="P30" i="9"/>
  <c r="O30" i="9"/>
  <c r="P37" i="9"/>
  <c r="O37" i="9"/>
  <c r="P71" i="9"/>
  <c r="O71" i="9"/>
  <c r="P11" i="9"/>
  <c r="O11" i="9"/>
  <c r="A11" i="9" s="1"/>
  <c r="P36" i="9"/>
  <c r="O36" i="9"/>
  <c r="P20" i="9"/>
  <c r="O20" i="9"/>
  <c r="P61" i="9"/>
  <c r="O61" i="9"/>
  <c r="P55" i="9"/>
  <c r="O55" i="9"/>
  <c r="P22" i="9"/>
  <c r="O22" i="9"/>
  <c r="P32" i="9"/>
  <c r="O32" i="9"/>
  <c r="P13" i="9"/>
  <c r="O13" i="9"/>
  <c r="P24" i="9"/>
  <c r="O24" i="9"/>
  <c r="P23" i="9"/>
  <c r="O23" i="9"/>
  <c r="P15" i="9"/>
  <c r="O15" i="9"/>
  <c r="A15" i="9" s="1"/>
  <c r="P29" i="9"/>
  <c r="O29" i="9"/>
  <c r="P14" i="9"/>
  <c r="O14" i="9"/>
  <c r="P18" i="9"/>
  <c r="O18" i="9"/>
  <c r="P9" i="9"/>
  <c r="O9" i="9"/>
  <c r="A9" i="9" s="1"/>
  <c r="P12" i="9"/>
  <c r="O12" i="9"/>
  <c r="P8" i="9"/>
  <c r="O8" i="9"/>
  <c r="A8" i="9" s="1"/>
  <c r="P10" i="9"/>
  <c r="O10" i="9"/>
  <c r="P7" i="9"/>
  <c r="O7" i="9"/>
  <c r="P4" i="9"/>
  <c r="O4" i="9"/>
  <c r="P5" i="9"/>
  <c r="O5" i="9"/>
  <c r="P6" i="9"/>
  <c r="O6" i="9"/>
  <c r="P50" i="7"/>
  <c r="O50" i="7"/>
  <c r="P49" i="7"/>
  <c r="O49" i="7"/>
  <c r="P48" i="7"/>
  <c r="O48" i="7"/>
  <c r="P47" i="7"/>
  <c r="O47" i="7"/>
  <c r="P46" i="7"/>
  <c r="O46" i="7"/>
  <c r="P45" i="7"/>
  <c r="O45" i="7"/>
  <c r="P44" i="7"/>
  <c r="O44" i="7"/>
  <c r="P43" i="7"/>
  <c r="O43" i="7"/>
  <c r="P42" i="7"/>
  <c r="O42" i="7"/>
  <c r="P41" i="7"/>
  <c r="O41" i="7"/>
  <c r="P40" i="7"/>
  <c r="O40" i="7"/>
  <c r="P39" i="7"/>
  <c r="O39" i="7"/>
  <c r="P38" i="7"/>
  <c r="O38" i="7"/>
  <c r="P37" i="7"/>
  <c r="O37" i="7"/>
  <c r="P36" i="7"/>
  <c r="O36" i="7"/>
  <c r="P35" i="7"/>
  <c r="O35" i="7"/>
  <c r="A35" i="7" s="1"/>
  <c r="P34" i="7"/>
  <c r="O34" i="7"/>
  <c r="P33" i="7"/>
  <c r="O33" i="7"/>
  <c r="P32" i="7"/>
  <c r="O32" i="7"/>
  <c r="P31" i="7"/>
  <c r="O31" i="7"/>
  <c r="P30" i="7"/>
  <c r="O30" i="7"/>
  <c r="P28" i="7"/>
  <c r="O28" i="7"/>
  <c r="P23" i="7"/>
  <c r="O23" i="7"/>
  <c r="P19" i="7"/>
  <c r="O19" i="7"/>
  <c r="P11" i="7"/>
  <c r="O11" i="7"/>
  <c r="P25" i="7"/>
  <c r="O25" i="7"/>
  <c r="P29" i="7"/>
  <c r="O29" i="7"/>
  <c r="P27" i="7"/>
  <c r="O27" i="7"/>
  <c r="P26" i="7"/>
  <c r="O26" i="7"/>
  <c r="P3" i="7"/>
  <c r="O3" i="7"/>
  <c r="P12" i="7"/>
  <c r="O12" i="7"/>
  <c r="A12" i="7" s="1"/>
  <c r="P17" i="7"/>
  <c r="O17" i="7"/>
  <c r="P10" i="7"/>
  <c r="O10" i="7"/>
  <c r="A10" i="7" s="1"/>
  <c r="P21" i="7"/>
  <c r="O21" i="7"/>
  <c r="P22" i="7"/>
  <c r="O22" i="7"/>
  <c r="A22" i="7" s="1"/>
  <c r="P24" i="7"/>
  <c r="O24" i="7"/>
  <c r="A24" i="7" s="1"/>
  <c r="P18" i="7"/>
  <c r="O18" i="7"/>
  <c r="A18" i="7" s="1"/>
  <c r="P16" i="7"/>
  <c r="O16" i="7"/>
  <c r="P20" i="7"/>
  <c r="O20" i="7"/>
  <c r="A20" i="7" s="1"/>
  <c r="P13" i="7"/>
  <c r="O13" i="7"/>
  <c r="P14" i="7"/>
  <c r="O14" i="7"/>
  <c r="A14" i="7" s="1"/>
  <c r="P15" i="7"/>
  <c r="O15" i="7"/>
  <c r="P8" i="7"/>
  <c r="O8" i="7"/>
  <c r="A8" i="7" s="1"/>
  <c r="P9" i="7"/>
  <c r="O9" i="7"/>
  <c r="A9" i="7" s="1"/>
  <c r="P5" i="7"/>
  <c r="O5" i="7"/>
  <c r="P4" i="7"/>
  <c r="O4" i="7"/>
  <c r="P6" i="7"/>
  <c r="O6" i="7"/>
  <c r="A6" i="7" s="1"/>
  <c r="P7" i="7"/>
  <c r="O7" i="7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48" i="5"/>
  <c r="P36" i="5"/>
  <c r="P49" i="5"/>
  <c r="P59" i="5"/>
  <c r="P28" i="5"/>
  <c r="P58" i="5"/>
  <c r="P57" i="5"/>
  <c r="P21" i="5"/>
  <c r="P56" i="5"/>
  <c r="P37" i="5"/>
  <c r="P55" i="5"/>
  <c r="P40" i="5"/>
  <c r="P47" i="5"/>
  <c r="P15" i="5"/>
  <c r="P18" i="5"/>
  <c r="P54" i="5"/>
  <c r="P26" i="5"/>
  <c r="P53" i="5"/>
  <c r="P29" i="5"/>
  <c r="P44" i="5"/>
  <c r="P22" i="5"/>
  <c r="P46" i="5"/>
  <c r="P45" i="5"/>
  <c r="P43" i="5"/>
  <c r="P24" i="5"/>
  <c r="P41" i="5"/>
  <c r="P34" i="5"/>
  <c r="P23" i="5"/>
  <c r="P16" i="5"/>
  <c r="P20" i="5"/>
  <c r="P52" i="5"/>
  <c r="P9" i="5"/>
  <c r="P35" i="5"/>
  <c r="P27" i="5"/>
  <c r="P25" i="5"/>
  <c r="P38" i="5"/>
  <c r="P42" i="5"/>
  <c r="P51" i="5"/>
  <c r="P50" i="5"/>
  <c r="P31" i="5"/>
  <c r="P7" i="5"/>
  <c r="P32" i="5"/>
  <c r="P12" i="5"/>
  <c r="P39" i="5"/>
  <c r="P33" i="5"/>
  <c r="P13" i="5"/>
  <c r="P19" i="5"/>
  <c r="P14" i="5"/>
  <c r="P30" i="5"/>
  <c r="P17" i="5"/>
  <c r="P8" i="5"/>
  <c r="P4" i="5"/>
  <c r="P11" i="5"/>
  <c r="P5" i="5"/>
  <c r="P10" i="5"/>
  <c r="P6" i="5"/>
  <c r="P3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7" i="3"/>
  <c r="P15" i="3"/>
  <c r="P16" i="3"/>
  <c r="P10" i="3"/>
  <c r="P6" i="3"/>
  <c r="P8" i="3"/>
  <c r="P5" i="3"/>
  <c r="P18" i="3"/>
  <c r="P4" i="3"/>
  <c r="P11" i="3"/>
  <c r="P13" i="3"/>
  <c r="P14" i="3"/>
  <c r="P12" i="3"/>
  <c r="P9" i="3"/>
  <c r="P7" i="3"/>
  <c r="P3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0" i="1"/>
  <c r="P13" i="1"/>
  <c r="P17" i="1"/>
  <c r="P21" i="1"/>
  <c r="P16" i="1"/>
  <c r="P19" i="1"/>
  <c r="P15" i="1"/>
  <c r="P22" i="1"/>
  <c r="P18" i="1"/>
  <c r="P14" i="1"/>
  <c r="P10" i="1"/>
  <c r="P11" i="1"/>
  <c r="P9" i="1"/>
  <c r="P4" i="1"/>
  <c r="P12" i="1"/>
  <c r="P8" i="1"/>
  <c r="P7" i="1"/>
  <c r="P5" i="1"/>
  <c r="P6" i="1"/>
  <c r="P3" i="1"/>
  <c r="N26" i="7" l="1"/>
  <c r="A26" i="7"/>
  <c r="N23" i="7"/>
  <c r="A23" i="7"/>
  <c r="N34" i="7"/>
  <c r="A34" i="7"/>
  <c r="N40" i="7"/>
  <c r="A40" i="7"/>
  <c r="N46" i="7"/>
  <c r="A46" i="7"/>
  <c r="N5" i="9"/>
  <c r="A5" i="9"/>
  <c r="N24" i="9"/>
  <c r="A24" i="9"/>
  <c r="N32" i="9"/>
  <c r="A32" i="9"/>
  <c r="N20" i="9"/>
  <c r="A20" i="9"/>
  <c r="N37" i="9"/>
  <c r="A37" i="9"/>
  <c r="N28" i="9"/>
  <c r="A28" i="9"/>
  <c r="N62" i="9"/>
  <c r="A62" i="9"/>
  <c r="N72" i="9"/>
  <c r="A72" i="9"/>
  <c r="N49" i="9"/>
  <c r="A49" i="9"/>
  <c r="N40" i="9"/>
  <c r="A40" i="9"/>
  <c r="N74" i="9"/>
  <c r="A74" i="9"/>
  <c r="N59" i="9"/>
  <c r="A59" i="9"/>
  <c r="N80" i="9"/>
  <c r="A80" i="9"/>
  <c r="N21" i="9"/>
  <c r="A21" i="9"/>
  <c r="N84" i="9"/>
  <c r="A84" i="9"/>
  <c r="N100" i="9"/>
  <c r="A100" i="9"/>
  <c r="N43" i="11"/>
  <c r="A43" i="11"/>
  <c r="N15" i="11"/>
  <c r="A15" i="11"/>
  <c r="N21" i="11"/>
  <c r="A21" i="11"/>
  <c r="N31" i="11"/>
  <c r="A31" i="11"/>
  <c r="N33" i="11"/>
  <c r="A33" i="11"/>
  <c r="N37" i="11"/>
  <c r="A37" i="11"/>
  <c r="N47" i="11"/>
  <c r="A47" i="11"/>
  <c r="N49" i="11"/>
  <c r="A49" i="11"/>
  <c r="N51" i="11"/>
  <c r="A51" i="11"/>
  <c r="N55" i="11"/>
  <c r="A55" i="11"/>
  <c r="N59" i="11"/>
  <c r="A59" i="11"/>
  <c r="N3" i="13"/>
  <c r="A3" i="13"/>
  <c r="N5" i="13"/>
  <c r="A5" i="13"/>
  <c r="N32" i="13"/>
  <c r="A32" i="13"/>
  <c r="N23" i="13"/>
  <c r="A23" i="13"/>
  <c r="N3" i="15"/>
  <c r="A3" i="15"/>
  <c r="N11" i="15"/>
  <c r="A11" i="15"/>
  <c r="N4" i="15"/>
  <c r="A4" i="15"/>
  <c r="N15" i="15"/>
  <c r="A15" i="15"/>
  <c r="N27" i="15"/>
  <c r="A27" i="15"/>
  <c r="N37" i="15"/>
  <c r="A37" i="15"/>
  <c r="N43" i="15"/>
  <c r="A43" i="15"/>
  <c r="N45" i="15"/>
  <c r="A45" i="15"/>
  <c r="N53" i="15"/>
  <c r="A53" i="15"/>
  <c r="N57" i="15"/>
  <c r="A57" i="15"/>
  <c r="N61" i="15"/>
  <c r="A61" i="15"/>
  <c r="N69" i="15"/>
  <c r="A69" i="15"/>
  <c r="N73" i="15"/>
  <c r="A73" i="15"/>
  <c r="N6" i="17"/>
  <c r="A6" i="17"/>
  <c r="N3" i="17"/>
  <c r="A3" i="17"/>
  <c r="N12" i="17"/>
  <c r="A12" i="17"/>
  <c r="N34" i="17"/>
  <c r="A34" i="17"/>
  <c r="N10" i="17"/>
  <c r="A10" i="17"/>
  <c r="N44" i="17"/>
  <c r="A44" i="17"/>
  <c r="N11" i="17"/>
  <c r="A11" i="17"/>
  <c r="N15" i="17"/>
  <c r="A15" i="17"/>
  <c r="N20" i="17"/>
  <c r="A20" i="17"/>
  <c r="N37" i="17"/>
  <c r="A37" i="17"/>
  <c r="N30" i="17"/>
  <c r="A30" i="17"/>
  <c r="N35" i="17"/>
  <c r="A35" i="17"/>
  <c r="N43" i="17"/>
  <c r="A43" i="17"/>
  <c r="N13" i="17"/>
  <c r="A13" i="17"/>
  <c r="N7" i="17"/>
  <c r="A7" i="17"/>
  <c r="N38" i="17"/>
  <c r="A38" i="17"/>
  <c r="N40" i="17"/>
  <c r="A40" i="17"/>
  <c r="N52" i="17"/>
  <c r="A52" i="17"/>
  <c r="N49" i="17"/>
  <c r="A49" i="17"/>
  <c r="N26" i="17"/>
  <c r="A26" i="17"/>
  <c r="N46" i="17"/>
  <c r="A46" i="17"/>
  <c r="N56" i="17"/>
  <c r="A56" i="17"/>
  <c r="N58" i="17"/>
  <c r="A58" i="17"/>
  <c r="N11" i="7"/>
  <c r="A11" i="7"/>
  <c r="N32" i="7"/>
  <c r="A32" i="7"/>
  <c r="N36" i="7"/>
  <c r="A36" i="7"/>
  <c r="N42" i="7"/>
  <c r="A42" i="7"/>
  <c r="N48" i="7"/>
  <c r="A48" i="7"/>
  <c r="N7" i="9"/>
  <c r="A7" i="9"/>
  <c r="N52" i="9"/>
  <c r="A52" i="9"/>
  <c r="N66" i="9"/>
  <c r="A66" i="9"/>
  <c r="N43" i="9"/>
  <c r="A43" i="9"/>
  <c r="N64" i="9"/>
  <c r="A64" i="9"/>
  <c r="N82" i="9"/>
  <c r="A82" i="9"/>
  <c r="N86" i="9"/>
  <c r="A86" i="9"/>
  <c r="N90" i="9"/>
  <c r="A90" i="9"/>
  <c r="N98" i="9"/>
  <c r="A98" i="9"/>
  <c r="N3" i="11"/>
  <c r="A3" i="11"/>
  <c r="N29" i="11"/>
  <c r="A29" i="11"/>
  <c r="N28" i="11"/>
  <c r="A28" i="11"/>
  <c r="N17" i="11"/>
  <c r="A17" i="11"/>
  <c r="N12" i="13"/>
  <c r="A12" i="13"/>
  <c r="N39" i="13"/>
  <c r="A39" i="13"/>
  <c r="N21" i="13"/>
  <c r="A21" i="13"/>
  <c r="N20" i="13"/>
  <c r="A20" i="13"/>
  <c r="N17" i="7"/>
  <c r="A17" i="7"/>
  <c r="N27" i="7"/>
  <c r="A27" i="7"/>
  <c r="N19" i="7"/>
  <c r="A19" i="7"/>
  <c r="N39" i="7"/>
  <c r="A39" i="7"/>
  <c r="N43" i="7"/>
  <c r="A43" i="7"/>
  <c r="N47" i="7"/>
  <c r="A47" i="7"/>
  <c r="N6" i="9"/>
  <c r="A6" i="9"/>
  <c r="N10" i="9"/>
  <c r="A10" i="9"/>
  <c r="N18" i="9"/>
  <c r="A18" i="9"/>
  <c r="N23" i="9"/>
  <c r="A23" i="9"/>
  <c r="N22" i="9"/>
  <c r="A22" i="9"/>
  <c r="N36" i="9"/>
  <c r="A36" i="9"/>
  <c r="N30" i="9"/>
  <c r="A30" i="9"/>
  <c r="N27" i="9"/>
  <c r="A27" i="9"/>
  <c r="N31" i="9"/>
  <c r="A31" i="9"/>
  <c r="N68" i="9"/>
  <c r="A68" i="9"/>
  <c r="N50" i="9"/>
  <c r="A50" i="9"/>
  <c r="N54" i="9"/>
  <c r="A54" i="9"/>
  <c r="N46" i="9"/>
  <c r="A46" i="9"/>
  <c r="N39" i="9"/>
  <c r="A39" i="9"/>
  <c r="N63" i="9"/>
  <c r="A63" i="9"/>
  <c r="N65" i="9"/>
  <c r="A65" i="9"/>
  <c r="N79" i="9"/>
  <c r="A79" i="9"/>
  <c r="N70" i="9"/>
  <c r="A70" i="9"/>
  <c r="N81" i="9"/>
  <c r="A81" i="9"/>
  <c r="N85" i="9"/>
  <c r="A85" i="9"/>
  <c r="N89" i="9"/>
  <c r="A89" i="9"/>
  <c r="N93" i="9"/>
  <c r="A93" i="9"/>
  <c r="N97" i="9"/>
  <c r="A97" i="9"/>
  <c r="N101" i="9"/>
  <c r="A101" i="9"/>
  <c r="N5" i="11"/>
  <c r="A5" i="11"/>
  <c r="N14" i="11"/>
  <c r="A14" i="11"/>
  <c r="N18" i="11"/>
  <c r="A18" i="11"/>
  <c r="N35" i="11"/>
  <c r="A35" i="11"/>
  <c r="N24" i="11"/>
  <c r="A24" i="11"/>
  <c r="N20" i="11"/>
  <c r="A20" i="11"/>
  <c r="N32" i="11"/>
  <c r="A32" i="11"/>
  <c r="N44" i="11"/>
  <c r="A44" i="11"/>
  <c r="N40" i="11"/>
  <c r="A40" i="11"/>
  <c r="N41" i="11"/>
  <c r="A41" i="11"/>
  <c r="N22" i="11"/>
  <c r="A22" i="11"/>
  <c r="N48" i="11"/>
  <c r="A48" i="11"/>
  <c r="N52" i="11"/>
  <c r="A52" i="11"/>
  <c r="N56" i="11"/>
  <c r="A56" i="11"/>
  <c r="N60" i="11"/>
  <c r="A60" i="11"/>
  <c r="N7" i="13"/>
  <c r="A7" i="13"/>
  <c r="N16" i="13"/>
  <c r="A16" i="13"/>
  <c r="N14" i="13"/>
  <c r="A14" i="13"/>
  <c r="N18" i="13"/>
  <c r="A18" i="13"/>
  <c r="N48" i="13"/>
  <c r="A48" i="13"/>
  <c r="N28" i="13"/>
  <c r="A28" i="13"/>
  <c r="N10" i="15"/>
  <c r="A10" i="15"/>
  <c r="N9" i="15"/>
  <c r="A9" i="15"/>
  <c r="N16" i="15"/>
  <c r="A16" i="15"/>
  <c r="N30" i="15"/>
  <c r="A30" i="15"/>
  <c r="N5" i="7"/>
  <c r="A5" i="7"/>
  <c r="N29" i="7"/>
  <c r="A29" i="7"/>
  <c r="N30" i="7"/>
  <c r="A30" i="7"/>
  <c r="N38" i="7"/>
  <c r="A38" i="7"/>
  <c r="N44" i="7"/>
  <c r="A44" i="7"/>
  <c r="N50" i="7"/>
  <c r="A50" i="7"/>
  <c r="N14" i="9"/>
  <c r="A14" i="9"/>
  <c r="N55" i="9"/>
  <c r="A55" i="9"/>
  <c r="N17" i="9"/>
  <c r="A17" i="9"/>
  <c r="N38" i="9"/>
  <c r="A38" i="9"/>
  <c r="N41" i="9"/>
  <c r="A41" i="9"/>
  <c r="N44" i="9"/>
  <c r="A44" i="9"/>
  <c r="N75" i="9"/>
  <c r="A75" i="9"/>
  <c r="N67" i="9"/>
  <c r="A67" i="9"/>
  <c r="N47" i="9"/>
  <c r="A47" i="9"/>
  <c r="N92" i="9"/>
  <c r="A92" i="9"/>
  <c r="N96" i="9"/>
  <c r="A96" i="9"/>
  <c r="N102" i="9"/>
  <c r="A102" i="9"/>
  <c r="N10" i="11"/>
  <c r="A10" i="11"/>
  <c r="N45" i="11"/>
  <c r="A45" i="11"/>
  <c r="N45" i="13"/>
  <c r="A45" i="13"/>
  <c r="N25" i="13"/>
  <c r="A25" i="13"/>
  <c r="N7" i="7"/>
  <c r="A7" i="7"/>
  <c r="N4" i="7"/>
  <c r="A4" i="7"/>
  <c r="N15" i="7"/>
  <c r="A15" i="7"/>
  <c r="N13" i="7"/>
  <c r="A13" i="7"/>
  <c r="N16" i="7"/>
  <c r="A16" i="7"/>
  <c r="N21" i="7"/>
  <c r="A21" i="7"/>
  <c r="N3" i="7"/>
  <c r="A3" i="7"/>
  <c r="N25" i="7"/>
  <c r="A25" i="7"/>
  <c r="N28" i="7"/>
  <c r="A28" i="7"/>
  <c r="N31" i="7"/>
  <c r="A31" i="7"/>
  <c r="N33" i="7"/>
  <c r="A33" i="7"/>
  <c r="N37" i="7"/>
  <c r="A37" i="7"/>
  <c r="N41" i="7"/>
  <c r="A41" i="7"/>
  <c r="N45" i="7"/>
  <c r="A45" i="7"/>
  <c r="N49" i="7"/>
  <c r="A49" i="7"/>
  <c r="N4" i="9"/>
  <c r="A4" i="9"/>
  <c r="N12" i="9"/>
  <c r="A12" i="9"/>
  <c r="N29" i="9"/>
  <c r="A29" i="9"/>
  <c r="N13" i="9"/>
  <c r="A13" i="9"/>
  <c r="N61" i="9"/>
  <c r="A61" i="9"/>
  <c r="N71" i="9"/>
  <c r="A71" i="9"/>
  <c r="N19" i="9"/>
  <c r="A19" i="9"/>
  <c r="N34" i="9"/>
  <c r="A34" i="9"/>
  <c r="N26" i="9"/>
  <c r="A26" i="9"/>
  <c r="N42" i="9"/>
  <c r="A42" i="9"/>
  <c r="N33" i="9"/>
  <c r="A33" i="9"/>
  <c r="N35" i="9"/>
  <c r="A35" i="9"/>
  <c r="N73" i="9"/>
  <c r="A73" i="9"/>
  <c r="N51" i="9"/>
  <c r="A51" i="9"/>
  <c r="N48" i="9"/>
  <c r="A48" i="9"/>
  <c r="N3" i="9"/>
  <c r="A3" i="9"/>
  <c r="N60" i="9"/>
  <c r="A60" i="9"/>
  <c r="N76" i="9"/>
  <c r="A76" i="9"/>
  <c r="N78" i="9"/>
  <c r="A78" i="9"/>
  <c r="N16" i="9"/>
  <c r="A16" i="9"/>
  <c r="N83" i="9"/>
  <c r="A83" i="9"/>
  <c r="N87" i="9"/>
  <c r="A87" i="9"/>
  <c r="N91" i="9"/>
  <c r="A91" i="9"/>
  <c r="N95" i="9"/>
  <c r="A95" i="9"/>
  <c r="N99" i="9"/>
  <c r="A99" i="9"/>
  <c r="N103" i="9"/>
  <c r="A103" i="9"/>
  <c r="N16" i="11"/>
  <c r="A16" i="11"/>
  <c r="N13" i="11"/>
  <c r="A13" i="11"/>
  <c r="N11" i="11"/>
  <c r="A11" i="11"/>
  <c r="N25" i="11"/>
  <c r="A25" i="11"/>
  <c r="N27" i="11"/>
  <c r="A27" i="11"/>
  <c r="N6" i="11"/>
  <c r="A6" i="11"/>
  <c r="N30" i="11"/>
  <c r="A30" i="11"/>
  <c r="N46" i="11"/>
  <c r="A46" i="11"/>
  <c r="N26" i="11"/>
  <c r="A26" i="11"/>
  <c r="N34" i="11"/>
  <c r="A34" i="11"/>
  <c r="N42" i="11"/>
  <c r="A42" i="11"/>
  <c r="N50" i="11"/>
  <c r="A50" i="11"/>
  <c r="N54" i="11"/>
  <c r="A54" i="11"/>
  <c r="N58" i="11"/>
  <c r="A58" i="11"/>
  <c r="N4" i="13"/>
  <c r="A4" i="13"/>
  <c r="N6" i="13"/>
  <c r="A6" i="13"/>
  <c r="N11" i="13"/>
  <c r="A11" i="13"/>
  <c r="N17" i="13"/>
  <c r="A17" i="13"/>
  <c r="N46" i="13"/>
  <c r="A46" i="13"/>
  <c r="N47" i="13"/>
  <c r="A47" i="13"/>
  <c r="N22" i="13"/>
  <c r="A22" i="13"/>
  <c r="N38" i="13"/>
  <c r="A38" i="13"/>
  <c r="N15" i="13"/>
  <c r="A15" i="13"/>
  <c r="N43" i="13"/>
  <c r="A43" i="13"/>
  <c r="N33" i="13"/>
  <c r="A33" i="13"/>
  <c r="N30" i="13"/>
  <c r="A30" i="13"/>
  <c r="N62" i="17"/>
  <c r="A62" i="17"/>
  <c r="N64" i="17"/>
  <c r="A64" i="17"/>
  <c r="N66" i="17"/>
  <c r="A66" i="17"/>
  <c r="N68" i="17"/>
  <c r="A68" i="17"/>
  <c r="N3" i="19"/>
  <c r="A3" i="19"/>
  <c r="N8" i="19"/>
  <c r="A8" i="19"/>
  <c r="N7" i="19"/>
  <c r="A7" i="19"/>
  <c r="N5" i="25"/>
  <c r="A5" i="25"/>
  <c r="N6" i="25"/>
  <c r="A6" i="25"/>
  <c r="N10" i="25"/>
  <c r="A10" i="25"/>
  <c r="N21" i="25"/>
  <c r="A21" i="25"/>
  <c r="N33" i="25"/>
  <c r="A33" i="25"/>
  <c r="N37" i="25"/>
  <c r="A37" i="25"/>
  <c r="N6" i="26"/>
  <c r="A6" i="26"/>
  <c r="N12" i="26"/>
  <c r="A12" i="26"/>
  <c r="N36" i="26"/>
  <c r="A36" i="26"/>
  <c r="A40" i="23"/>
  <c r="A36" i="23"/>
  <c r="A32" i="23"/>
  <c r="A28" i="23"/>
  <c r="A24" i="23"/>
  <c r="A16" i="23"/>
  <c r="A8" i="23"/>
  <c r="A4" i="23"/>
  <c r="A29" i="15"/>
  <c r="A31" i="17"/>
  <c r="N24" i="15"/>
  <c r="A24" i="15"/>
  <c r="N5" i="15"/>
  <c r="A5" i="15"/>
  <c r="N8" i="15"/>
  <c r="A8" i="15"/>
  <c r="N21" i="15"/>
  <c r="A21" i="15"/>
  <c r="N20" i="15"/>
  <c r="A20" i="15"/>
  <c r="N14" i="15"/>
  <c r="A14" i="15"/>
  <c r="N28" i="15"/>
  <c r="A28" i="15"/>
  <c r="N26" i="15"/>
  <c r="A26" i="15"/>
  <c r="N31" i="15"/>
  <c r="A31" i="15"/>
  <c r="N47" i="15"/>
  <c r="A47" i="15"/>
  <c r="N44" i="15"/>
  <c r="A44" i="15"/>
  <c r="N41" i="15"/>
  <c r="A41" i="15"/>
  <c r="N32" i="15"/>
  <c r="A32" i="15"/>
  <c r="N36" i="15"/>
  <c r="A36" i="15"/>
  <c r="N33" i="15"/>
  <c r="A33" i="15"/>
  <c r="N18" i="15"/>
  <c r="A18" i="15"/>
  <c r="N50" i="15"/>
  <c r="A50" i="15"/>
  <c r="N52" i="15"/>
  <c r="A52" i="15"/>
  <c r="N54" i="15"/>
  <c r="A54" i="15"/>
  <c r="N56" i="15"/>
  <c r="A56" i="15"/>
  <c r="N58" i="15"/>
  <c r="A58" i="15"/>
  <c r="N60" i="15"/>
  <c r="A60" i="15"/>
  <c r="N64" i="15"/>
  <c r="A64" i="15"/>
  <c r="N66" i="15"/>
  <c r="A66" i="15"/>
  <c r="N68" i="15"/>
  <c r="A68" i="15"/>
  <c r="N70" i="15"/>
  <c r="A70" i="15"/>
  <c r="N72" i="15"/>
  <c r="A72" i="15"/>
  <c r="N74" i="15"/>
  <c r="A74" i="15"/>
  <c r="N76" i="15"/>
  <c r="A76" i="15"/>
  <c r="N78" i="15"/>
  <c r="A78" i="15"/>
  <c r="N80" i="15"/>
  <c r="A80" i="15"/>
  <c r="N8" i="17"/>
  <c r="A8" i="17"/>
  <c r="N17" i="17"/>
  <c r="A17" i="17"/>
  <c r="N41" i="17"/>
  <c r="A41" i="17"/>
  <c r="N50" i="17"/>
  <c r="A50" i="17"/>
  <c r="N59" i="17"/>
  <c r="A59" i="17"/>
  <c r="N11" i="19"/>
  <c r="A11" i="19"/>
  <c r="N19" i="19"/>
  <c r="A19" i="19"/>
  <c r="N12" i="19"/>
  <c r="A12" i="19"/>
  <c r="N23" i="19"/>
  <c r="A23" i="19"/>
  <c r="N10" i="19"/>
  <c r="A10" i="19"/>
  <c r="N17" i="19"/>
  <c r="A17" i="19"/>
  <c r="N22" i="19"/>
  <c r="A22" i="19"/>
  <c r="N4" i="21"/>
  <c r="A4" i="21"/>
  <c r="N17" i="21"/>
  <c r="A17" i="21"/>
  <c r="N6" i="21"/>
  <c r="A6" i="21"/>
  <c r="N22" i="21"/>
  <c r="A22" i="21"/>
  <c r="N30" i="21"/>
  <c r="A30" i="21"/>
  <c r="N35" i="21"/>
  <c r="A35" i="21"/>
  <c r="N45" i="21"/>
  <c r="A45" i="21"/>
  <c r="N51" i="21"/>
  <c r="A51" i="21"/>
  <c r="N61" i="21"/>
  <c r="A61" i="21"/>
  <c r="N27" i="26"/>
  <c r="A27" i="26"/>
  <c r="N29" i="26"/>
  <c r="A29" i="26"/>
  <c r="N31" i="26"/>
  <c r="A31" i="26"/>
  <c r="N33" i="26"/>
  <c r="A33" i="26"/>
  <c r="N37" i="26"/>
  <c r="A37" i="26"/>
  <c r="N39" i="26"/>
  <c r="A39" i="26"/>
  <c r="N41" i="26"/>
  <c r="A41" i="26"/>
  <c r="A19" i="23"/>
  <c r="A11" i="23"/>
  <c r="A13" i="15"/>
  <c r="N17" i="25"/>
  <c r="A17" i="25"/>
  <c r="N7" i="25"/>
  <c r="A7" i="25"/>
  <c r="N13" i="25"/>
  <c r="A13" i="25"/>
  <c r="N9" i="25"/>
  <c r="A9" i="25"/>
  <c r="N22" i="25"/>
  <c r="A22" i="25"/>
  <c r="N24" i="25"/>
  <c r="A24" i="25"/>
  <c r="N30" i="25"/>
  <c r="A30" i="25"/>
  <c r="N32" i="25"/>
  <c r="A32" i="25"/>
  <c r="N34" i="25"/>
  <c r="A34" i="25"/>
  <c r="N38" i="25"/>
  <c r="A38" i="25"/>
  <c r="N40" i="25"/>
  <c r="A40" i="25"/>
  <c r="N5" i="26"/>
  <c r="A5" i="26"/>
  <c r="N8" i="26"/>
  <c r="A8" i="26"/>
  <c r="N4" i="26"/>
  <c r="A4" i="26"/>
  <c r="N9" i="26"/>
  <c r="A9" i="26"/>
  <c r="N11" i="26"/>
  <c r="A11" i="26"/>
  <c r="N15" i="26"/>
  <c r="A15" i="26"/>
  <c r="N21" i="26"/>
  <c r="A21" i="26"/>
  <c r="N23" i="26"/>
  <c r="A23" i="26"/>
  <c r="A34" i="23"/>
  <c r="A30" i="23"/>
  <c r="A26" i="23"/>
  <c r="A22" i="23"/>
  <c r="A18" i="23"/>
  <c r="A14" i="23"/>
  <c r="A63" i="17"/>
  <c r="A25" i="19"/>
  <c r="A53" i="21"/>
  <c r="A35" i="26"/>
  <c r="N13" i="19"/>
  <c r="A13" i="19"/>
  <c r="N24" i="19"/>
  <c r="A24" i="19"/>
  <c r="N20" i="19"/>
  <c r="A20" i="19"/>
  <c r="N6" i="19"/>
  <c r="A6" i="19"/>
  <c r="N18" i="19"/>
  <c r="A18" i="19"/>
  <c r="N28" i="19"/>
  <c r="A28" i="19"/>
  <c r="N8" i="21"/>
  <c r="A8" i="21"/>
  <c r="N20" i="21"/>
  <c r="A20" i="21"/>
  <c r="N11" i="21"/>
  <c r="A11" i="21"/>
  <c r="N21" i="21"/>
  <c r="A21" i="21"/>
  <c r="N16" i="21"/>
  <c r="A16" i="21"/>
  <c r="N27" i="21"/>
  <c r="A27" i="21"/>
  <c r="N24" i="21"/>
  <c r="A24" i="21"/>
  <c r="N23" i="21"/>
  <c r="A23" i="21"/>
  <c r="N36" i="21"/>
  <c r="A36" i="21"/>
  <c r="N40" i="21"/>
  <c r="A40" i="21"/>
  <c r="N44" i="21"/>
  <c r="A44" i="21"/>
  <c r="N48" i="21"/>
  <c r="A48" i="21"/>
  <c r="N52" i="21"/>
  <c r="A52" i="21"/>
  <c r="N56" i="21"/>
  <c r="A56" i="21"/>
  <c r="N60" i="21"/>
  <c r="A60" i="21"/>
  <c r="N15" i="25"/>
  <c r="A15" i="25"/>
  <c r="N11" i="25"/>
  <c r="A11" i="25"/>
  <c r="N25" i="25"/>
  <c r="A25" i="25"/>
  <c r="N29" i="25"/>
  <c r="A29" i="25"/>
  <c r="N41" i="25"/>
  <c r="A41" i="25"/>
  <c r="N3" i="26"/>
  <c r="A3" i="26"/>
  <c r="N16" i="26"/>
  <c r="A16" i="26"/>
  <c r="N20" i="26"/>
  <c r="A20" i="26"/>
  <c r="N24" i="26"/>
  <c r="A24" i="26"/>
  <c r="N28" i="26"/>
  <c r="A28" i="26"/>
  <c r="N32" i="26"/>
  <c r="A32" i="26"/>
  <c r="N40" i="26"/>
  <c r="A40" i="26"/>
  <c r="A3" i="23"/>
  <c r="A25" i="23"/>
  <c r="A21" i="23"/>
  <c r="A17" i="23"/>
  <c r="A13" i="23"/>
  <c r="A5" i="23"/>
  <c r="A47" i="17"/>
  <c r="A9" i="19"/>
  <c r="A37" i="21"/>
  <c r="A19" i="26"/>
  <c r="N77" i="9"/>
  <c r="A40" i="19"/>
  <c r="N41" i="21"/>
  <c r="A29" i="19"/>
  <c r="N21" i="19"/>
  <c r="N37" i="23"/>
  <c r="N12" i="23"/>
  <c r="N48" i="17"/>
  <c r="N48" i="15"/>
  <c r="N57" i="11"/>
  <c r="N44" i="13"/>
  <c r="N42" i="15"/>
  <c r="N62" i="15"/>
  <c r="N77" i="15"/>
  <c r="A39" i="19"/>
  <c r="N14" i="21"/>
  <c r="N31" i="23"/>
  <c r="N36" i="17"/>
  <c r="N51" i="17"/>
  <c r="N4" i="19"/>
  <c r="N32" i="19"/>
  <c r="N7" i="23"/>
  <c r="N17" i="26"/>
  <c r="N32" i="21"/>
  <c r="N27" i="25"/>
  <c r="N54" i="17"/>
  <c r="N29" i="23"/>
  <c r="N39" i="23"/>
  <c r="A45" i="19"/>
  <c r="A47" i="19"/>
  <c r="N41" i="19"/>
  <c r="N55" i="15"/>
  <c r="N63" i="13"/>
  <c r="N87" i="13"/>
  <c r="N23" i="11"/>
  <c r="N53" i="9"/>
  <c r="A41" i="23"/>
  <c r="N10" i="23"/>
  <c r="N26" i="26"/>
  <c r="N34" i="26"/>
  <c r="N30" i="26"/>
  <c r="N4" i="25"/>
  <c r="N19" i="25"/>
  <c r="N35" i="25"/>
  <c r="N14" i="25"/>
  <c r="N15" i="23"/>
  <c r="N29" i="21"/>
  <c r="N47" i="21"/>
  <c r="N15" i="21"/>
  <c r="N57" i="21"/>
  <c r="N9" i="21"/>
  <c r="A37" i="19"/>
  <c r="N15" i="19"/>
  <c r="N45" i="17"/>
  <c r="N61" i="17"/>
  <c r="N24" i="17"/>
  <c r="N9" i="17"/>
  <c r="N29" i="17"/>
  <c r="N19" i="17"/>
  <c r="N5" i="17"/>
  <c r="N59" i="15"/>
  <c r="A81" i="15"/>
  <c r="N34" i="15"/>
  <c r="N65" i="15"/>
  <c r="N79" i="15"/>
  <c r="N40" i="15"/>
  <c r="N25" i="15"/>
  <c r="N17" i="15"/>
  <c r="N57" i="13"/>
  <c r="N34" i="13"/>
  <c r="N71" i="13"/>
  <c r="N73" i="13"/>
  <c r="N75" i="13"/>
  <c r="N79" i="13"/>
  <c r="N83" i="13"/>
  <c r="N96" i="13"/>
  <c r="N53" i="13"/>
  <c r="N64" i="13"/>
  <c r="N91" i="13"/>
  <c r="N58" i="13"/>
  <c r="N62" i="13"/>
  <c r="N66" i="13"/>
  <c r="N68" i="13"/>
  <c r="N70" i="13"/>
  <c r="N72" i="13"/>
  <c r="N74" i="13"/>
  <c r="N76" i="13"/>
  <c r="N78" i="13"/>
  <c r="N80" i="13"/>
  <c r="N82" i="13"/>
  <c r="N84" i="13"/>
  <c r="N86" i="13"/>
  <c r="N95" i="13"/>
  <c r="N67" i="13"/>
  <c r="N81" i="13"/>
  <c r="N94" i="13"/>
  <c r="N51" i="13"/>
  <c r="N55" i="13"/>
  <c r="N60" i="13"/>
  <c r="N89" i="13"/>
  <c r="N35" i="13"/>
  <c r="N52" i="13"/>
  <c r="N54" i="13"/>
  <c r="N27" i="13"/>
  <c r="N40" i="13"/>
  <c r="N61" i="13"/>
  <c r="N65" i="13"/>
  <c r="N88" i="13"/>
  <c r="N90" i="13"/>
  <c r="N92" i="13"/>
  <c r="N36" i="13"/>
  <c r="N49" i="13"/>
  <c r="N29" i="13"/>
  <c r="N8" i="13"/>
  <c r="N10" i="13"/>
  <c r="N36" i="11"/>
  <c r="N9" i="11"/>
  <c r="N35" i="7"/>
  <c r="N9" i="7"/>
  <c r="N24" i="7"/>
  <c r="N14" i="7"/>
  <c r="N18" i="7"/>
  <c r="N12" i="7"/>
  <c r="N4" i="11"/>
  <c r="N25" i="9"/>
  <c r="N58" i="9"/>
  <c r="N56" i="9"/>
  <c r="N35" i="15"/>
  <c r="N71" i="15"/>
  <c r="N14" i="17"/>
  <c r="N33" i="17"/>
  <c r="N55" i="17"/>
  <c r="N67" i="17"/>
  <c r="N20" i="23"/>
  <c r="N39" i="25"/>
  <c r="N31" i="13"/>
  <c r="N24" i="13"/>
  <c r="N23" i="15"/>
  <c r="N21" i="17"/>
  <c r="N31" i="19"/>
  <c r="A31" i="19"/>
  <c r="N3" i="21"/>
  <c r="N19" i="21"/>
  <c r="N49" i="21"/>
  <c r="N38" i="23"/>
  <c r="N26" i="25"/>
  <c r="N36" i="25"/>
  <c r="N6" i="7"/>
  <c r="N8" i="9"/>
  <c r="N11" i="9"/>
  <c r="N69" i="9"/>
  <c r="N94" i="9"/>
  <c r="N19" i="11"/>
  <c r="N53" i="11"/>
  <c r="N26" i="13"/>
  <c r="N19" i="15"/>
  <c r="N39" i="15"/>
  <c r="N49" i="15"/>
  <c r="N63" i="15"/>
  <c r="N23" i="17"/>
  <c r="N16" i="19"/>
  <c r="N48" i="19"/>
  <c r="A48" i="19"/>
  <c r="N52" i="19"/>
  <c r="A52" i="19"/>
  <c r="N23" i="23"/>
  <c r="N35" i="23"/>
  <c r="N8" i="25"/>
  <c r="N23" i="25"/>
  <c r="N10" i="7"/>
  <c r="N9" i="9"/>
  <c r="N88" i="9"/>
  <c r="N7" i="11"/>
  <c r="N38" i="11"/>
  <c r="N39" i="11"/>
  <c r="N37" i="13"/>
  <c r="N12" i="15"/>
  <c r="N26" i="19"/>
  <c r="N34" i="21"/>
  <c r="N39" i="21"/>
  <c r="N59" i="21"/>
  <c r="N20" i="25"/>
  <c r="N14" i="26"/>
  <c r="N75" i="15"/>
  <c r="N4" i="17"/>
  <c r="N32" i="17"/>
  <c r="N25" i="17"/>
  <c r="N18" i="17"/>
  <c r="N39" i="17"/>
  <c r="N57" i="17"/>
  <c r="N60" i="17"/>
  <c r="N14" i="19"/>
  <c r="N33" i="19"/>
  <c r="N10" i="21"/>
  <c r="N26" i="21"/>
  <c r="N31" i="21"/>
  <c r="N43" i="21"/>
  <c r="N55" i="21"/>
  <c r="N9" i="23"/>
  <c r="N27" i="23"/>
  <c r="N33" i="23"/>
  <c r="N16" i="25"/>
  <c r="N18" i="25"/>
  <c r="N28" i="25"/>
  <c r="N31" i="25"/>
  <c r="N10" i="26"/>
  <c r="N13" i="26"/>
  <c r="N22" i="26"/>
  <c r="N25" i="26"/>
  <c r="N38" i="26"/>
  <c r="A43" i="19"/>
  <c r="N7" i="26"/>
  <c r="N3" i="25"/>
  <c r="N27" i="19"/>
  <c r="N5" i="19"/>
  <c r="N28" i="17"/>
  <c r="N42" i="17"/>
  <c r="N27" i="17"/>
  <c r="N18" i="26"/>
  <c r="N12" i="25"/>
  <c r="N6" i="23"/>
  <c r="N18" i="21"/>
  <c r="N25" i="21"/>
  <c r="N12" i="21"/>
  <c r="N13" i="21"/>
  <c r="N28" i="21"/>
  <c r="N5" i="21"/>
  <c r="N7" i="21"/>
  <c r="N33" i="21"/>
  <c r="N38" i="21"/>
  <c r="N42" i="21"/>
  <c r="N46" i="21"/>
  <c r="N50" i="21"/>
  <c r="N54" i="21"/>
  <c r="N58" i="21"/>
  <c r="N62" i="21"/>
  <c r="A44" i="19"/>
  <c r="A49" i="19"/>
  <c r="A35" i="19"/>
  <c r="A51" i="19"/>
  <c r="A36" i="19"/>
  <c r="A30" i="19"/>
  <c r="A34" i="19"/>
  <c r="A38" i="19"/>
  <c r="A42" i="19"/>
  <c r="A46" i="19"/>
  <c r="A50" i="19"/>
  <c r="N16" i="17"/>
  <c r="N22" i="17"/>
  <c r="N53" i="17"/>
  <c r="N65" i="17"/>
  <c r="N22" i="15"/>
  <c r="N46" i="15"/>
  <c r="N7" i="15"/>
  <c r="N6" i="15"/>
  <c r="N38" i="15"/>
  <c r="N51" i="15"/>
  <c r="N67" i="15"/>
  <c r="N13" i="13"/>
  <c r="N42" i="13"/>
  <c r="N50" i="13"/>
  <c r="N59" i="13"/>
  <c r="N77" i="13"/>
  <c r="N93" i="13"/>
  <c r="N9" i="13"/>
  <c r="N19" i="13"/>
  <c r="N41" i="13"/>
  <c r="N56" i="13"/>
  <c r="N69" i="13"/>
  <c r="N85" i="13"/>
  <c r="N12" i="11"/>
  <c r="N8" i="11"/>
  <c r="N57" i="9"/>
  <c r="N45" i="9"/>
  <c r="N15" i="9"/>
  <c r="N20" i="7"/>
  <c r="N8" i="7"/>
  <c r="N22" i="7"/>
  <c r="O60" i="5"/>
  <c r="O48" i="5"/>
  <c r="A48" i="5" s="1"/>
  <c r="O36" i="5"/>
  <c r="A36" i="5" s="1"/>
  <c r="O49" i="5"/>
  <c r="A49" i="5" s="1"/>
  <c r="N48" i="5" l="1"/>
  <c r="N60" i="5"/>
  <c r="A60" i="5"/>
  <c r="N49" i="5"/>
  <c r="N36" i="5"/>
  <c r="T64" i="26" l="1"/>
  <c r="T63" i="26"/>
  <c r="T62" i="26"/>
  <c r="T58" i="26"/>
  <c r="T57" i="26"/>
  <c r="T56" i="26"/>
  <c r="T55" i="26"/>
  <c r="T54" i="26"/>
  <c r="T53" i="26"/>
  <c r="T52" i="26"/>
  <c r="T50" i="26"/>
  <c r="T49" i="26"/>
  <c r="T48" i="26"/>
  <c r="T47" i="26"/>
  <c r="T46" i="26"/>
  <c r="T45" i="26"/>
  <c r="T44" i="26"/>
  <c r="T43" i="26"/>
  <c r="T42" i="26"/>
  <c r="T40" i="26"/>
  <c r="T39" i="26"/>
  <c r="T38" i="26"/>
  <c r="T37" i="26"/>
  <c r="T35" i="26"/>
  <c r="T33" i="26"/>
  <c r="T32" i="26"/>
  <c r="T31" i="26"/>
  <c r="T30" i="26"/>
  <c r="T29" i="26"/>
  <c r="T28" i="26"/>
  <c r="T27" i="26"/>
  <c r="T26" i="26"/>
  <c r="T25" i="26"/>
  <c r="T24" i="26"/>
  <c r="T23" i="26"/>
  <c r="T22" i="26"/>
  <c r="T21" i="26"/>
  <c r="T19" i="26"/>
  <c r="T18" i="26"/>
  <c r="T17" i="26"/>
  <c r="T16" i="26"/>
  <c r="T15" i="26"/>
  <c r="T14" i="26"/>
  <c r="T13" i="26"/>
  <c r="T12" i="26"/>
  <c r="T11" i="26"/>
  <c r="T9" i="26"/>
  <c r="T8" i="26"/>
  <c r="T7" i="26"/>
  <c r="T5" i="26"/>
  <c r="T4" i="26"/>
  <c r="T63" i="25"/>
  <c r="T62" i="25"/>
  <c r="T58" i="25"/>
  <c r="T57" i="25"/>
  <c r="T56" i="25"/>
  <c r="T55" i="25"/>
  <c r="T54" i="25"/>
  <c r="T53" i="25"/>
  <c r="T52" i="25"/>
  <c r="T51" i="25"/>
  <c r="T50" i="25"/>
  <c r="T49" i="25"/>
  <c r="T48" i="25"/>
  <c r="T47" i="25"/>
  <c r="T45" i="25"/>
  <c r="T44" i="25"/>
  <c r="T43" i="25"/>
  <c r="T42" i="25"/>
  <c r="T40" i="25"/>
  <c r="T39" i="25"/>
  <c r="T38" i="25"/>
  <c r="T37" i="25"/>
  <c r="T35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8" i="25"/>
  <c r="T17" i="25"/>
  <c r="T15" i="25"/>
  <c r="T14" i="25"/>
  <c r="T13" i="25"/>
  <c r="T12" i="25"/>
  <c r="T11" i="25"/>
  <c r="T10" i="25"/>
  <c r="T9" i="25"/>
  <c r="T8" i="25"/>
  <c r="T5" i="25"/>
  <c r="T64" i="23"/>
  <c r="T63" i="23"/>
  <c r="T60" i="23"/>
  <c r="T59" i="23"/>
  <c r="T58" i="23"/>
  <c r="T57" i="23"/>
  <c r="T55" i="23"/>
  <c r="T54" i="23"/>
  <c r="T53" i="23"/>
  <c r="T52" i="23"/>
  <c r="T50" i="23"/>
  <c r="T49" i="23"/>
  <c r="T48" i="23"/>
  <c r="T47" i="23"/>
  <c r="T46" i="23"/>
  <c r="T45" i="23"/>
  <c r="T44" i="23"/>
  <c r="T43" i="23"/>
  <c r="T42" i="23"/>
  <c r="T40" i="23"/>
  <c r="T39" i="23"/>
  <c r="T38" i="23"/>
  <c r="T37" i="23"/>
  <c r="T36" i="23"/>
  <c r="T35" i="23"/>
  <c r="T33" i="23"/>
  <c r="T32" i="23"/>
  <c r="T31" i="23"/>
  <c r="T29" i="23"/>
  <c r="T28" i="23"/>
  <c r="T27" i="23"/>
  <c r="T26" i="23"/>
  <c r="T25" i="23"/>
  <c r="T24" i="23"/>
  <c r="T23" i="23"/>
  <c r="T18" i="23"/>
  <c r="T17" i="23"/>
  <c r="T16" i="23"/>
  <c r="T15" i="23"/>
  <c r="T13" i="23"/>
  <c r="T12" i="23"/>
  <c r="T9" i="23"/>
  <c r="T3" i="23"/>
  <c r="T64" i="21"/>
  <c r="T63" i="21"/>
  <c r="T58" i="21"/>
  <c r="T57" i="21"/>
  <c r="T56" i="21"/>
  <c r="T54" i="21"/>
  <c r="T53" i="21"/>
  <c r="T52" i="21"/>
  <c r="T51" i="21"/>
  <c r="T50" i="21"/>
  <c r="T49" i="21"/>
  <c r="T45" i="21"/>
  <c r="T44" i="21"/>
  <c r="T43" i="21"/>
  <c r="T42" i="21"/>
  <c r="T40" i="21"/>
  <c r="T38" i="21"/>
  <c r="T37" i="21"/>
  <c r="T36" i="21"/>
  <c r="T35" i="21"/>
  <c r="T34" i="21"/>
  <c r="T33" i="21"/>
  <c r="T32" i="21"/>
  <c r="T31" i="21"/>
  <c r="T29" i="21"/>
  <c r="T28" i="21"/>
  <c r="T27" i="21"/>
  <c r="T26" i="21"/>
  <c r="T25" i="21"/>
  <c r="T24" i="21"/>
  <c r="T23" i="21"/>
  <c r="T22" i="21"/>
  <c r="T18" i="21"/>
  <c r="T17" i="21"/>
  <c r="T16" i="21"/>
  <c r="T15" i="21"/>
  <c r="T14" i="21"/>
  <c r="T13" i="21"/>
  <c r="T7" i="21"/>
  <c r="T4" i="21"/>
  <c r="T64" i="19"/>
  <c r="T63" i="19"/>
  <c r="T59" i="19"/>
  <c r="T57" i="19"/>
  <c r="T56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0" i="19"/>
  <c r="T39" i="19"/>
  <c r="T38" i="19"/>
  <c r="T37" i="19"/>
  <c r="T35" i="19"/>
  <c r="T32" i="19"/>
  <c r="T31" i="19"/>
  <c r="T30" i="19"/>
  <c r="T29" i="19"/>
  <c r="T28" i="19"/>
  <c r="T27" i="19"/>
  <c r="T26" i="19"/>
  <c r="T25" i="19"/>
  <c r="T24" i="19"/>
  <c r="T23" i="19"/>
  <c r="T18" i="19"/>
  <c r="T17" i="19"/>
  <c r="T15" i="19"/>
  <c r="T14" i="19"/>
  <c r="T13" i="19"/>
  <c r="T9" i="19"/>
  <c r="T64" i="17"/>
  <c r="T63" i="17"/>
  <c r="T62" i="17"/>
  <c r="T59" i="17"/>
  <c r="T58" i="17"/>
  <c r="T56" i="17"/>
  <c r="T55" i="17"/>
  <c r="T54" i="17"/>
  <c r="T53" i="17"/>
  <c r="T49" i="17"/>
  <c r="T47" i="17"/>
  <c r="T45" i="17"/>
  <c r="T44" i="17"/>
  <c r="T43" i="17"/>
  <c r="T42" i="17"/>
  <c r="T40" i="17"/>
  <c r="T38" i="17"/>
  <c r="T37" i="17"/>
  <c r="T35" i="17"/>
  <c r="T33" i="17"/>
  <c r="T32" i="17"/>
  <c r="T31" i="17"/>
  <c r="T29" i="17"/>
  <c r="T28" i="17"/>
  <c r="T27" i="17"/>
  <c r="T26" i="17"/>
  <c r="T25" i="17"/>
  <c r="T24" i="17"/>
  <c r="T23" i="17"/>
  <c r="T18" i="17"/>
  <c r="T17" i="17"/>
  <c r="T16" i="17"/>
  <c r="T13" i="17"/>
  <c r="T9" i="17"/>
  <c r="T7" i="17"/>
  <c r="T4" i="17"/>
  <c r="T64" i="15"/>
  <c r="T63" i="15"/>
  <c r="T59" i="15"/>
  <c r="T58" i="15"/>
  <c r="T54" i="15"/>
  <c r="T53" i="15"/>
  <c r="T52" i="15"/>
  <c r="T49" i="15"/>
  <c r="T48" i="15"/>
  <c r="T47" i="15"/>
  <c r="T45" i="15"/>
  <c r="T44" i="15"/>
  <c r="T43" i="15"/>
  <c r="T42" i="15"/>
  <c r="T40" i="15"/>
  <c r="T39" i="15"/>
  <c r="T38" i="15"/>
  <c r="T37" i="15"/>
  <c r="T35" i="15"/>
  <c r="T33" i="15"/>
  <c r="T32" i="15"/>
  <c r="T31" i="15"/>
  <c r="T29" i="15"/>
  <c r="T27" i="15"/>
  <c r="T26" i="15"/>
  <c r="T25" i="15"/>
  <c r="T24" i="15"/>
  <c r="T23" i="15"/>
  <c r="T22" i="15"/>
  <c r="T18" i="15"/>
  <c r="T17" i="15"/>
  <c r="T16" i="15"/>
  <c r="T13" i="15"/>
  <c r="T9" i="15"/>
  <c r="B104" i="9"/>
  <c r="B85" i="5"/>
  <c r="O61" i="5"/>
  <c r="O59" i="5"/>
  <c r="A59" i="5" s="1"/>
  <c r="O28" i="5"/>
  <c r="A28" i="5" s="1"/>
  <c r="T63" i="5"/>
  <c r="T62" i="5"/>
  <c r="T61" i="5"/>
  <c r="T60" i="5"/>
  <c r="T59" i="5"/>
  <c r="T58" i="5"/>
  <c r="T53" i="5"/>
  <c r="T50" i="5"/>
  <c r="T45" i="5"/>
  <c r="T44" i="5"/>
  <c r="T42" i="5"/>
  <c r="T40" i="5"/>
  <c r="T39" i="5"/>
  <c r="T38" i="5"/>
  <c r="T37" i="5"/>
  <c r="T36" i="5"/>
  <c r="T35" i="5"/>
  <c r="T33" i="5"/>
  <c r="T32" i="5"/>
  <c r="T31" i="5"/>
  <c r="T29" i="5"/>
  <c r="T28" i="5"/>
  <c r="T26" i="5"/>
  <c r="T25" i="5"/>
  <c r="T24" i="5"/>
  <c r="T23" i="5"/>
  <c r="T22" i="5"/>
  <c r="T19" i="5"/>
  <c r="T18" i="5"/>
  <c r="T17" i="5"/>
  <c r="T15" i="5"/>
  <c r="T13" i="5"/>
  <c r="T11" i="5"/>
  <c r="T10" i="5"/>
  <c r="O81" i="5"/>
  <c r="N28" i="5" l="1"/>
  <c r="N59" i="5"/>
  <c r="N81" i="5"/>
  <c r="A81" i="5"/>
  <c r="N61" i="5"/>
  <c r="A61" i="5"/>
  <c r="T15" i="15"/>
  <c r="T56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T62" i="13"/>
  <c r="T58" i="13"/>
  <c r="T56" i="13"/>
  <c r="T54" i="13"/>
  <c r="T53" i="13"/>
  <c r="T52" i="13"/>
  <c r="T50" i="13"/>
  <c r="T49" i="13"/>
  <c r="T45" i="13"/>
  <c r="T44" i="13"/>
  <c r="T43" i="13"/>
  <c r="T40" i="13"/>
  <c r="T39" i="13"/>
  <c r="T37" i="13"/>
  <c r="T36" i="13"/>
  <c r="T35" i="13"/>
  <c r="T33" i="13"/>
  <c r="T32" i="13"/>
  <c r="T31" i="13"/>
  <c r="T29" i="13"/>
  <c r="T27" i="13"/>
  <c r="T26" i="13"/>
  <c r="T25" i="13"/>
  <c r="T24" i="13"/>
  <c r="T23" i="13"/>
  <c r="T22" i="13"/>
  <c r="T18" i="13"/>
  <c r="T13" i="13"/>
  <c r="T11" i="13"/>
  <c r="T10" i="13"/>
  <c r="H65" i="28"/>
  <c r="T64" i="11"/>
  <c r="H65" i="27" s="1"/>
  <c r="T63" i="11"/>
  <c r="T62" i="11"/>
  <c r="T61" i="11"/>
  <c r="T59" i="11"/>
  <c r="T58" i="11"/>
  <c r="T56" i="11"/>
  <c r="T54" i="11"/>
  <c r="T53" i="11"/>
  <c r="T52" i="11"/>
  <c r="T51" i="11"/>
  <c r="T45" i="11"/>
  <c r="T44" i="11"/>
  <c r="T43" i="11"/>
  <c r="T40" i="11"/>
  <c r="T39" i="11"/>
  <c r="T37" i="11"/>
  <c r="T36" i="11"/>
  <c r="T35" i="11"/>
  <c r="T34" i="11"/>
  <c r="T33" i="11"/>
  <c r="T32" i="11"/>
  <c r="T31" i="11"/>
  <c r="T29" i="11"/>
  <c r="T26" i="11"/>
  <c r="T25" i="11"/>
  <c r="T24" i="11"/>
  <c r="T23" i="11"/>
  <c r="T22" i="11"/>
  <c r="T18" i="11"/>
  <c r="T17" i="11"/>
  <c r="T14" i="11"/>
  <c r="T13" i="11"/>
  <c r="T10" i="11"/>
  <c r="T8" i="11"/>
  <c r="T62" i="9"/>
  <c r="T61" i="9"/>
  <c r="T60" i="9"/>
  <c r="T59" i="9"/>
  <c r="T58" i="9"/>
  <c r="T56" i="9"/>
  <c r="T54" i="9"/>
  <c r="T53" i="9"/>
  <c r="T52" i="9"/>
  <c r="T47" i="9"/>
  <c r="T45" i="9"/>
  <c r="T44" i="9"/>
  <c r="T40" i="9"/>
  <c r="T39" i="9"/>
  <c r="T37" i="9"/>
  <c r="T36" i="9"/>
  <c r="T35" i="9"/>
  <c r="T33" i="9"/>
  <c r="T32" i="9"/>
  <c r="T31" i="9"/>
  <c r="T27" i="9"/>
  <c r="T26" i="9"/>
  <c r="T25" i="9"/>
  <c r="T24" i="9"/>
  <c r="T23" i="9"/>
  <c r="T19" i="9"/>
  <c r="T18" i="9"/>
  <c r="T17" i="9"/>
  <c r="T15" i="9"/>
  <c r="T13" i="9"/>
  <c r="T11" i="9"/>
  <c r="T10" i="9"/>
  <c r="T8" i="9"/>
  <c r="T7" i="9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D65" i="28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C65" i="28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A54" i="1" s="1"/>
  <c r="O53" i="1"/>
  <c r="A53" i="1" s="1"/>
  <c r="O52" i="1"/>
  <c r="A52" i="1" s="1"/>
  <c r="O51" i="1"/>
  <c r="A51" i="1" s="1"/>
  <c r="O50" i="1"/>
  <c r="A50" i="1" s="1"/>
  <c r="O49" i="1"/>
  <c r="A49" i="1" s="1"/>
  <c r="O48" i="1"/>
  <c r="A48" i="1" s="1"/>
  <c r="O47" i="1"/>
  <c r="A47" i="1" s="1"/>
  <c r="O46" i="1"/>
  <c r="A46" i="1" s="1"/>
  <c r="O45" i="1"/>
  <c r="A45" i="1" s="1"/>
  <c r="O44" i="1"/>
  <c r="A44" i="1" s="1"/>
  <c r="O43" i="1"/>
  <c r="A43" i="1" s="1"/>
  <c r="O42" i="1"/>
  <c r="A42" i="1" s="1"/>
  <c r="O41" i="1"/>
  <c r="A41" i="1" s="1"/>
  <c r="O40" i="1"/>
  <c r="A40" i="1" s="1"/>
  <c r="O39" i="1"/>
  <c r="A39" i="1" s="1"/>
  <c r="O38" i="1"/>
  <c r="A38" i="1" s="1"/>
  <c r="O37" i="1"/>
  <c r="A37" i="1" s="1"/>
  <c r="O36" i="1"/>
  <c r="A36" i="1" s="1"/>
  <c r="O35" i="1"/>
  <c r="A35" i="1" s="1"/>
  <c r="O34" i="1"/>
  <c r="A34" i="1" s="1"/>
  <c r="O33" i="1"/>
  <c r="A33" i="1" s="1"/>
  <c r="O32" i="1"/>
  <c r="A32" i="1" s="1"/>
  <c r="O23" i="1"/>
  <c r="A23" i="1" s="1"/>
  <c r="O31" i="1"/>
  <c r="A31" i="1" s="1"/>
  <c r="O27" i="1"/>
  <c r="A27" i="1" s="1"/>
  <c r="O12" i="1"/>
  <c r="A12" i="1" s="1"/>
  <c r="O30" i="1"/>
  <c r="A30" i="1" s="1"/>
  <c r="O29" i="1"/>
  <c r="A29" i="1" s="1"/>
  <c r="O28" i="1"/>
  <c r="A28" i="1" s="1"/>
  <c r="O26" i="1"/>
  <c r="A26" i="1" s="1"/>
  <c r="O25" i="1"/>
  <c r="A25" i="1" s="1"/>
  <c r="O24" i="1"/>
  <c r="A24" i="1" s="1"/>
  <c r="O19" i="1"/>
  <c r="A19" i="1" s="1"/>
  <c r="O20" i="1"/>
  <c r="A20" i="1" s="1"/>
  <c r="O10" i="1"/>
  <c r="A10" i="1" s="1"/>
  <c r="O13" i="1"/>
  <c r="A13" i="1" s="1"/>
  <c r="O17" i="1"/>
  <c r="A17" i="1" s="1"/>
  <c r="O16" i="1"/>
  <c r="A16" i="1" s="1"/>
  <c r="O9" i="1"/>
  <c r="A9" i="1" s="1"/>
  <c r="O21" i="1"/>
  <c r="A21" i="1" s="1"/>
  <c r="O22" i="1"/>
  <c r="A22" i="1" s="1"/>
  <c r="O18" i="1"/>
  <c r="A18" i="1" s="1"/>
  <c r="O4" i="1"/>
  <c r="A4" i="1" s="1"/>
  <c r="O14" i="1"/>
  <c r="A14" i="1" s="1"/>
  <c r="O15" i="1"/>
  <c r="A15" i="1" s="1"/>
  <c r="O8" i="1"/>
  <c r="A8" i="1" s="1"/>
  <c r="O11" i="1"/>
  <c r="A11" i="1" s="1"/>
  <c r="O6" i="1"/>
  <c r="A6" i="1" s="1"/>
  <c r="O5" i="1"/>
  <c r="A5" i="1" s="1"/>
  <c r="O7" i="1"/>
  <c r="A7" i="1" s="1"/>
  <c r="N15" i="1" l="1"/>
  <c r="N19" i="1"/>
  <c r="N27" i="1"/>
  <c r="N45" i="1"/>
  <c r="N6" i="1"/>
  <c r="N14" i="1"/>
  <c r="N21" i="1"/>
  <c r="N13" i="1"/>
  <c r="N24" i="1"/>
  <c r="N29" i="1"/>
  <c r="N31" i="1"/>
  <c r="N34" i="1"/>
  <c r="N38" i="1"/>
  <c r="N42" i="1"/>
  <c r="N46" i="1"/>
  <c r="N50" i="1"/>
  <c r="N54" i="1"/>
  <c r="N11" i="1"/>
  <c r="N4" i="1"/>
  <c r="N9" i="1"/>
  <c r="N10" i="1"/>
  <c r="N25" i="1"/>
  <c r="N30" i="1"/>
  <c r="N23" i="1"/>
  <c r="N35" i="1"/>
  <c r="N39" i="1"/>
  <c r="N43" i="1"/>
  <c r="N47" i="1"/>
  <c r="N51" i="1"/>
  <c r="N22" i="1"/>
  <c r="N28" i="1"/>
  <c r="N33" i="1"/>
  <c r="N41" i="1"/>
  <c r="N49" i="1"/>
  <c r="N53" i="1"/>
  <c r="N7" i="1"/>
  <c r="N8" i="1"/>
  <c r="N18" i="1"/>
  <c r="N16" i="1"/>
  <c r="N20" i="1"/>
  <c r="N26" i="1"/>
  <c r="N12" i="1"/>
  <c r="N32" i="1"/>
  <c r="N36" i="1"/>
  <c r="N40" i="1"/>
  <c r="N44" i="1"/>
  <c r="N48" i="1"/>
  <c r="N52" i="1"/>
  <c r="N5" i="1"/>
  <c r="N17" i="1"/>
  <c r="N37" i="1"/>
  <c r="T5" i="7"/>
  <c r="T29" i="9"/>
  <c r="C9" i="28" l="1"/>
  <c r="C47" i="28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G39" i="28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11" i="5"/>
  <c r="A11" i="5" s="1"/>
  <c r="O84" i="5"/>
  <c r="O83" i="5"/>
  <c r="O82" i="5"/>
  <c r="O15" i="5"/>
  <c r="A15" i="5" s="1"/>
  <c r="O18" i="5"/>
  <c r="A18" i="5" s="1"/>
  <c r="O21" i="5"/>
  <c r="A21" i="5" s="1"/>
  <c r="O75" i="5"/>
  <c r="E64" i="28"/>
  <c r="E64" i="27"/>
  <c r="O56" i="5"/>
  <c r="A56" i="5" s="1"/>
  <c r="E63" i="28"/>
  <c r="E63" i="27"/>
  <c r="O74" i="5"/>
  <c r="E62" i="28"/>
  <c r="E62" i="27"/>
  <c r="O54" i="5"/>
  <c r="A54" i="5" s="1"/>
  <c r="E61" i="28"/>
  <c r="E61" i="27"/>
  <c r="O73" i="5"/>
  <c r="E60" i="28"/>
  <c r="E60" i="27"/>
  <c r="O72" i="5"/>
  <c r="E59" i="28"/>
  <c r="E59" i="27"/>
  <c r="O37" i="5"/>
  <c r="A37" i="5" s="1"/>
  <c r="O71" i="5"/>
  <c r="O70" i="5"/>
  <c r="O69" i="5"/>
  <c r="O68" i="5"/>
  <c r="E54" i="28"/>
  <c r="E54" i="27"/>
  <c r="O42" i="5"/>
  <c r="A42" i="5" s="1"/>
  <c r="O55" i="5"/>
  <c r="A55" i="5" s="1"/>
  <c r="O40" i="5"/>
  <c r="A40" i="5" s="1"/>
  <c r="E51" i="27"/>
  <c r="O67" i="5"/>
  <c r="O26" i="5"/>
  <c r="A26" i="5" s="1"/>
  <c r="O66" i="5"/>
  <c r="O65" i="5"/>
  <c r="O64" i="5"/>
  <c r="E46" i="28"/>
  <c r="E46" i="27"/>
  <c r="O63" i="5"/>
  <c r="E45" i="27"/>
  <c r="O62" i="5"/>
  <c r="O57" i="5"/>
  <c r="A57" i="5" s="1"/>
  <c r="E43" i="28"/>
  <c r="E43" i="27"/>
  <c r="O16" i="5"/>
  <c r="A16" i="5" s="1"/>
  <c r="O44" i="5"/>
  <c r="A44" i="5" s="1"/>
  <c r="E41" i="28"/>
  <c r="E41" i="27"/>
  <c r="O41" i="5"/>
  <c r="A41" i="5" s="1"/>
  <c r="E40" i="28"/>
  <c r="E40" i="27"/>
  <c r="O58" i="5"/>
  <c r="A58" i="5" s="1"/>
  <c r="E39" i="28"/>
  <c r="E39" i="27"/>
  <c r="O45" i="5"/>
  <c r="A45" i="5" s="1"/>
  <c r="E38" i="28"/>
  <c r="E38" i="27"/>
  <c r="O47" i="5"/>
  <c r="A47" i="5" s="1"/>
  <c r="E37" i="28"/>
  <c r="E37" i="27"/>
  <c r="O43" i="5"/>
  <c r="A43" i="5" s="1"/>
  <c r="E36" i="27"/>
  <c r="O53" i="5"/>
  <c r="A53" i="5" s="1"/>
  <c r="O34" i="5"/>
  <c r="A34" i="5" s="1"/>
  <c r="E34" i="28"/>
  <c r="E34" i="27"/>
  <c r="O22" i="5"/>
  <c r="A22" i="5" s="1"/>
  <c r="E33" i="28"/>
  <c r="E33" i="27"/>
  <c r="O24" i="5"/>
  <c r="A24" i="5" s="1"/>
  <c r="E32" i="28"/>
  <c r="E32" i="27"/>
  <c r="O29" i="5"/>
  <c r="A29" i="5" s="1"/>
  <c r="O46" i="5"/>
  <c r="A46" i="5" s="1"/>
  <c r="E30" i="27"/>
  <c r="O20" i="5"/>
  <c r="A20" i="5" s="1"/>
  <c r="E29" i="28"/>
  <c r="E29" i="27"/>
  <c r="O17" i="5"/>
  <c r="A17" i="5" s="1"/>
  <c r="O52" i="5"/>
  <c r="A52" i="5" s="1"/>
  <c r="E27" i="28"/>
  <c r="E27" i="27"/>
  <c r="O23" i="5"/>
  <c r="A23" i="5" s="1"/>
  <c r="E26" i="28"/>
  <c r="E26" i="27"/>
  <c r="O13" i="5"/>
  <c r="A13" i="5" s="1"/>
  <c r="E25" i="28"/>
  <c r="E25" i="27"/>
  <c r="O35" i="5"/>
  <c r="A35" i="5" s="1"/>
  <c r="E24" i="28"/>
  <c r="E24" i="27"/>
  <c r="O25" i="5"/>
  <c r="A25" i="5" s="1"/>
  <c r="E23" i="28"/>
  <c r="E23" i="27"/>
  <c r="O9" i="5"/>
  <c r="A9" i="5" s="1"/>
  <c r="O31" i="5"/>
  <c r="A31" i="5" s="1"/>
  <c r="O38" i="5"/>
  <c r="A38" i="5" s="1"/>
  <c r="E20" i="28"/>
  <c r="E20" i="27"/>
  <c r="O51" i="5"/>
  <c r="A51" i="5" s="1"/>
  <c r="E19" i="28"/>
  <c r="E19" i="27"/>
  <c r="O12" i="5"/>
  <c r="A12" i="5" s="1"/>
  <c r="E18" i="27"/>
  <c r="O27" i="5"/>
  <c r="A27" i="5" s="1"/>
  <c r="O32" i="5"/>
  <c r="A32" i="5" s="1"/>
  <c r="E16" i="27"/>
  <c r="O4" i="5"/>
  <c r="A4" i="5" s="1"/>
  <c r="O50" i="5"/>
  <c r="A50" i="5" s="1"/>
  <c r="E14" i="28"/>
  <c r="E14" i="27"/>
  <c r="O7" i="5"/>
  <c r="A7" i="5" s="1"/>
  <c r="O33" i="5"/>
  <c r="A33" i="5" s="1"/>
  <c r="E12" i="28"/>
  <c r="E12" i="27"/>
  <c r="O39" i="5"/>
  <c r="A39" i="5" s="1"/>
  <c r="E11" i="28"/>
  <c r="E11" i="27"/>
  <c r="O14" i="5"/>
  <c r="A14" i="5" s="1"/>
  <c r="O5" i="5"/>
  <c r="A5" i="5" s="1"/>
  <c r="O19" i="5"/>
  <c r="A19" i="5" s="1"/>
  <c r="O30" i="5"/>
  <c r="A30" i="5" s="1"/>
  <c r="O8" i="5"/>
  <c r="A8" i="5" s="1"/>
  <c r="O10" i="5"/>
  <c r="A10" i="5" s="1"/>
  <c r="O3" i="5"/>
  <c r="A3" i="5" s="1"/>
  <c r="O6" i="5"/>
  <c r="A6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8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8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22" i="3"/>
  <c r="O21" i="3"/>
  <c r="D21" i="28"/>
  <c r="D21" i="27"/>
  <c r="O20" i="3"/>
  <c r="O19" i="3"/>
  <c r="D19" i="27"/>
  <c r="O17" i="3"/>
  <c r="A17" i="3" s="1"/>
  <c r="D18" i="28"/>
  <c r="D18" i="27"/>
  <c r="O15" i="3"/>
  <c r="A15" i="3" s="1"/>
  <c r="D17" i="28"/>
  <c r="D17" i="27"/>
  <c r="O16" i="3"/>
  <c r="A16" i="3" s="1"/>
  <c r="D16" i="27"/>
  <c r="O10" i="3"/>
  <c r="A10" i="3" s="1"/>
  <c r="D15" i="28"/>
  <c r="D15" i="27"/>
  <c r="O6" i="3"/>
  <c r="A6" i="3" s="1"/>
  <c r="D14" i="28"/>
  <c r="D14" i="27"/>
  <c r="O5" i="3"/>
  <c r="A5" i="3" s="1"/>
  <c r="D13" i="28"/>
  <c r="D13" i="27"/>
  <c r="O4" i="3"/>
  <c r="A4" i="3" s="1"/>
  <c r="D12" i="28"/>
  <c r="D12" i="27"/>
  <c r="O8" i="3"/>
  <c r="A8" i="3" s="1"/>
  <c r="D11" i="28"/>
  <c r="D11" i="27"/>
  <c r="O18" i="3"/>
  <c r="A18" i="3" s="1"/>
  <c r="D10" i="28"/>
  <c r="D10" i="27"/>
  <c r="O14" i="3"/>
  <c r="A14" i="3" s="1"/>
  <c r="D9" i="27"/>
  <c r="O11" i="3"/>
  <c r="A11" i="3" s="1"/>
  <c r="D8" i="28"/>
  <c r="D8" i="27"/>
  <c r="O7" i="3"/>
  <c r="A7" i="3" s="1"/>
  <c r="D7" i="28"/>
  <c r="D7" i="27"/>
  <c r="O12" i="3"/>
  <c r="A12" i="3" s="1"/>
  <c r="O9" i="3"/>
  <c r="A9" i="3" s="1"/>
  <c r="O13" i="3"/>
  <c r="A13" i="3" s="1"/>
  <c r="O3" i="3"/>
  <c r="A3" i="3" s="1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A3" i="1" s="1"/>
  <c r="A32" i="3" l="1"/>
  <c r="N32" i="3"/>
  <c r="A44" i="3"/>
  <c r="N44" i="3"/>
  <c r="N50" i="3"/>
  <c r="A50" i="3"/>
  <c r="N3" i="1"/>
  <c r="A19" i="3"/>
  <c r="N19" i="3"/>
  <c r="N21" i="3"/>
  <c r="A21" i="3"/>
  <c r="A23" i="3"/>
  <c r="N23" i="3"/>
  <c r="A27" i="3"/>
  <c r="N27" i="3"/>
  <c r="A31" i="3"/>
  <c r="N31" i="3"/>
  <c r="A35" i="3"/>
  <c r="N35" i="3"/>
  <c r="A39" i="3"/>
  <c r="N39" i="3"/>
  <c r="A43" i="3"/>
  <c r="N43" i="3"/>
  <c r="N49" i="3"/>
  <c r="A49" i="3"/>
  <c r="A24" i="3"/>
  <c r="N24" i="3"/>
  <c r="A28" i="3"/>
  <c r="N28" i="3"/>
  <c r="A40" i="3"/>
  <c r="N40" i="3"/>
  <c r="N17" i="3"/>
  <c r="D51" i="28" s="1"/>
  <c r="A20" i="3"/>
  <c r="N20" i="3"/>
  <c r="A22" i="3"/>
  <c r="N22" i="3"/>
  <c r="A26" i="3"/>
  <c r="N26" i="3"/>
  <c r="A34" i="3"/>
  <c r="N34" i="3"/>
  <c r="N38" i="3"/>
  <c r="A38" i="3"/>
  <c r="A42" i="3"/>
  <c r="N42" i="3"/>
  <c r="A46" i="3"/>
  <c r="N46" i="3"/>
  <c r="A48" i="3"/>
  <c r="N48" i="3"/>
  <c r="N16" i="3"/>
  <c r="N30" i="3"/>
  <c r="A30" i="3"/>
  <c r="A36" i="3"/>
  <c r="N36" i="3"/>
  <c r="N15" i="3"/>
  <c r="N25" i="3"/>
  <c r="A25" i="3"/>
  <c r="N29" i="3"/>
  <c r="A29" i="3"/>
  <c r="N33" i="3"/>
  <c r="A33" i="3"/>
  <c r="N37" i="3"/>
  <c r="A37" i="3"/>
  <c r="N41" i="3"/>
  <c r="A41" i="3"/>
  <c r="N45" i="3"/>
  <c r="A45" i="3"/>
  <c r="A47" i="3"/>
  <c r="N47" i="3"/>
  <c r="N3" i="5"/>
  <c r="N19" i="5"/>
  <c r="N33" i="5"/>
  <c r="N50" i="5"/>
  <c r="N12" i="5"/>
  <c r="N23" i="5"/>
  <c r="N17" i="5"/>
  <c r="N34" i="5"/>
  <c r="N16" i="5"/>
  <c r="N62" i="5"/>
  <c r="A62" i="5"/>
  <c r="N66" i="5"/>
  <c r="A66" i="5"/>
  <c r="A70" i="5"/>
  <c r="N70" i="5"/>
  <c r="N73" i="5"/>
  <c r="A73" i="5"/>
  <c r="A75" i="5"/>
  <c r="N75" i="5"/>
  <c r="N82" i="5"/>
  <c r="A82" i="5"/>
  <c r="N80" i="5"/>
  <c r="A80" i="5"/>
  <c r="N10" i="5"/>
  <c r="N5" i="5"/>
  <c r="E45" i="28" s="1"/>
  <c r="N7" i="5"/>
  <c r="N4" i="5"/>
  <c r="N27" i="5"/>
  <c r="N13" i="5"/>
  <c r="E51" i="28" s="1"/>
  <c r="N22" i="5"/>
  <c r="N53" i="5"/>
  <c r="E52" i="28" s="1"/>
  <c r="N58" i="5"/>
  <c r="N26" i="5"/>
  <c r="N40" i="5"/>
  <c r="E36" i="28" s="1"/>
  <c r="Q36" i="28" s="1"/>
  <c r="B58" i="31" s="1"/>
  <c r="A71" i="5"/>
  <c r="N71" i="5"/>
  <c r="N72" i="5"/>
  <c r="A72" i="5"/>
  <c r="N21" i="5"/>
  <c r="A83" i="5"/>
  <c r="N83" i="5"/>
  <c r="N77" i="5"/>
  <c r="E28" i="28" s="1"/>
  <c r="A77" i="5"/>
  <c r="N8" i="5"/>
  <c r="N14" i="5"/>
  <c r="N38" i="5"/>
  <c r="N35" i="5"/>
  <c r="N46" i="5"/>
  <c r="N24" i="5"/>
  <c r="N45" i="5"/>
  <c r="N64" i="5"/>
  <c r="A64" i="5"/>
  <c r="A67" i="5"/>
  <c r="N67" i="5"/>
  <c r="N55" i="5"/>
  <c r="N68" i="5"/>
  <c r="A68" i="5"/>
  <c r="N37" i="5"/>
  <c r="A74" i="5"/>
  <c r="N74" i="5"/>
  <c r="N18" i="5"/>
  <c r="N84" i="5"/>
  <c r="A84" i="5"/>
  <c r="N78" i="5"/>
  <c r="A78" i="5"/>
  <c r="N32" i="5"/>
  <c r="N9" i="5"/>
  <c r="E49" i="28" s="1"/>
  <c r="N43" i="5"/>
  <c r="N41" i="5"/>
  <c r="N76" i="5"/>
  <c r="A76" i="5"/>
  <c r="N39" i="5"/>
  <c r="N56" i="5"/>
  <c r="N6" i="5"/>
  <c r="N30" i="5"/>
  <c r="N51" i="5"/>
  <c r="N31" i="5"/>
  <c r="N25" i="5"/>
  <c r="N52" i="5"/>
  <c r="N20" i="5"/>
  <c r="N29" i="5"/>
  <c r="N47" i="5"/>
  <c r="N44" i="5"/>
  <c r="N57" i="5"/>
  <c r="E30" i="28" s="1"/>
  <c r="A63" i="5"/>
  <c r="N63" i="5"/>
  <c r="N65" i="5"/>
  <c r="A65" i="5"/>
  <c r="N42" i="5"/>
  <c r="N69" i="5"/>
  <c r="A69" i="5"/>
  <c r="N54" i="5"/>
  <c r="N15" i="5"/>
  <c r="N11" i="5"/>
  <c r="A79" i="5"/>
  <c r="N79" i="5"/>
  <c r="N3" i="3"/>
  <c r="N9" i="3"/>
  <c r="N7" i="3"/>
  <c r="N12" i="3"/>
  <c r="N18" i="3"/>
  <c r="N14" i="3"/>
  <c r="N5" i="3"/>
  <c r="D19" i="28" s="1"/>
  <c r="Q19" i="28" s="1"/>
  <c r="B51" i="31" s="1"/>
  <c r="N13" i="3"/>
  <c r="N11" i="3"/>
  <c r="N4" i="3"/>
  <c r="N10" i="3"/>
  <c r="D45" i="28" s="1"/>
  <c r="N6" i="3"/>
  <c r="N8" i="3"/>
  <c r="O17" i="28"/>
  <c r="T60" i="26"/>
  <c r="P61" i="27" s="1"/>
  <c r="P61" i="28"/>
  <c r="T51" i="26"/>
  <c r="P52" i="27" s="1"/>
  <c r="P52" i="28"/>
  <c r="T20" i="26"/>
  <c r="P21" i="27" s="1"/>
  <c r="P21" i="28"/>
  <c r="T6" i="26"/>
  <c r="P7" i="27" s="1"/>
  <c r="P7" i="28"/>
  <c r="T61" i="26"/>
  <c r="P62" i="27" s="1"/>
  <c r="P62" i="28"/>
  <c r="P4" i="28"/>
  <c r="T36" i="26"/>
  <c r="P37" i="27" s="1"/>
  <c r="P37" i="28"/>
  <c r="T3" i="26"/>
  <c r="P4" i="27" s="1"/>
  <c r="N23" i="28"/>
  <c r="N57" i="28"/>
  <c r="T57" i="28" s="1"/>
  <c r="D19" i="31" s="1"/>
  <c r="T56" i="23"/>
  <c r="N57" i="27" s="1"/>
  <c r="N62" i="28"/>
  <c r="N15" i="28"/>
  <c r="N35" i="28"/>
  <c r="T55" i="19"/>
  <c r="L59" i="28"/>
  <c r="Q59" i="28" s="1"/>
  <c r="B47" i="31" s="1"/>
  <c r="K16" i="28"/>
  <c r="T16" i="28" s="1"/>
  <c r="D10" i="31" s="1"/>
  <c r="K51" i="28"/>
  <c r="T51" i="28" s="1"/>
  <c r="D16" i="31" s="1"/>
  <c r="K15" i="28"/>
  <c r="I13" i="28"/>
  <c r="I18" i="28"/>
  <c r="I47" i="28"/>
  <c r="I39" i="28"/>
  <c r="I6" i="28"/>
  <c r="I62" i="28"/>
  <c r="I9" i="28"/>
  <c r="I58" i="28"/>
  <c r="I61" i="28"/>
  <c r="I15" i="28"/>
  <c r="I31" i="28"/>
  <c r="I42" i="28"/>
  <c r="I65" i="28"/>
  <c r="T64" i="13"/>
  <c r="I65" i="27" s="1"/>
  <c r="I64" i="28"/>
  <c r="J42" i="28"/>
  <c r="J20" i="28"/>
  <c r="J47" i="28"/>
  <c r="J8" i="28"/>
  <c r="J7" i="28"/>
  <c r="J51" i="28"/>
  <c r="J29" i="28"/>
  <c r="H20" i="28"/>
  <c r="H42" i="28"/>
  <c r="H28" i="28"/>
  <c r="T27" i="11"/>
  <c r="H28" i="27" s="1"/>
  <c r="H12" i="28"/>
  <c r="T11" i="11"/>
  <c r="H12" i="27" s="1"/>
  <c r="H47" i="28"/>
  <c r="T29" i="3"/>
  <c r="D30" i="27" s="1"/>
  <c r="T21" i="1"/>
  <c r="F15" i="28"/>
  <c r="F65" i="28"/>
  <c r="T64" i="7"/>
  <c r="F65" i="27" s="1"/>
  <c r="H10" i="28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P35" i="28"/>
  <c r="P60" i="28"/>
  <c r="T16" i="25"/>
  <c r="O17" i="27" s="1"/>
  <c r="O65" i="28"/>
  <c r="T65" i="28" s="1"/>
  <c r="D37" i="31" s="1"/>
  <c r="O47" i="28"/>
  <c r="O61" i="28"/>
  <c r="O4" i="28"/>
  <c r="O37" i="28"/>
  <c r="O5" i="28"/>
  <c r="T6" i="25"/>
  <c r="O7" i="27" s="1"/>
  <c r="O7" i="28"/>
  <c r="O8" i="28"/>
  <c r="O42" i="28"/>
  <c r="O20" i="28"/>
  <c r="O60" i="28"/>
  <c r="N20" i="28"/>
  <c r="N8" i="28"/>
  <c r="N63" i="28"/>
  <c r="T7" i="23"/>
  <c r="N8" i="27" s="1"/>
  <c r="N31" i="28"/>
  <c r="N42" i="28"/>
  <c r="N6" i="28"/>
  <c r="N11" i="28"/>
  <c r="N5" i="28"/>
  <c r="N4" i="27"/>
  <c r="N4" i="28"/>
  <c r="T62" i="21"/>
  <c r="M63" i="27" s="1"/>
  <c r="M63" i="28"/>
  <c r="T39" i="21"/>
  <c r="M40" i="27" s="1"/>
  <c r="M40" i="28"/>
  <c r="M10" i="28"/>
  <c r="T10" i="28" s="1"/>
  <c r="D24" i="31" s="1"/>
  <c r="M62" i="28"/>
  <c r="T21" i="21"/>
  <c r="M22" i="27" s="1"/>
  <c r="M22" i="28"/>
  <c r="M47" i="28"/>
  <c r="T41" i="21"/>
  <c r="M42" i="27" s="1"/>
  <c r="M9" i="28"/>
  <c r="M13" i="28"/>
  <c r="M21" i="28"/>
  <c r="M11" i="28"/>
  <c r="K35" i="28"/>
  <c r="K23" i="28"/>
  <c r="K52" i="28"/>
  <c r="K58" i="28"/>
  <c r="T58" i="28" s="1"/>
  <c r="D18" i="31" s="1"/>
  <c r="K53" i="28"/>
  <c r="T53" i="28" s="1"/>
  <c r="D33" i="31" s="1"/>
  <c r="K40" i="28"/>
  <c r="K49" i="28"/>
  <c r="T50" i="17"/>
  <c r="K51" i="27" s="1"/>
  <c r="K42" i="28"/>
  <c r="K22" i="28"/>
  <c r="K4" i="28"/>
  <c r="K9" i="28"/>
  <c r="K47" i="28"/>
  <c r="L56" i="28"/>
  <c r="L63" i="28"/>
  <c r="L17" i="28"/>
  <c r="L61" i="28"/>
  <c r="L23" i="28"/>
  <c r="T3" i="19"/>
  <c r="L4" i="27" s="1"/>
  <c r="L4" i="28"/>
  <c r="L12" i="28"/>
  <c r="L62" i="28"/>
  <c r="L22" i="28"/>
  <c r="L9" i="28"/>
  <c r="L42" i="28"/>
  <c r="L20" i="28"/>
  <c r="L11" i="28"/>
  <c r="L34" i="28"/>
  <c r="T34" i="28" s="1"/>
  <c r="D49" i="31" s="1"/>
  <c r="L8" i="28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J12" i="28"/>
  <c r="J52" i="28"/>
  <c r="E65" i="28"/>
  <c r="T41" i="25"/>
  <c r="O42" i="27" s="1"/>
  <c r="T9" i="21"/>
  <c r="T38" i="13"/>
  <c r="I39" i="27" s="1"/>
  <c r="H5" i="28"/>
  <c r="G51" i="28"/>
  <c r="G58" i="28"/>
  <c r="T57" i="9"/>
  <c r="G58" i="27" s="1"/>
  <c r="F13" i="28"/>
  <c r="F47" i="28"/>
  <c r="F42" i="28"/>
  <c r="F44" i="28"/>
  <c r="F5" i="28"/>
  <c r="F16" i="28"/>
  <c r="T50" i="1"/>
  <c r="C51" i="27" s="1"/>
  <c r="T57" i="1"/>
  <c r="C58" i="27" s="1"/>
  <c r="T60" i="1"/>
  <c r="C61" i="27" s="1"/>
  <c r="T20" i="15"/>
  <c r="J21" i="27" s="1"/>
  <c r="I17" i="28"/>
  <c r="T30" i="13"/>
  <c r="I31" i="27" s="1"/>
  <c r="I10" i="28"/>
  <c r="I29" i="28"/>
  <c r="I5" i="28"/>
  <c r="I60" i="28"/>
  <c r="S60" i="28" s="1"/>
  <c r="C38" i="31" s="1"/>
  <c r="I7" i="28"/>
  <c r="I52" i="28"/>
  <c r="T63" i="13"/>
  <c r="I64" i="27" s="1"/>
  <c r="H22" i="28"/>
  <c r="H13" i="28"/>
  <c r="H49" i="28"/>
  <c r="H21" i="28"/>
  <c r="H58" i="28"/>
  <c r="H43" i="28"/>
  <c r="H29" i="28"/>
  <c r="H8" i="28"/>
  <c r="T46" i="11"/>
  <c r="H47" i="27" s="1"/>
  <c r="H50" i="28"/>
  <c r="H31" i="28"/>
  <c r="H6" i="28"/>
  <c r="G64" i="28"/>
  <c r="T28" i="9"/>
  <c r="G65" i="28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E42" i="28"/>
  <c r="T34" i="5"/>
  <c r="T52" i="5"/>
  <c r="D30" i="28"/>
  <c r="Q30" i="28" s="1"/>
  <c r="B34" i="31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B59" i="30" s="1"/>
  <c r="T6" i="21"/>
  <c r="T41" i="23"/>
  <c r="N42" i="27" s="1"/>
  <c r="Q25" i="27"/>
  <c r="B56" i="30" s="1"/>
  <c r="Q27" i="27"/>
  <c r="B58" i="30" s="1"/>
  <c r="Q33" i="27"/>
  <c r="B24" i="30" s="1"/>
  <c r="Q45" i="27"/>
  <c r="B8" i="30" s="1"/>
  <c r="Q24" i="27"/>
  <c r="B55" i="30" s="1"/>
  <c r="Q26" i="27"/>
  <c r="B57" i="30" s="1"/>
  <c r="Q32" i="27"/>
  <c r="B31" i="30" s="1"/>
  <c r="Q46" i="27"/>
  <c r="B62" i="30" s="1"/>
  <c r="Q54" i="27"/>
  <c r="B34" i="30" s="1"/>
  <c r="Q14" i="27"/>
  <c r="B54" i="30" s="1"/>
  <c r="Q19" i="27"/>
  <c r="B18" i="30" s="1"/>
  <c r="C7" i="28"/>
  <c r="T15" i="1"/>
  <c r="C16" i="27" s="1"/>
  <c r="T46" i="1"/>
  <c r="C47" i="27" s="1"/>
  <c r="T16" i="1"/>
  <c r="C17" i="27" s="1"/>
  <c r="Q36" i="27"/>
  <c r="B29" i="30" s="1"/>
  <c r="Q38" i="27"/>
  <c r="B20" i="30" s="1"/>
  <c r="Q41" i="27"/>
  <c r="B61" i="30" s="1"/>
  <c r="C57" i="28"/>
  <c r="C56" i="28"/>
  <c r="T61" i="21"/>
  <c r="D16" i="28" l="1"/>
  <c r="E16" i="28"/>
  <c r="S36" i="28"/>
  <c r="C58" i="31" s="1"/>
  <c r="S45" i="28"/>
  <c r="C61" i="31" s="1"/>
  <c r="Q45" i="28"/>
  <c r="B61" i="31" s="1"/>
  <c r="D47" i="28"/>
  <c r="D6" i="28"/>
  <c r="S19" i="28"/>
  <c r="C51" i="31" s="1"/>
  <c r="E18" i="28"/>
  <c r="S18" i="28" s="1"/>
  <c r="C41" i="31" s="1"/>
  <c r="E31" i="28"/>
  <c r="T15" i="28"/>
  <c r="D25" i="31" s="1"/>
  <c r="S12" i="28"/>
  <c r="C20" i="31" s="1"/>
  <c r="E6" i="28"/>
  <c r="T59" i="28"/>
  <c r="D47" i="31" s="1"/>
  <c r="T17" i="28"/>
  <c r="D32" i="31" s="1"/>
  <c r="Q64" i="28"/>
  <c r="B46" i="31" s="1"/>
  <c r="E9" i="28"/>
  <c r="D9" i="28"/>
  <c r="C4" i="28"/>
  <c r="T3" i="1"/>
  <c r="C4" i="27" s="1"/>
  <c r="M61" i="28"/>
  <c r="M31" i="28"/>
  <c r="M42" i="28"/>
  <c r="T12" i="21"/>
  <c r="M13" i="27" s="1"/>
  <c r="T63" i="28"/>
  <c r="D45" i="31" s="1"/>
  <c r="P11" i="28"/>
  <c r="T10" i="26"/>
  <c r="P11" i="27" s="1"/>
  <c r="N21" i="28"/>
  <c r="N9" i="28"/>
  <c r="T9" i="28" s="1"/>
  <c r="D5" i="31" s="1"/>
  <c r="T8" i="28"/>
  <c r="D30" i="31" s="1"/>
  <c r="T5" i="19"/>
  <c r="L6" i="27" s="1"/>
  <c r="K12" i="28"/>
  <c r="T23" i="28"/>
  <c r="D29" i="31" s="1"/>
  <c r="T8" i="17"/>
  <c r="I16" i="28"/>
  <c r="I8" i="28"/>
  <c r="I4" i="28"/>
  <c r="T4" i="13"/>
  <c r="I5" i="27" s="1"/>
  <c r="J31" i="28"/>
  <c r="J6" i="28"/>
  <c r="H7" i="28"/>
  <c r="H51" i="28"/>
  <c r="S51" i="28" s="1"/>
  <c r="C16" i="31" s="1"/>
  <c r="H17" i="28"/>
  <c r="H61" i="28"/>
  <c r="H48" i="28"/>
  <c r="S30" i="28"/>
  <c r="C34" i="31" s="1"/>
  <c r="T43" i="5"/>
  <c r="E44" i="27" s="1"/>
  <c r="F50" i="28"/>
  <c r="F22" i="28"/>
  <c r="F56" i="28"/>
  <c r="T64" i="9"/>
  <c r="G65" i="27" s="1"/>
  <c r="T46" i="9"/>
  <c r="G47" i="27" s="1"/>
  <c r="T61" i="15"/>
  <c r="J62" i="27" s="1"/>
  <c r="J56" i="28"/>
  <c r="J13" i="28"/>
  <c r="T3" i="15"/>
  <c r="J4" i="27" s="1"/>
  <c r="J15" i="28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E8" i="28"/>
  <c r="T56" i="5"/>
  <c r="E57" i="27" s="1"/>
  <c r="E10" i="28"/>
  <c r="N85" i="5"/>
  <c r="E22" i="28"/>
  <c r="E15" i="28"/>
  <c r="Q28" i="28"/>
  <c r="B42" i="31" s="1"/>
  <c r="S28" i="28"/>
  <c r="C42" i="31" s="1"/>
  <c r="T41" i="26"/>
  <c r="P42" i="27" s="1"/>
  <c r="P42" i="28"/>
  <c r="T59" i="26"/>
  <c r="P60" i="27" s="1"/>
  <c r="N42" i="26"/>
  <c r="T61" i="25"/>
  <c r="O62" i="27" s="1"/>
  <c r="T64" i="25"/>
  <c r="O65" i="27" s="1"/>
  <c r="T4" i="25"/>
  <c r="O5" i="27" s="1"/>
  <c r="O35" i="28"/>
  <c r="T60" i="25"/>
  <c r="O61" i="27" s="1"/>
  <c r="T46" i="25"/>
  <c r="O47" i="27" s="1"/>
  <c r="T3" i="25"/>
  <c r="O4" i="27" s="1"/>
  <c r="O62" i="28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N7" i="28"/>
  <c r="T4" i="23"/>
  <c r="N12" i="28"/>
  <c r="N52" i="28"/>
  <c r="T52" i="28" s="1"/>
  <c r="D35" i="31" s="1"/>
  <c r="N22" i="28"/>
  <c r="N42" i="23"/>
  <c r="T34" i="23"/>
  <c r="N35" i="27" s="1"/>
  <c r="T10" i="23"/>
  <c r="N11" i="27" s="1"/>
  <c r="T11" i="23"/>
  <c r="N12" i="27" s="1"/>
  <c r="M49" i="28"/>
  <c r="T49" i="28" s="1"/>
  <c r="D27" i="31" s="1"/>
  <c r="T48" i="21"/>
  <c r="M49" i="27" s="1"/>
  <c r="T10" i="21"/>
  <c r="M11" i="27" s="1"/>
  <c r="M6" i="28"/>
  <c r="M7" i="28"/>
  <c r="T60" i="21"/>
  <c r="M61" i="27" s="1"/>
  <c r="T59" i="21"/>
  <c r="M60" i="27" s="1"/>
  <c r="T20" i="21"/>
  <c r="M21" i="27" s="1"/>
  <c r="M20" i="28"/>
  <c r="M56" i="28"/>
  <c r="T56" i="28" s="1"/>
  <c r="D7" i="31" s="1"/>
  <c r="T5" i="21"/>
  <c r="M6" i="27" s="1"/>
  <c r="M60" i="28"/>
  <c r="T60" i="28" s="1"/>
  <c r="D38" i="31" s="1"/>
  <c r="M48" i="28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3" i="21"/>
  <c r="M4" i="27" s="1"/>
  <c r="M12" i="28"/>
  <c r="T19" i="21"/>
  <c r="M20" i="27" s="1"/>
  <c r="T11" i="21"/>
  <c r="M12" i="27" s="1"/>
  <c r="N63" i="21"/>
  <c r="M62" i="27"/>
  <c r="M10" i="27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1" i="17"/>
  <c r="K52" i="27" s="1"/>
  <c r="T39" i="17"/>
  <c r="K40" i="27" s="1"/>
  <c r="K21" i="28"/>
  <c r="K13" i="28"/>
  <c r="K20" i="28"/>
  <c r="T61" i="17"/>
  <c r="K62" i="27" s="1"/>
  <c r="T36" i="17"/>
  <c r="K37" i="27" s="1"/>
  <c r="T30" i="17"/>
  <c r="K31" i="27" s="1"/>
  <c r="T15" i="17"/>
  <c r="K16" i="27" s="1"/>
  <c r="K31" i="28"/>
  <c r="K61" i="28"/>
  <c r="T60" i="17"/>
  <c r="K61" i="27" s="1"/>
  <c r="K6" i="28"/>
  <c r="K62" i="28"/>
  <c r="K37" i="28"/>
  <c r="T57" i="17"/>
  <c r="K58" i="27" s="1"/>
  <c r="K7" i="28"/>
  <c r="K11" i="28"/>
  <c r="T6" i="17"/>
  <c r="K7" i="27" s="1"/>
  <c r="T11" i="17"/>
  <c r="K12" i="27" s="1"/>
  <c r="T20" i="17"/>
  <c r="K21" i="27" s="1"/>
  <c r="T21" i="17"/>
  <c r="K22" i="27" s="1"/>
  <c r="A69" i="17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B50" i="30" s="1"/>
  <c r="T60" i="19"/>
  <c r="L61" i="27" s="1"/>
  <c r="L35" i="28"/>
  <c r="T34" i="19"/>
  <c r="L35" i="27" s="1"/>
  <c r="T21" i="19"/>
  <c r="L22" i="27" s="1"/>
  <c r="L37" i="28"/>
  <c r="T61" i="19"/>
  <c r="L62" i="27" s="1"/>
  <c r="T11" i="19"/>
  <c r="L12" i="27" s="1"/>
  <c r="L6" i="28"/>
  <c r="T16" i="19"/>
  <c r="L17" i="27" s="1"/>
  <c r="L21" i="28"/>
  <c r="T20" i="19"/>
  <c r="L21" i="27" s="1"/>
  <c r="T19" i="19"/>
  <c r="L20" i="27" s="1"/>
  <c r="L56" i="27"/>
  <c r="L7" i="28"/>
  <c r="T6" i="19"/>
  <c r="L7" i="27" s="1"/>
  <c r="Q34" i="28"/>
  <c r="B49" i="31" s="1"/>
  <c r="L13" i="28"/>
  <c r="T12" i="19"/>
  <c r="L13" i="27" s="1"/>
  <c r="L5" i="28"/>
  <c r="T5" i="28" s="1"/>
  <c r="D4" i="31" s="1"/>
  <c r="T4" i="19"/>
  <c r="A53" i="19"/>
  <c r="N53" i="19"/>
  <c r="T7" i="19"/>
  <c r="J37" i="28"/>
  <c r="J61" i="28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J63" i="28"/>
  <c r="J58" i="28"/>
  <c r="T6" i="15"/>
  <c r="J7" i="27" s="1"/>
  <c r="J62" i="28"/>
  <c r="S62" i="28" s="1"/>
  <c r="C39" i="31" s="1"/>
  <c r="J5" i="28"/>
  <c r="T46" i="15"/>
  <c r="J47" i="27" s="1"/>
  <c r="T55" i="15"/>
  <c r="J56" i="27" s="1"/>
  <c r="T11" i="15"/>
  <c r="J12" i="27" s="1"/>
  <c r="J21" i="28"/>
  <c r="T57" i="15"/>
  <c r="J58" i="27" s="1"/>
  <c r="J9" i="28"/>
  <c r="J35" i="28"/>
  <c r="J22" i="28"/>
  <c r="T7" i="15"/>
  <c r="J8" i="27" s="1"/>
  <c r="T10" i="15"/>
  <c r="J11" i="27" s="1"/>
  <c r="J11" i="28"/>
  <c r="T34" i="15"/>
  <c r="J35" i="27" s="1"/>
  <c r="T5" i="15"/>
  <c r="J6" i="27" s="1"/>
  <c r="T14" i="15"/>
  <c r="J15" i="27" s="1"/>
  <c r="T16" i="13"/>
  <c r="I17" i="27" s="1"/>
  <c r="T42" i="13"/>
  <c r="I43" i="27" s="1"/>
  <c r="I22" i="28"/>
  <c r="T3" i="13"/>
  <c r="I4" i="27" s="1"/>
  <c r="I56" i="28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G21" i="28"/>
  <c r="G13" i="28"/>
  <c r="T12" i="9"/>
  <c r="G13" i="27" s="1"/>
  <c r="G10" i="28"/>
  <c r="G4" i="28"/>
  <c r="G7" i="28"/>
  <c r="G6" i="28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E17" i="28"/>
  <c r="E57" i="28"/>
  <c r="E5" i="28"/>
  <c r="A85" i="5"/>
  <c r="T30" i="5"/>
  <c r="E31" i="27" s="1"/>
  <c r="T21" i="5"/>
  <c r="E22" i="27" s="1"/>
  <c r="T55" i="5"/>
  <c r="E56" i="27" s="1"/>
  <c r="E58" i="28"/>
  <c r="T16" i="5"/>
  <c r="E17" i="27" s="1"/>
  <c r="E21" i="28"/>
  <c r="T27" i="5"/>
  <c r="E28" i="27" s="1"/>
  <c r="E48" i="28"/>
  <c r="T14" i="5"/>
  <c r="E15" i="27" s="1"/>
  <c r="T6" i="5"/>
  <c r="E7" i="27" s="1"/>
  <c r="E7" i="28"/>
  <c r="T7" i="5"/>
  <c r="E8" i="27" s="1"/>
  <c r="T8" i="5"/>
  <c r="E9" i="27" s="1"/>
  <c r="T5" i="5"/>
  <c r="E6" i="27" s="1"/>
  <c r="T47" i="5"/>
  <c r="E48" i="27" s="1"/>
  <c r="T46" i="5"/>
  <c r="E47" i="27" s="1"/>
  <c r="E47" i="28"/>
  <c r="E13" i="28"/>
  <c r="E56" i="28"/>
  <c r="E55" i="28"/>
  <c r="E4" i="28"/>
  <c r="T3" i="5"/>
  <c r="Q30" i="27"/>
  <c r="B22" i="30" s="1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I49" i="28"/>
  <c r="I21" i="28"/>
  <c r="A97" i="13"/>
  <c r="H4" i="28"/>
  <c r="H56" i="28"/>
  <c r="T15" i="11"/>
  <c r="H16" i="27" s="1"/>
  <c r="N61" i="11"/>
  <c r="T5" i="11"/>
  <c r="H6" i="27" s="1"/>
  <c r="H39" i="28"/>
  <c r="T50" i="9"/>
  <c r="G51" i="27" s="1"/>
  <c r="G15" i="28"/>
  <c r="G44" i="28"/>
  <c r="G22" i="28"/>
  <c r="G31" i="28"/>
  <c r="T55" i="9"/>
  <c r="G56" i="27" s="1"/>
  <c r="G43" i="28"/>
  <c r="T51" i="9"/>
  <c r="G52" i="27" s="1"/>
  <c r="T21" i="9"/>
  <c r="G22" i="27" s="1"/>
  <c r="T9" i="9"/>
  <c r="G10" i="27" s="1"/>
  <c r="G35" i="28"/>
  <c r="G29" i="28"/>
  <c r="G50" i="28"/>
  <c r="G56" i="28"/>
  <c r="T48" i="9"/>
  <c r="G49" i="27" s="1"/>
  <c r="T20" i="9"/>
  <c r="G21" i="27" s="1"/>
  <c r="T3" i="9"/>
  <c r="T43" i="9"/>
  <c r="G44" i="27" s="1"/>
  <c r="T22" i="9"/>
  <c r="G23" i="27" s="1"/>
  <c r="T6" i="9"/>
  <c r="G7" i="27" s="1"/>
  <c r="T49" i="9"/>
  <c r="G50" i="27" s="1"/>
  <c r="G49" i="28"/>
  <c r="G52" i="28"/>
  <c r="G5" i="28"/>
  <c r="G17" i="28"/>
  <c r="G42" i="28"/>
  <c r="G47" i="28"/>
  <c r="G23" i="28"/>
  <c r="F4" i="28"/>
  <c r="E53" i="27"/>
  <c r="E53" i="28"/>
  <c r="E35" i="28"/>
  <c r="E44" i="28"/>
  <c r="E55" i="27"/>
  <c r="E50" i="28"/>
  <c r="D31" i="28"/>
  <c r="T57" i="3"/>
  <c r="D58" i="27" s="1"/>
  <c r="D22" i="28"/>
  <c r="T5" i="3"/>
  <c r="D6" i="27" s="1"/>
  <c r="D20" i="28"/>
  <c r="T56" i="3"/>
  <c r="D57" i="27" s="1"/>
  <c r="T30" i="3"/>
  <c r="D31" i="27" s="1"/>
  <c r="T3" i="3"/>
  <c r="D4" i="27" s="1"/>
  <c r="D57" i="28"/>
  <c r="D4" i="28"/>
  <c r="D58" i="28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B63" i="30" s="1"/>
  <c r="A82" i="15"/>
  <c r="T57" i="13"/>
  <c r="I58" i="27" s="1"/>
  <c r="T55" i="13"/>
  <c r="I56" i="27" s="1"/>
  <c r="I35" i="28"/>
  <c r="I20" i="28"/>
  <c r="N97" i="13"/>
  <c r="T17" i="13"/>
  <c r="I18" i="27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I43" i="28"/>
  <c r="T55" i="11"/>
  <c r="H56" i="27" s="1"/>
  <c r="T49" i="11"/>
  <c r="H50" i="27" s="1"/>
  <c r="H16" i="28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Q18" i="28" l="1"/>
  <c r="B41" i="31" s="1"/>
  <c r="T42" i="28"/>
  <c r="D9" i="31" s="1"/>
  <c r="S16" i="28"/>
  <c r="C10" i="31" s="1"/>
  <c r="Q55" i="27"/>
  <c r="B53" i="30" s="1"/>
  <c r="Q52" i="28"/>
  <c r="B35" i="31" s="1"/>
  <c r="T61" i="28"/>
  <c r="D21" i="31" s="1"/>
  <c r="T31" i="28"/>
  <c r="D22" i="31" s="1"/>
  <c r="Q51" i="28"/>
  <c r="B16" i="31" s="1"/>
  <c r="C22" i="28"/>
  <c r="S22" i="28" s="1"/>
  <c r="C2" i="31" s="1"/>
  <c r="T62" i="28"/>
  <c r="D39" i="31" s="1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B28" i="30" s="1"/>
  <c r="S58" i="28"/>
  <c r="C18" i="31" s="1"/>
  <c r="S57" i="28"/>
  <c r="C19" i="31" s="1"/>
  <c r="S20" i="28"/>
  <c r="C17" i="31" s="1"/>
  <c r="S56" i="28"/>
  <c r="C7" i="31" s="1"/>
  <c r="Q42" i="28"/>
  <c r="B9" i="31" s="1"/>
  <c r="T34" i="26"/>
  <c r="P35" i="27" s="1"/>
  <c r="Q35" i="27" s="1"/>
  <c r="B23" i="30" s="1"/>
  <c r="T35" i="28"/>
  <c r="D13" i="31" s="1"/>
  <c r="T7" i="25"/>
  <c r="O8" i="27" s="1"/>
  <c r="T19" i="25"/>
  <c r="P42" i="25"/>
  <c r="T19" i="23"/>
  <c r="N20" i="27" s="1"/>
  <c r="P42" i="23"/>
  <c r="T6" i="23"/>
  <c r="N7" i="27" s="1"/>
  <c r="T21" i="23"/>
  <c r="N22" i="27" s="1"/>
  <c r="T22" i="28"/>
  <c r="D2" i="31" s="1"/>
  <c r="T5" i="23"/>
  <c r="N6" i="27" s="1"/>
  <c r="Q60" i="28"/>
  <c r="B38" i="31" s="1"/>
  <c r="T12" i="28"/>
  <c r="D20" i="31" s="1"/>
  <c r="P63" i="21"/>
  <c r="T6" i="28"/>
  <c r="D8" i="31" s="1"/>
  <c r="T65" i="21"/>
  <c r="Q40" i="27"/>
  <c r="B60" i="30" s="1"/>
  <c r="T19" i="17"/>
  <c r="K20" i="27" s="1"/>
  <c r="T37" i="28"/>
  <c r="D44" i="31" s="1"/>
  <c r="Q61" i="28"/>
  <c r="B21" i="31" s="1"/>
  <c r="Q62" i="28"/>
  <c r="B39" i="31" s="1"/>
  <c r="T21" i="28"/>
  <c r="D15" i="31" s="1"/>
  <c r="T7" i="28"/>
  <c r="D11" i="31" s="1"/>
  <c r="T11" i="28"/>
  <c r="D28" i="31" s="1"/>
  <c r="P69" i="17"/>
  <c r="T5" i="17"/>
  <c r="K6" i="27" s="1"/>
  <c r="T8" i="19"/>
  <c r="L9" i="27" s="1"/>
  <c r="T10" i="19"/>
  <c r="L11" i="27" s="1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B10" i="30" s="1"/>
  <c r="T8" i="15"/>
  <c r="J9" i="27" s="1"/>
  <c r="Q9" i="28"/>
  <c r="B5" i="31" s="1"/>
  <c r="T62" i="15"/>
  <c r="J63" i="27" s="1"/>
  <c r="T36" i="15"/>
  <c r="J37" i="27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B27" i="30" s="1"/>
  <c r="Q57" i="28"/>
  <c r="B19" i="31" s="1"/>
  <c r="T12" i="5"/>
  <c r="E13" i="27" s="1"/>
  <c r="T9" i="5"/>
  <c r="E10" i="27" s="1"/>
  <c r="Q17" i="28"/>
  <c r="B32" i="31" s="1"/>
  <c r="T57" i="5"/>
  <c r="E58" i="27" s="1"/>
  <c r="T4" i="5"/>
  <c r="E5" i="27" s="1"/>
  <c r="E4" i="27"/>
  <c r="T20" i="5"/>
  <c r="E21" i="27" s="1"/>
  <c r="E66" i="28"/>
  <c r="T65" i="1"/>
  <c r="D5" i="28"/>
  <c r="Q65" i="28"/>
  <c r="B37" i="31" s="1"/>
  <c r="M66" i="27"/>
  <c r="J4" i="28"/>
  <c r="J66" i="28" s="1"/>
  <c r="Q62" i="27"/>
  <c r="B46" i="30" s="1"/>
  <c r="Q49" i="28"/>
  <c r="B27" i="31" s="1"/>
  <c r="Q47" i="28"/>
  <c r="B12" i="31" s="1"/>
  <c r="Q10" i="28"/>
  <c r="B24" i="31" s="1"/>
  <c r="Q56" i="28"/>
  <c r="B7" i="31" s="1"/>
  <c r="T65" i="9"/>
  <c r="Q13" i="28"/>
  <c r="B6" i="31" s="1"/>
  <c r="Q44" i="28"/>
  <c r="B26" i="31" s="1"/>
  <c r="Q53" i="27"/>
  <c r="B26" i="30" s="1"/>
  <c r="Q21" i="28"/>
  <c r="B15" i="31" s="1"/>
  <c r="Q31" i="28"/>
  <c r="B22" i="31" s="1"/>
  <c r="Q50" i="28"/>
  <c r="B23" i="31" s="1"/>
  <c r="T4" i="3"/>
  <c r="D5" i="27" s="1"/>
  <c r="T19" i="3"/>
  <c r="D20" i="27" s="1"/>
  <c r="C57" i="27"/>
  <c r="Q61" i="27"/>
  <c r="B35" i="30" s="1"/>
  <c r="Q18" i="27"/>
  <c r="B17" i="30" s="1"/>
  <c r="Q35" i="28"/>
  <c r="B13" i="31" s="1"/>
  <c r="T19" i="13"/>
  <c r="T65" i="13" s="1"/>
  <c r="Q43" i="28"/>
  <c r="B14" i="31" s="1"/>
  <c r="Q56" i="27"/>
  <c r="B38" i="30" s="1"/>
  <c r="Q17" i="27"/>
  <c r="B43" i="30" s="1"/>
  <c r="T48" i="11"/>
  <c r="H49" i="27" s="1"/>
  <c r="Q16" i="28"/>
  <c r="B10" i="31" s="1"/>
  <c r="T3" i="11"/>
  <c r="T21" i="11"/>
  <c r="Q39" i="27"/>
  <c r="B30" i="30" s="1"/>
  <c r="Q23" i="27"/>
  <c r="B49" i="30" s="1"/>
  <c r="Q29" i="27"/>
  <c r="B48" i="30" s="1"/>
  <c r="Q51" i="27"/>
  <c r="B12" i="30" s="1"/>
  <c r="Q43" i="27"/>
  <c r="B42" i="30" s="1"/>
  <c r="Q58" i="28"/>
  <c r="B18" i="31" s="1"/>
  <c r="Q15" i="28"/>
  <c r="B25" i="31" s="1"/>
  <c r="Q52" i="27"/>
  <c r="B52" i="30" s="1"/>
  <c r="Q47" i="27"/>
  <c r="B11" i="30" s="1"/>
  <c r="Q44" i="27"/>
  <c r="B47" i="30" s="1"/>
  <c r="P51" i="3"/>
  <c r="Q50" i="27"/>
  <c r="B19" i="30" s="1"/>
  <c r="Q31" i="27"/>
  <c r="B9" i="30" s="1"/>
  <c r="Q15" i="27"/>
  <c r="B15" i="30" s="1"/>
  <c r="G4" i="27"/>
  <c r="G66" i="27" s="1"/>
  <c r="Q16" i="27"/>
  <c r="B16" i="30" s="1"/>
  <c r="I6" i="27"/>
  <c r="K9" i="27"/>
  <c r="L8" i="27"/>
  <c r="Q60" i="27"/>
  <c r="B32" i="30" s="1"/>
  <c r="N5" i="27"/>
  <c r="Q22" i="28" l="1"/>
  <c r="B2" i="31" s="1"/>
  <c r="C66" i="28"/>
  <c r="T65" i="25"/>
  <c r="T65" i="23"/>
  <c r="S4" i="28"/>
  <c r="C3" i="31" s="1"/>
  <c r="Q10" i="27"/>
  <c r="B14" i="30" s="1"/>
  <c r="T65" i="26"/>
  <c r="P66" i="27"/>
  <c r="O20" i="27"/>
  <c r="O66" i="27" s="1"/>
  <c r="Q7" i="27"/>
  <c r="B7" i="30" s="1"/>
  <c r="T65" i="17"/>
  <c r="K66" i="27"/>
  <c r="T65" i="19"/>
  <c r="Q11" i="27"/>
  <c r="B41" i="30" s="1"/>
  <c r="D66" i="28"/>
  <c r="S5" i="28"/>
  <c r="C4" i="31" s="1"/>
  <c r="D3" i="31"/>
  <c r="T66" i="28"/>
  <c r="Q63" i="27"/>
  <c r="B25" i="30" s="1"/>
  <c r="Q37" i="27"/>
  <c r="B21" i="30" s="1"/>
  <c r="Q4" i="28"/>
  <c r="Q42" i="27"/>
  <c r="B40" i="30" s="1"/>
  <c r="T65" i="7"/>
  <c r="Q58" i="27"/>
  <c r="B44" i="30" s="1"/>
  <c r="Q13" i="27"/>
  <c r="B37" i="30" s="1"/>
  <c r="Q21" i="27"/>
  <c r="B5" i="30" s="1"/>
  <c r="E66" i="27"/>
  <c r="T65" i="5"/>
  <c r="Q57" i="27"/>
  <c r="B51" i="30" s="1"/>
  <c r="Q5" i="28"/>
  <c r="B4" i="31" s="1"/>
  <c r="C66" i="27"/>
  <c r="L66" i="27"/>
  <c r="Q65" i="27"/>
  <c r="B33" i="30" s="1"/>
  <c r="J5" i="27"/>
  <c r="J66" i="27" s="1"/>
  <c r="T65" i="15"/>
  <c r="Q49" i="27"/>
  <c r="B45" i="30" s="1"/>
  <c r="H4" i="27"/>
  <c r="T65" i="11"/>
  <c r="T65" i="3"/>
  <c r="N66" i="27"/>
  <c r="I20" i="27"/>
  <c r="H22" i="27"/>
  <c r="D22" i="27"/>
  <c r="D66" i="27" s="1"/>
  <c r="Q8" i="27"/>
  <c r="B13" i="30" s="1"/>
  <c r="Q9" i="27"/>
  <c r="B6" i="30" s="1"/>
  <c r="Q6" i="27"/>
  <c r="B4" i="30" s="1"/>
  <c r="I66" i="27" l="1"/>
  <c r="Q67" i="28"/>
  <c r="Q4" i="27"/>
  <c r="B2" i="30" s="1"/>
  <c r="S66" i="28"/>
  <c r="B3" i="31"/>
  <c r="Q66" i="28"/>
  <c r="Q5" i="27"/>
  <c r="B36" i="30" s="1"/>
  <c r="H66" i="27"/>
  <c r="Q20" i="27"/>
  <c r="B39" i="30" s="1"/>
  <c r="Q22" i="27"/>
  <c r="B3" i="30" s="1"/>
  <c r="Q67" i="27" l="1"/>
  <c r="Q66" i="27"/>
</calcChain>
</file>

<file path=xl/sharedStrings.xml><?xml version="1.0" encoding="utf-8"?>
<sst xmlns="http://schemas.openxmlformats.org/spreadsheetml/2006/main" count="2254" uniqueCount="637">
  <si>
    <t>MINICUCCIOLI M.</t>
  </si>
  <si>
    <t>atleta</t>
  </si>
  <si>
    <t>Cod.soc.</t>
  </si>
  <si>
    <t>squadra</t>
  </si>
  <si>
    <t>gara1       Vigevano</t>
  </si>
  <si>
    <t>PUNTI</t>
  </si>
  <si>
    <t>GARE</t>
  </si>
  <si>
    <t>punti squadra</t>
  </si>
  <si>
    <t>cod</t>
  </si>
  <si>
    <t>punti</t>
  </si>
  <si>
    <t>VILLA ALESSANDRO</t>
  </si>
  <si>
    <t>PRATOGRANDE SPORT</t>
  </si>
  <si>
    <t>FRESIAN TEAM</t>
  </si>
  <si>
    <t>FORNI FEDERICO</t>
  </si>
  <si>
    <t>A.S.D. VIRTUS</t>
  </si>
  <si>
    <t>FORNONI GIULIO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</si>
  <si>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</si>
  <si>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</si>
  <si>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</si>
  <si>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</si>
  <si>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</si>
  <si>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</si>
  <si>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DELLI CARRI LORENZO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</si>
  <si>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</si>
  <si>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</si>
  <si>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</si>
  <si>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</si>
  <si>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</si>
  <si>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</si>
  <si>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</si>
  <si>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</si>
  <si>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</si>
  <si>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LUINETTI RICCARDO</t>
  </si>
  <si>
    <t>A.S.D. TRIATHLON PAVESE</t>
  </si>
  <si>
    <t>DIDONI LORENZO</t>
  </si>
  <si>
    <t>VALLE D'AOSTA TRIATHLON A.S.D.</t>
  </si>
  <si>
    <t>BRUNI FABIO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</si>
  <si>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</si>
  <si>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</si>
  <si>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</si>
  <si>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</si>
  <si>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</si>
  <si>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</si>
  <si>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</si>
  <si>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</si>
  <si>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</si>
  <si>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</si>
  <si>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FONTANA MASSIMO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</si>
  <si>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</si>
  <si>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</si>
  <si>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</si>
  <si>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</si>
  <si>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</si>
  <si>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</si>
  <si>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</si>
  <si>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</si>
  <si>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</si>
  <si>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</si>
  <si>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</si>
  <si>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</si>
  <si>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</si>
  <si>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</si>
  <si>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</si>
  <si>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</si>
  <si>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</si>
  <si>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</si>
  <si>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</si>
  <si>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</si>
  <si>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</si>
  <si>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</si>
  <si>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</si>
  <si>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</si>
  <si>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</si>
  <si>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</si>
  <si>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</si>
  <si>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</si>
  <si>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</si>
  <si>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</si>
  <si>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</si>
  <si>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ALBERGONI LUCREZIA</t>
  </si>
  <si>
    <t>BANFI BEATRICE</t>
  </si>
  <si>
    <t>ACRI IRIS</t>
  </si>
  <si>
    <t>PIURI ANGELICA</t>
  </si>
  <si>
    <t>FERRIAN SOFIA</t>
  </si>
  <si>
    <t>OXYGEN TRIATHLON</t>
  </si>
  <si>
    <t>LAMBRUGHI CARLOTTA</t>
  </si>
  <si>
    <t>CUCCIOLI M.</t>
  </si>
  <si>
    <t>FORZINETTI EDOARDO</t>
  </si>
  <si>
    <t>MARTEGANI MANUEL</t>
  </si>
  <si>
    <t>FONTANA FLAVIO</t>
  </si>
  <si>
    <t>LAPOMARDA WILLIAM</t>
  </si>
  <si>
    <t>ZOPPI ALESSIO</t>
  </si>
  <si>
    <t>GIORGINI GIACOMO</t>
  </si>
  <si>
    <t>IMPIOMBATO ALESSANDRO</t>
  </si>
  <si>
    <t>PANIGADA RICCARDO</t>
  </si>
  <si>
    <t>BATTAGLIA FILIPPO</t>
  </si>
  <si>
    <t>TENDERINI FILIPPO</t>
  </si>
  <si>
    <t>CANNIZZARO ALBERTO</t>
  </si>
  <si>
    <t>MAINO MATTIA</t>
  </si>
  <si>
    <t>ASCHBERGER MAXIMILIAN</t>
  </si>
  <si>
    <t>BASILICO MATTIA</t>
  </si>
  <si>
    <t>BONANDINI ELIA</t>
  </si>
  <si>
    <t>DELANIN AMEL</t>
  </si>
  <si>
    <t>DELLI CARRI MATTEO</t>
  </si>
  <si>
    <t>FERRIAN ALEX</t>
  </si>
  <si>
    <t>MANZINI MATTEO</t>
  </si>
  <si>
    <t>MARCHETTI PIETRO</t>
  </si>
  <si>
    <t>PRESTINI RICCARDO</t>
  </si>
  <si>
    <t>QUINTAVALLE ROBERTO</t>
  </si>
  <si>
    <t>TRI TEAM SAVIGLIANO</t>
  </si>
  <si>
    <t>CUCCIOLI F.</t>
  </si>
  <si>
    <t>COGO SOFIA</t>
  </si>
  <si>
    <t>GILARDONI MATILDE</t>
  </si>
  <si>
    <t>ROSSI CLAUDIA</t>
  </si>
  <si>
    <t>GEROLIN REBECCA</t>
  </si>
  <si>
    <t>MORINO SARA</t>
  </si>
  <si>
    <t>BERTONI CARLOTTA</t>
  </si>
  <si>
    <t>BRUNI SOFIA GIULIA</t>
  </si>
  <si>
    <t>BRUNO BEATRICE</t>
  </si>
  <si>
    <t>GRECCHI NICOLETTA</t>
  </si>
  <si>
    <t>ESORDIENTI M.</t>
  </si>
  <si>
    <t>COGO EDOARDO</t>
  </si>
  <si>
    <t>MORUZZI DANIELE</t>
  </si>
  <si>
    <t>VERGANI ANDREA</t>
  </si>
  <si>
    <t>COLOMBO RICCARDO</t>
  </si>
  <si>
    <t>LONGHI ANDREA</t>
  </si>
  <si>
    <t>GERMANI RICCARDO</t>
  </si>
  <si>
    <t>MAZZOCCHI OLMO</t>
  </si>
  <si>
    <t>FORNI LORENZO</t>
  </si>
  <si>
    <t>INTERLANDI FRANCESCO</t>
  </si>
  <si>
    <t>SANA TOMMASO</t>
  </si>
  <si>
    <t>BALDO FLAVIO</t>
  </si>
  <si>
    <t>COLOMBO ALESSANDRO</t>
  </si>
  <si>
    <t>MARZORATI MARCO</t>
  </si>
  <si>
    <t>MERLI ALESSANDRO</t>
  </si>
  <si>
    <t>VAGHI LORENZO</t>
  </si>
  <si>
    <t>PERRELLA FEDERICO</t>
  </si>
  <si>
    <t>CANNIZZARO STEFANO</t>
  </si>
  <si>
    <t>MIGNACCA SIMONE</t>
  </si>
  <si>
    <t>SACHERO SEBASTIANO</t>
  </si>
  <si>
    <t>COSTADANCHE ANDREI</t>
  </si>
  <si>
    <t>DI GIORGI GIORGIO</t>
  </si>
  <si>
    <t>FERRIAN ANDREA</t>
  </si>
  <si>
    <t>GANGI GIACOMO</t>
  </si>
  <si>
    <t>PETTINELLI LORENZO</t>
  </si>
  <si>
    <t>ESORDIENTI F.</t>
  </si>
  <si>
    <t>LAZZARI GRETA</t>
  </si>
  <si>
    <t>TRIATHLON PAVESE</t>
  </si>
  <si>
    <t>PARISI SVEVA</t>
  </si>
  <si>
    <t>BIESUZ LUCREZIA</t>
  </si>
  <si>
    <t>GUASTI ELENA</t>
  </si>
  <si>
    <t>RUZZO EMMA</t>
  </si>
  <si>
    <t>PREDA BEATRICE</t>
  </si>
  <si>
    <t>BERTONI GIORGIA</t>
  </si>
  <si>
    <t>FUMAGALLI FRANCESCA</t>
  </si>
  <si>
    <t>GRECCHI ALESSIA</t>
  </si>
  <si>
    <t>DAGRADI ALICE</t>
  </si>
  <si>
    <t>CANTONI VALENTINA</t>
  </si>
  <si>
    <t>PANIGADA FRANCESCA</t>
  </si>
  <si>
    <t>PERSICHITTI GIULIA</t>
  </si>
  <si>
    <t>ZANONI CHIARA</t>
  </si>
  <si>
    <t>RAGAZZI M.</t>
  </si>
  <si>
    <t>STEFANINI LUCA</t>
  </si>
  <si>
    <t>RUZZO DIEGO</t>
  </si>
  <si>
    <t>TOFFANIN EDOARDO</t>
  </si>
  <si>
    <t>BUONO CHRISTIAN</t>
  </si>
  <si>
    <t>DISCA FEDERICO</t>
  </si>
  <si>
    <t>MANZONI ANDREA</t>
  </si>
  <si>
    <t>MORINO LORENZO</t>
  </si>
  <si>
    <t>FORMENTI RICCARDO</t>
  </si>
  <si>
    <t>NIZZI RICCARDO</t>
  </si>
  <si>
    <t>STUCCHI GIANLUCA</t>
  </si>
  <si>
    <t>BINI ALBERTO</t>
  </si>
  <si>
    <t>BRUSCHI FABIO</t>
  </si>
  <si>
    <t>HEFFLER ANDREA SILVIO</t>
  </si>
  <si>
    <t>MARIANI FRANCESCO</t>
  </si>
  <si>
    <t>SCHULZE PATRICK</t>
  </si>
  <si>
    <t>ZANONI CRISTIANO</t>
  </si>
  <si>
    <t>RAGAZZI F.</t>
  </si>
  <si>
    <t>CEDDIA LAURA</t>
  </si>
  <si>
    <t>SACCHI PAOLA</t>
  </si>
  <si>
    <t>LOCATELLI MATILDE</t>
  </si>
  <si>
    <t>VERGANI CHIARA</t>
  </si>
  <si>
    <t>GERMANI VALENTINA</t>
  </si>
  <si>
    <t>VAGHI SARA</t>
  </si>
  <si>
    <t>DI GENOVA NOEMI</t>
  </si>
  <si>
    <t>VARALLI ELEONORA</t>
  </si>
  <si>
    <t>MERLI FRANCESCA</t>
  </si>
  <si>
    <t>MANZONI ALICE</t>
  </si>
  <si>
    <t>PIATTI ELISA</t>
  </si>
  <si>
    <t>VAVASSORI ELISA</t>
  </si>
  <si>
    <t>GREGUOLDO BEATRICE</t>
  </si>
  <si>
    <t>PAGANINI STEFANIA</t>
  </si>
  <si>
    <t>BRAMBILLASCA FIAMMETTA</t>
  </si>
  <si>
    <t>CORTI ELEONORA</t>
  </si>
  <si>
    <t>DAGRADI GIORGIA</t>
  </si>
  <si>
    <t>FABRIS MARGHERITA</t>
  </si>
  <si>
    <t>MALACRIDA VIRGINIA</t>
  </si>
  <si>
    <t>SACCO BEATRICE</t>
  </si>
  <si>
    <t>SPREAFICO SOFIA</t>
  </si>
  <si>
    <t>WOLFART CATERINA</t>
  </si>
  <si>
    <t>YOUTH A M.</t>
  </si>
  <si>
    <t>TESTA FEDERICO</t>
  </si>
  <si>
    <t>CONFALONIERI RICCARDO</t>
  </si>
  <si>
    <t>FAVERSANI MARCO</t>
  </si>
  <si>
    <t>IMPIOMBATO ANDREA</t>
  </si>
  <si>
    <t>CHIERICHETTI LUCA</t>
  </si>
  <si>
    <t>DEPONTI ALESSANDRO</t>
  </si>
  <si>
    <t>FOSSATI MATTIA</t>
  </si>
  <si>
    <t>POZZI PIETRO</t>
  </si>
  <si>
    <t>FORZINETTI ALBERTO</t>
  </si>
  <si>
    <t>GABURRO ALESSANDRO</t>
  </si>
  <si>
    <t>YOUTH A F.</t>
  </si>
  <si>
    <t>DERIU LETIZIA</t>
  </si>
  <si>
    <t>PRESTIA ANGELICA</t>
  </si>
  <si>
    <t>DRAGONI SARA</t>
  </si>
  <si>
    <t>CARLINI ELISA</t>
  </si>
  <si>
    <t>HEFFLER GIORGIA</t>
  </si>
  <si>
    <t>YOUTH B M.</t>
  </si>
  <si>
    <t>MEO RAFAEL</t>
  </si>
  <si>
    <t>BENITEZ NICOLAS</t>
  </si>
  <si>
    <t>PARISI PIETRO</t>
  </si>
  <si>
    <t>WOLFART LUCA</t>
  </si>
  <si>
    <t>YOUTH B F.</t>
  </si>
  <si>
    <t>OCCHI MARIA LETIZIA</t>
  </si>
  <si>
    <t>CAPRINI RASHIBA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</si>
  <si>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</si>
  <si>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</si>
  <si>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</si>
  <si>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</si>
  <si>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</si>
  <si>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</si>
  <si>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</si>
  <si>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</si>
  <si>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</si>
  <si>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</si>
  <si>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</si>
  <si>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</si>
  <si>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</si>
  <si>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</si>
  <si>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</si>
  <si>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</si>
  <si>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</si>
  <si>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</si>
  <si>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</si>
  <si>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</si>
  <si>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</si>
  <si>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</si>
  <si>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NOLLI NINA</t>
  </si>
  <si>
    <t>GERBI CHRISTIAN</t>
  </si>
  <si>
    <t>PETTINELLI MARCO</t>
  </si>
  <si>
    <t>DELANIN AZRET</t>
  </si>
  <si>
    <t>NOLLI CARLO EDOARDO</t>
  </si>
  <si>
    <t>RICCA MATTIA</t>
  </si>
  <si>
    <t>BORGONOVO REBECCA</t>
  </si>
  <si>
    <t>QUINTAVALLE MATTIA</t>
  </si>
  <si>
    <t>WOLFART ALESSANDRO</t>
  </si>
  <si>
    <t>BRIZZOLARI TOMMASO</t>
  </si>
  <si>
    <t>COLOMBO CARLOTTA</t>
  </si>
  <si>
    <t>Punti Prov Tot</t>
  </si>
  <si>
    <t>BATTAINI SIMONE</t>
  </si>
  <si>
    <t>CONTURBIA FABIO</t>
  </si>
  <si>
    <t>RIVA SAMUELE</t>
  </si>
  <si>
    <t>STRIPPOLI RICCARDO</t>
  </si>
  <si>
    <t>PITTACOLO ANDREA</t>
  </si>
  <si>
    <t>ORLANDONI CESARE</t>
  </si>
  <si>
    <t>QUAGGIO SEBASTIANO</t>
  </si>
  <si>
    <t>MACRI' GIULIA</t>
  </si>
  <si>
    <t>SPREAFICO PIETRO</t>
  </si>
  <si>
    <t>FREGGI ALESSANDRO</t>
  </si>
  <si>
    <t>NEVILL SEBASTIAN</t>
  </si>
  <si>
    <t>ANGHILERI MICHELE</t>
  </si>
  <si>
    <t>BALESTRA COLLADIO ALICE</t>
  </si>
  <si>
    <t>RIVA CLAUDIA</t>
  </si>
  <si>
    <t>COSTA MADDALENA</t>
  </si>
  <si>
    <t>LEONE ANDREA</t>
  </si>
  <si>
    <t>MAESTRI NICCOLO'</t>
  </si>
  <si>
    <t>ARIENTI GIORGIO</t>
  </si>
  <si>
    <t>MANELLI FEDERICO</t>
  </si>
  <si>
    <t>MERONI LORENZO</t>
  </si>
  <si>
    <t>MASCHIO CLAUDIA</t>
  </si>
  <si>
    <t>MAURI LORENZO</t>
  </si>
  <si>
    <t>BANFI RICCARDO</t>
  </si>
  <si>
    <t>gara2     Stagno</t>
  </si>
  <si>
    <t>gara3      Mantova</t>
  </si>
  <si>
    <t xml:space="preserve">gara4           DJ Milano </t>
  </si>
  <si>
    <t xml:space="preserve">gara5        Cesate D   </t>
  </si>
  <si>
    <t xml:space="preserve">gara6        Cesate A   </t>
  </si>
  <si>
    <t xml:space="preserve">gara7        Cesate T   </t>
  </si>
  <si>
    <t xml:space="preserve">gara8        Casalpust   </t>
  </si>
  <si>
    <t>gara9       Ispra</t>
  </si>
  <si>
    <t>SASSI GIACOMO</t>
  </si>
  <si>
    <t>TOFFOLET DAVIDE</t>
  </si>
  <si>
    <t>MAZZEO EDOARDO</t>
  </si>
  <si>
    <t>BRUNO FABIO</t>
  </si>
  <si>
    <t>GIORGINI STEFANO</t>
  </si>
  <si>
    <t>T.N.G. TRIATHLON GENERATION</t>
  </si>
  <si>
    <t>RONCHI CAMILLA</t>
  </si>
  <si>
    <t>FORMILLO CARLOTTA</t>
  </si>
  <si>
    <t>GATTI ELENA</t>
  </si>
  <si>
    <t>ANTONIOLI LISA</t>
  </si>
  <si>
    <t>FORNONI CAMILLA</t>
  </si>
  <si>
    <t>ANGHILERI IRENE</t>
  </si>
  <si>
    <t>ZECCA MATILDE</t>
  </si>
  <si>
    <t>VINCI AURORA</t>
  </si>
  <si>
    <t>A.S.D. NPV</t>
  </si>
  <si>
    <t>CATTANEO MAURO</t>
  </si>
  <si>
    <t>ZECCA EDOARDO</t>
  </si>
  <si>
    <t>MONTINI BELLOSIO RICCARDO</t>
  </si>
  <si>
    <t>RUGGERI NICHOLAS</t>
  </si>
  <si>
    <t>GULLI' GIACOMO</t>
  </si>
  <si>
    <t>PREZIOSO NICOLO'</t>
  </si>
  <si>
    <t>ALLIERI LUDOVICO</t>
  </si>
  <si>
    <t>COLOMBO MATTIA</t>
  </si>
  <si>
    <t>MANGIAROTTI MATTIA</t>
  </si>
  <si>
    <t>MAPELLI JACOPO</t>
  </si>
  <si>
    <t>NEMBRO LEONARDO</t>
  </si>
  <si>
    <t>PEREGO LUCA</t>
  </si>
  <si>
    <t>RIZZI TOMMASO</t>
  </si>
  <si>
    <t>IASELLI RICCARDO</t>
  </si>
  <si>
    <t>CATTALDO SAMUELE</t>
  </si>
  <si>
    <t>GHELFI LORENZO</t>
  </si>
  <si>
    <t>GIRARDI ALVISE</t>
  </si>
  <si>
    <t>MANCIN RYAN</t>
  </si>
  <si>
    <t>BONAFIN GABRIELE</t>
  </si>
  <si>
    <t>STRIPPOLI MATTIA</t>
  </si>
  <si>
    <t>RISI GIACOMO</t>
  </si>
  <si>
    <t>TAMAGNI PIETRO GIACOMO</t>
  </si>
  <si>
    <t>RIZZO THOMAS</t>
  </si>
  <si>
    <t>LASCALA ANDREA</t>
  </si>
  <si>
    <t>GIAVARINI GIORGIA</t>
  </si>
  <si>
    <t>ONDAVERDE TRIATHLON A.S.D.</t>
  </si>
  <si>
    <t>COLOMBO GIADA</t>
  </si>
  <si>
    <t>DRAGONI CHIARA</t>
  </si>
  <si>
    <t>GULLA' ELISA</t>
  </si>
  <si>
    <t>GAMBARANA CAMILLA</t>
  </si>
  <si>
    <t>RADICE SOFIA</t>
  </si>
  <si>
    <t>BRUNO LUDOVICA</t>
  </si>
  <si>
    <t>MAZZETTI MARCO</t>
  </si>
  <si>
    <t>SALOGNI TOMMASO</t>
  </si>
  <si>
    <t>GEROLIN DAVIDE</t>
  </si>
  <si>
    <t>TOFANETTI NICOLA ENEA</t>
  </si>
  <si>
    <t>FRANCHINI IVAN</t>
  </si>
  <si>
    <t>CATTALDO ERIC</t>
  </si>
  <si>
    <t>GINOCCHIO NICOLA EMANUELE</t>
  </si>
  <si>
    <t>TAMAGNI SERGIO EDOARDO</t>
  </si>
  <si>
    <t>BRIGLIADORI CESARE</t>
  </si>
  <si>
    <t>FUMAGALLI SAMUELE</t>
  </si>
  <si>
    <t>ZECCA EMANUELE</t>
  </si>
  <si>
    <t>DI NUNZIO OMAR</t>
  </si>
  <si>
    <t>COLOMBO SEBASTIAN</t>
  </si>
  <si>
    <t>GESUATI ALESSIO</t>
  </si>
  <si>
    <t>COSTA FEDERICO</t>
  </si>
  <si>
    <t>ROSSI RICCARDO</t>
  </si>
  <si>
    <t>SASSI FILIPPO</t>
  </si>
  <si>
    <t>BODO LEONARDO CHRISTIAN</t>
  </si>
  <si>
    <t>USAI SAMUELE</t>
  </si>
  <si>
    <t>GRECO MATTIA</t>
  </si>
  <si>
    <t>VIOLA ALESSANDRO</t>
  </si>
  <si>
    <t>BIANCHI ERJA</t>
  </si>
  <si>
    <t>ULIANO ANNA</t>
  </si>
  <si>
    <t>NEVILL MARGAUX</t>
  </si>
  <si>
    <t>OLDRATI MARTA</t>
  </si>
  <si>
    <t>PASHA AURORA</t>
  </si>
  <si>
    <t>MANELLI CATERINA</t>
  </si>
  <si>
    <t>GARZIA AURORA</t>
  </si>
  <si>
    <t>DE AMBROGI NICOLE</t>
  </si>
  <si>
    <t>FERRARI EMMA</t>
  </si>
  <si>
    <t>MACRI' EDOARDO</t>
  </si>
  <si>
    <t>BASSI FILIPPO</t>
  </si>
  <si>
    <t>ZAMPIERI MATTEO</t>
  </si>
  <si>
    <t>PREZIOSO TOMMASO</t>
  </si>
  <si>
    <t>ARCHI MATTEO</t>
  </si>
  <si>
    <t>DI GENOVA ERIK</t>
  </si>
  <si>
    <t>CRESCENZIO STEFANO</t>
  </si>
  <si>
    <t>ETTOUMANI WALID</t>
  </si>
  <si>
    <t>CARESANA GIANANDREA</t>
  </si>
  <si>
    <t>COLUCCI MARCO</t>
  </si>
  <si>
    <t>PHAN THANH TAM ALESSANDRO</t>
  </si>
  <si>
    <t>MANARA PABLO FRANCESCO</t>
  </si>
  <si>
    <t>MONGIARDO FRANCESCO</t>
  </si>
  <si>
    <t>PISCETTA FEDERICO</t>
  </si>
  <si>
    <t>MASUELLI MARCO EMANUELE</t>
  </si>
  <si>
    <t>BELLAVITI AURELIA</t>
  </si>
  <si>
    <t>CATTANEO MARTA</t>
  </si>
  <si>
    <t>PONTIERI ALICE</t>
  </si>
  <si>
    <t>RADICE GIORGIA</t>
  </si>
  <si>
    <t>BERANGER ALICE</t>
  </si>
  <si>
    <t>BRIGLIADORI CATERINA</t>
  </si>
  <si>
    <t>ESCHILLO SILVIA</t>
  </si>
  <si>
    <t>TAMAGNI MARTA VITTORIA</t>
  </si>
  <si>
    <t>LUSIGNANI ELISA</t>
  </si>
  <si>
    <t>CANTU' LEONARDO</t>
  </si>
  <si>
    <t>LEONE EDOARDO GIUSEPPE</t>
  </si>
  <si>
    <t>DELL'ERA LUCA</t>
  </si>
  <si>
    <t>BASANI SAMUELE GENEROSO</t>
  </si>
  <si>
    <t>TOVAGLIERI LUCA</t>
  </si>
  <si>
    <t>BIFFI LEONARDO</t>
  </si>
  <si>
    <t>MENASSI MATTEO</t>
  </si>
  <si>
    <t>MIGNACCA NICOLO'</t>
  </si>
  <si>
    <t>ZAMBONIN CARLO</t>
  </si>
  <si>
    <t>ZIPETE SAMUELE</t>
  </si>
  <si>
    <t>BORGHI FEDERICO</t>
  </si>
  <si>
    <t>GAZZANIGA MANUEL</t>
  </si>
  <si>
    <t>MAGGIORE TOMMASO</t>
  </si>
  <si>
    <t>MOLA LUCIANO</t>
  </si>
  <si>
    <t>MALACRIDA RODOLFO</t>
  </si>
  <si>
    <t>BARNI GIANNI' LUCREZIA</t>
  </si>
  <si>
    <t>TOSI CAROLINA</t>
  </si>
  <si>
    <t>SIRBU RADU</t>
  </si>
  <si>
    <t>CERIZZA DAVIDE</t>
  </si>
  <si>
    <t>MONTALBETTI SAMUELE</t>
  </si>
  <si>
    <t>COLETTA RICCARDO</t>
  </si>
  <si>
    <t>CECCHETTO NOAH</t>
  </si>
  <si>
    <t>CASANA ALESSANDRO</t>
  </si>
  <si>
    <t>IANNELLO BEATRICE</t>
  </si>
  <si>
    <t>BERGAMIN SOPHIA</t>
  </si>
  <si>
    <t>ARCOLIN PAOLA</t>
  </si>
  <si>
    <t>ROMANO ANDREA</t>
  </si>
  <si>
    <t>PRESOTTO LEONARDO</t>
  </si>
  <si>
    <t>NEGRI GIULIO</t>
  </si>
  <si>
    <t>SOCIETA' CANOTTIERI GARDA</t>
  </si>
  <si>
    <t>GIOTTOLI MATTEO</t>
  </si>
  <si>
    <t>CATTANEO RICCARDO</t>
  </si>
  <si>
    <t>DANDOLO PIETRO</t>
  </si>
  <si>
    <t>TESTA MAURIZIO</t>
  </si>
  <si>
    <t>SCAGLIA ALEX</t>
  </si>
  <si>
    <t>PONTI MATTEO</t>
  </si>
  <si>
    <t>DEMA ALESSANDRO</t>
  </si>
  <si>
    <t>BUSETTI DAVIDE</t>
  </si>
  <si>
    <t>REBECCHI MATTEO</t>
  </si>
  <si>
    <t>MARTINAS MARIA ROSA</t>
  </si>
  <si>
    <t>RICCA VIOLA</t>
  </si>
  <si>
    <t>ALBANESE MATTIA</t>
  </si>
  <si>
    <t>MILANI PAOLO VITTORIO</t>
  </si>
  <si>
    <t>FERRAINA PAOLO GIUSEPPE</t>
  </si>
  <si>
    <t>GRUPPO CICLISTICO FERALPI</t>
  </si>
  <si>
    <t>PALAZZO ALEX</t>
  </si>
  <si>
    <t>FRUSCONI LEONARDO</t>
  </si>
  <si>
    <t>BOLIS ALESSANDRO</t>
  </si>
  <si>
    <t>VINCI PIETRO</t>
  </si>
  <si>
    <t>COLOMBO CHIARA</t>
  </si>
  <si>
    <t>MONTANI MARTINA</t>
  </si>
  <si>
    <t>POLI SILVIA</t>
  </si>
  <si>
    <t>SBIRZIOLA REBECCA</t>
  </si>
  <si>
    <t>POPA MARIA ALEXANDRA</t>
  </si>
  <si>
    <t>ROSA GAIA</t>
  </si>
  <si>
    <t>TRIO EVENTI</t>
  </si>
  <si>
    <t>ROSA ALESSIA</t>
  </si>
  <si>
    <t>ORLANDINI RIDINI SOFIA</t>
  </si>
  <si>
    <t>LOSMA TOMMASO</t>
  </si>
  <si>
    <t>A.S.D. STEEL TRIATHLON</t>
  </si>
  <si>
    <t>GAMBAZZA MIRKO</t>
  </si>
  <si>
    <t>FRUSCONI ALESSANDRO</t>
  </si>
  <si>
    <t>ULIANO LORENZO</t>
  </si>
  <si>
    <t>ZOPPI DANILO</t>
  </si>
  <si>
    <t>CATTINA MARGHERITA</t>
  </si>
  <si>
    <t>D'URSO EMMA</t>
  </si>
  <si>
    <t>FAVINI VITTORIA MARIA</t>
  </si>
  <si>
    <t>MORI NICOLE</t>
  </si>
  <si>
    <t>GUERRA GIULIA</t>
  </si>
  <si>
    <t>BERGAMIN ANGELICA</t>
  </si>
  <si>
    <t>MORI MARTINA</t>
  </si>
  <si>
    <t>AVANZI ILARIA</t>
  </si>
  <si>
    <t>SARTORI GIADA</t>
  </si>
  <si>
    <t>GUERRA GIORGIO</t>
  </si>
  <si>
    <t>ALBANESE JACOPO</t>
  </si>
  <si>
    <t>ZOCCHI MATTIA</t>
  </si>
  <si>
    <t>GILARDONI STEFANO</t>
  </si>
  <si>
    <t>BIANCHETTI MATTEO</t>
  </si>
  <si>
    <t>VIVIANI DAVIDE</t>
  </si>
  <si>
    <t>TOBANELLI NICOLA</t>
  </si>
  <si>
    <t>MARGIONTI MATTEO</t>
  </si>
  <si>
    <t>TRIATHLON ASOLA</t>
  </si>
  <si>
    <t>BUSETTI GABRIEL</t>
  </si>
  <si>
    <t>BRUNORI NICOLA</t>
  </si>
  <si>
    <t>DANDOLO GIACOMO</t>
  </si>
  <si>
    <t>STRINGA BEATRICE</t>
  </si>
  <si>
    <t>GERMANI ELEONORA</t>
  </si>
  <si>
    <t>PIERANGELI ISABELLA</t>
  </si>
  <si>
    <t>LAZZARIN SOFIA</t>
  </si>
  <si>
    <t>BRUNI LUCA</t>
  </si>
  <si>
    <t>RUZZO PIETRO</t>
  </si>
  <si>
    <t>TOMMASI IVAN</t>
  </si>
  <si>
    <t>BALACCO ALBERTO</t>
  </si>
  <si>
    <t>TOGNI STEFANO</t>
  </si>
  <si>
    <t>POZZI ALICE</t>
  </si>
  <si>
    <t>NEIVA BIANCHI LUCAS</t>
  </si>
  <si>
    <t>LAVANGA GIANLUCA</t>
  </si>
  <si>
    <t>SALI MATTEO</t>
  </si>
  <si>
    <t>TOGNI MATTEO</t>
  </si>
  <si>
    <t>PASTORIO ELISA</t>
  </si>
  <si>
    <t>FRIESIAN TEAM</t>
  </si>
  <si>
    <t>MORUZZI GLORIA</t>
  </si>
  <si>
    <t>GOZZI GIANMARIA</t>
  </si>
  <si>
    <t>DALMASCHIO EMMA</t>
  </si>
  <si>
    <t>LAZZARINI AURORA</t>
  </si>
  <si>
    <t>MUCO ALESSIO</t>
  </si>
  <si>
    <t>FILA LUCA</t>
  </si>
  <si>
    <t>ASD ACQUAGYM</t>
  </si>
  <si>
    <t>BINI MATTEO</t>
  </si>
  <si>
    <t>SAVIOLI ABRAMO</t>
  </si>
  <si>
    <t>PASINETTI RICCARDO</t>
  </si>
  <si>
    <t>BONISOLI MARCO</t>
  </si>
  <si>
    <t>DALMASCHIO FRANCESCO</t>
  </si>
  <si>
    <t>MAZZIERI TOMMASO</t>
  </si>
  <si>
    <t>LORENZINI CESARE</t>
  </si>
  <si>
    <t>CAPROTTI SOFIA</t>
  </si>
  <si>
    <t>BOUROS CRISTINA</t>
  </si>
  <si>
    <t>RICCOMI MARGHERITA</t>
  </si>
  <si>
    <t>ANESA FILIPPO</t>
  </si>
  <si>
    <t>BLASEVICH FEDERICO</t>
  </si>
  <si>
    <t>SAVIOLI ISACCO</t>
  </si>
  <si>
    <t>TOSO LORENZO</t>
  </si>
  <si>
    <t>BOCCAZZI MARCO</t>
  </si>
  <si>
    <t>GALLINA FEDERICO</t>
  </si>
  <si>
    <t>BEVILACQUA ALESSANDRO</t>
  </si>
  <si>
    <t>CATTONI JACOPO</t>
  </si>
  <si>
    <t>BARASSI MARCO</t>
  </si>
  <si>
    <t>MAESTRONI MARTINA</t>
  </si>
  <si>
    <t>IMPERADORI ELIA</t>
  </si>
  <si>
    <t>DADDA MARCELLO</t>
  </si>
  <si>
    <t>ANDREOLLI ELISA</t>
  </si>
  <si>
    <t>DI NUNZIO GIULIA</t>
  </si>
  <si>
    <t>DI NUNZIO GIORGIA</t>
  </si>
  <si>
    <t>MAESTRONI RICCARDO</t>
  </si>
  <si>
    <t>MORELLO MANUEL</t>
  </si>
  <si>
    <t>COMMODARO FEDERICA</t>
  </si>
  <si>
    <t>GIUSSANI AURORA</t>
  </si>
  <si>
    <t>PIAZZA MARGHERITA</t>
  </si>
  <si>
    <t>MORELLO ASIA</t>
  </si>
  <si>
    <t>SANVITO RICCARDO FEDERICO</t>
  </si>
  <si>
    <t>DOAMINE JACQUES</t>
  </si>
  <si>
    <t>GENTA GIACOMO</t>
  </si>
  <si>
    <t>VALENTINOTTI MATTEO</t>
  </si>
  <si>
    <t>BONI EDOARDO</t>
  </si>
  <si>
    <t>ORLANDINI FEDERICO</t>
  </si>
  <si>
    <t>GHIRO MARIA</t>
  </si>
  <si>
    <t>DELAIDINI ALICE</t>
  </si>
  <si>
    <t>GADDA FILIPPO</t>
  </si>
  <si>
    <t>KENNY OREN</t>
  </si>
  <si>
    <t>NICORA PIETRO</t>
  </si>
  <si>
    <t>BELLINI ANDREA</t>
  </si>
  <si>
    <t>FRER MATTIA</t>
  </si>
  <si>
    <t>SACCHI FRANCESCO</t>
  </si>
  <si>
    <t>GROSBUIS LUBIN FRANCOIS</t>
  </si>
  <si>
    <t>DI ROCCO GIORGIO</t>
  </si>
  <si>
    <t>STELLA FILIPPO</t>
  </si>
  <si>
    <t>CAPROTTI TOMMASO</t>
  </si>
  <si>
    <t>TAVERNA BEATRICE</t>
  </si>
  <si>
    <t>VAGHI VALERIA</t>
  </si>
  <si>
    <t>PIGNATELLI FEDERICA</t>
  </si>
  <si>
    <t>D'AMBROSIO SARA</t>
  </si>
  <si>
    <t>BONANDINI CAMILLA</t>
  </si>
  <si>
    <t>TESTA ANNALISA</t>
  </si>
  <si>
    <t>A.S.D. RUNNERS VALBOSSA</t>
  </si>
  <si>
    <t>MASCHERONI CAROLA</t>
  </si>
  <si>
    <t>PIZZI CHIARA</t>
  </si>
  <si>
    <t>BINI LORENZO</t>
  </si>
  <si>
    <t>SACCOMAN GABRIELE</t>
  </si>
  <si>
    <t>BUSSENI PIETRO</t>
  </si>
  <si>
    <t>TEAM BIKE GUSSAGO</t>
  </si>
  <si>
    <t>VETTORELLO ALESSIO</t>
  </si>
  <si>
    <t>LINGUARI DAVIDE</t>
  </si>
  <si>
    <t>LINGUARI MATTEO</t>
  </si>
  <si>
    <t>MANFRE' STEFANO</t>
  </si>
  <si>
    <t>LEVATI GIORGIA</t>
  </si>
  <si>
    <t>GROSBUIS TIMOTHE</t>
  </si>
  <si>
    <t>MANFRE' BEATRICE</t>
  </si>
  <si>
    <t>CATTANEO CELESTE</t>
  </si>
  <si>
    <t>RICCIO MICHAEL</t>
  </si>
  <si>
    <t>SANGALLI LUDOVICO</t>
  </si>
  <si>
    <t>MORANDOTTI LAURA</t>
  </si>
  <si>
    <t>MARTINENGHI GIULIA</t>
  </si>
  <si>
    <t>CRISTALDI ALECOS</t>
  </si>
  <si>
    <t>ASCHBERGER LEO</t>
  </si>
  <si>
    <t>CHIARELLI DANIELE</t>
  </si>
  <si>
    <t>REDAELLI SOPHIA</t>
  </si>
  <si>
    <t>MANENTI CAMILLA</t>
  </si>
  <si>
    <t>MANCUSO SARA</t>
  </si>
  <si>
    <t>SANVITO GIORGIA SOFIA</t>
  </si>
  <si>
    <t>FERRO SOFIA</t>
  </si>
  <si>
    <t>LIOTTI ANDREA</t>
  </si>
  <si>
    <t>CARLI MATILDE</t>
  </si>
  <si>
    <t>LOLLI SOFIA</t>
  </si>
  <si>
    <t>LIOTTI FRANCESCA</t>
  </si>
  <si>
    <t>MARZONI BEATRICE</t>
  </si>
  <si>
    <t>ASCHBERGER LUCIA</t>
  </si>
  <si>
    <t>OLIVIERI VIRGINIA</t>
  </si>
  <si>
    <t>CAPPELLINI SARA</t>
  </si>
  <si>
    <t>TRALONGO AZZURRA</t>
  </si>
  <si>
    <t>MERISIO REBECCA</t>
  </si>
  <si>
    <t>GALIMBERTI NICOLO'</t>
  </si>
  <si>
    <t>BRUSSELES RICCARDO</t>
  </si>
  <si>
    <t>FERRO LUCA</t>
  </si>
  <si>
    <t>PERONE LAVINIA</t>
  </si>
  <si>
    <t>SEREGNI BIANCA</t>
  </si>
  <si>
    <t>BARBIERI NOEMI</t>
  </si>
  <si>
    <t>CANTU' GIORGIA</t>
  </si>
  <si>
    <t>D'ANTINO FABIOLA</t>
  </si>
  <si>
    <t>PREVITALI THOMAS</t>
  </si>
  <si>
    <t>BRAMBILLASCHI LORENZO</t>
  </si>
  <si>
    <t>MARTINELLI PAOLO</t>
  </si>
  <si>
    <t>ANNONI EMILIO</t>
  </si>
  <si>
    <t>RABITA GIULIA</t>
  </si>
  <si>
    <t>PORRI FRANCESCA</t>
  </si>
  <si>
    <t>INGRILLI' DAVIDE</t>
  </si>
  <si>
    <t>INGRILLI' FLAVIO</t>
  </si>
  <si>
    <t>PIZZETTI SAMUELE</t>
  </si>
  <si>
    <t>TOMASONI FILIPPO</t>
  </si>
  <si>
    <t>SIRONI RICCARDO</t>
  </si>
  <si>
    <t>RUFFINI FABIO</t>
  </si>
  <si>
    <t>TRIATHLON CONCESIO</t>
  </si>
  <si>
    <t>PERCIVALLI CAMILLA</t>
  </si>
  <si>
    <t>SEVILLANO FAUSTO MIGUEL</t>
  </si>
  <si>
    <t>GUERRA GIACOMO</t>
  </si>
  <si>
    <t>ROSIN SIMONE</t>
  </si>
  <si>
    <t>VACCHINI GABRIELE</t>
  </si>
  <si>
    <t>FABI TOMMASO</t>
  </si>
  <si>
    <t>SIRONI FEDERICO</t>
  </si>
  <si>
    <t>MASSARI GIORGIA</t>
  </si>
  <si>
    <t>PASHA REBEKA</t>
  </si>
  <si>
    <t>DE MITRI ANDREA</t>
  </si>
  <si>
    <t>LAMBERTI MARTINA</t>
  </si>
  <si>
    <t>JARDIM TERESA</t>
  </si>
  <si>
    <t>BAYLE ANTOINE</t>
  </si>
  <si>
    <t>BATTOCCHI ELISA</t>
  </si>
  <si>
    <t>JARDIM CLARA</t>
  </si>
  <si>
    <t>ANGELINI FRANCESCA</t>
  </si>
  <si>
    <t>CALZOLAI ANDREA</t>
  </si>
  <si>
    <t>BESLAY JULES</t>
  </si>
  <si>
    <t>FERRARO AMERIGO</t>
  </si>
  <si>
    <t>ROSCALLA ELISABETTA</t>
  </si>
  <si>
    <t>OPPIZZI ALICE</t>
  </si>
  <si>
    <t>NIZZI CARLO EDOARDO</t>
  </si>
  <si>
    <t>TOZZI MATTEO</t>
  </si>
  <si>
    <t>ANTONACCI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</si>
</sst>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rgb="FFFF0000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49" fontId="3" fillId="5" borderId="8" xfId="0" applyNumberFormat="1" applyFont="1" applyFill="1" applyBorder="1" applyAlignment="1"/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6" borderId="10" xfId="0" applyNumberFormat="1" applyFont="1" applyFill="1" applyBorder="1" applyAlignment="1"/>
    <xf numFmtId="1" fontId="4" fillId="0" borderId="43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4" xfId="0" applyNumberFormat="1" applyFont="1" applyBorder="1" applyAlignment="1"/>
    <xf numFmtId="49" fontId="10" fillId="4" borderId="45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1" fontId="4" fillId="0" borderId="46" xfId="0" applyNumberFormat="1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5" xfId="0" applyNumberFormat="1" applyFont="1" applyFill="1" applyBorder="1" applyAlignment="1">
      <alignment horizontal="right"/>
    </xf>
    <xf numFmtId="49" fontId="11" fillId="2" borderId="53" xfId="0" applyNumberFormat="1" applyFont="1" applyFill="1" applyBorder="1" applyAlignment="1"/>
    <xf numFmtId="1" fontId="12" fillId="2" borderId="45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6" borderId="10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49" fontId="15" fillId="7" borderId="8" xfId="0" applyNumberFormat="1" applyFont="1" applyFill="1" applyBorder="1" applyAlignment="1"/>
    <xf numFmtId="1" fontId="15" fillId="7" borderId="8" xfId="0" applyNumberFormat="1" applyFont="1" applyFill="1" applyBorder="1" applyAlignment="1"/>
    <xf numFmtId="49" fontId="15" fillId="7" borderId="8" xfId="0" applyNumberFormat="1" applyFont="1" applyFill="1" applyBorder="1" applyAlignment="1">
      <alignment horizontal="left"/>
    </xf>
    <xf numFmtId="1" fontId="15" fillId="7" borderId="8" xfId="0" applyNumberFormat="1" applyFont="1" applyFill="1" applyBorder="1" applyAlignment="1">
      <alignment horizontal="center"/>
    </xf>
    <xf numFmtId="1" fontId="15" fillId="7" borderId="54" xfId="0" applyNumberFormat="1" applyFont="1" applyFill="1" applyBorder="1" applyAlignment="1">
      <alignment horizontal="center"/>
    </xf>
    <xf numFmtId="1" fontId="15" fillId="7" borderId="9" xfId="0" applyNumberFormat="1" applyFont="1" applyFill="1" applyBorder="1" applyAlignment="1">
      <alignment horizontal="center"/>
    </xf>
    <xf numFmtId="0" fontId="14" fillId="7" borderId="10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0" fontId="16" fillId="8" borderId="8" xfId="0" applyNumberFormat="1" applyFont="1" applyFill="1" applyBorder="1" applyAlignment="1"/>
    <xf numFmtId="1" fontId="15" fillId="7" borderId="8" xfId="0" applyNumberFormat="1" applyFont="1" applyFill="1" applyBorder="1" applyAlignment="1">
      <alignment vertical="center"/>
    </xf>
    <xf numFmtId="1" fontId="4" fillId="0" borderId="39" xfId="0" applyNumberFormat="1" applyFont="1" applyBorder="1" applyAlignment="1"/>
    <xf numFmtId="1" fontId="4" fillId="0" borderId="59" xfId="0" applyNumberFormat="1" applyFont="1" applyBorder="1" applyAlignment="1"/>
    <xf numFmtId="49" fontId="10" fillId="4" borderId="57" xfId="0" applyNumberFormat="1" applyFont="1" applyFill="1" applyBorder="1" applyAlignment="1"/>
    <xf numFmtId="49" fontId="11" fillId="4" borderId="57" xfId="0" applyNumberFormat="1" applyFont="1" applyFill="1" applyBorder="1" applyAlignment="1"/>
    <xf numFmtId="0" fontId="1" fillId="0" borderId="32" xfId="0" applyNumberFormat="1" applyFont="1" applyBorder="1" applyAlignment="1">
      <alignment vertical="top" wrapText="1"/>
    </xf>
    <xf numFmtId="0" fontId="1" fillId="0" borderId="58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E25" sqref="E25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3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4" width="11.42578125" style="1" customWidth="1"/>
    <col min="25" max="25" width="37.42578125" style="1" customWidth="1"/>
    <col min="26" max="26" width="12" style="1" customWidth="1"/>
    <col min="27" max="258" width="11.42578125" style="1" customWidth="1"/>
  </cols>
  <sheetData>
    <row r="1" spans="1:26" ht="28.5" customHeight="1" thickBot="1" x14ac:dyDescent="0.45">
      <c r="A1" s="196" t="s">
        <v>0</v>
      </c>
      <c r="B1" s="197"/>
      <c r="C1" s="197"/>
      <c r="D1" s="197"/>
      <c r="E1" s="197"/>
      <c r="F1" s="198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25">
      <c r="A2" s="7"/>
      <c r="B2" s="8" t="s">
        <v>1</v>
      </c>
      <c r="C2" s="8" t="s">
        <v>2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13"/>
      <c r="R2" s="14" t="s">
        <v>8</v>
      </c>
      <c r="S2" s="15" t="s">
        <v>3</v>
      </c>
      <c r="T2" s="16" t="s">
        <v>9</v>
      </c>
      <c r="U2" s="17"/>
      <c r="V2" s="18"/>
      <c r="W2" s="6"/>
      <c r="X2" s="6"/>
      <c r="Y2" s="6"/>
      <c r="Z2" s="6"/>
    </row>
    <row r="3" spans="1:26" ht="29.1" customHeight="1" thickBot="1" x14ac:dyDescent="0.45">
      <c r="A3" s="89" t="str">
        <f>IF(O3&lt;2,"NO","SI")</f>
        <v>SI</v>
      </c>
      <c r="B3" s="180" t="s">
        <v>282</v>
      </c>
      <c r="C3" s="181">
        <v>1213</v>
      </c>
      <c r="D3" s="182" t="s">
        <v>492</v>
      </c>
      <c r="E3" s="183">
        <v>100</v>
      </c>
      <c r="F3" s="183">
        <v>60</v>
      </c>
      <c r="G3" s="183"/>
      <c r="H3" s="183">
        <v>20</v>
      </c>
      <c r="I3" s="183">
        <v>50</v>
      </c>
      <c r="J3" s="183">
        <v>40</v>
      </c>
      <c r="K3" s="183"/>
      <c r="L3" s="184">
        <v>60</v>
      </c>
      <c r="M3" s="185">
        <v>40</v>
      </c>
      <c r="N3" s="186">
        <f t="shared" ref="N3:N22" si="0">IF(O3=9,SUM(E3:M3)-SMALL(E3:M3,1)-SMALL(E3:M3,2)-SMALL(E3:M3,3),IF(O3=8,SUM(E3:M3)-SMALL(E3:M3,1)-SMALL(E3:M3,2),IF(O3=7,SUM(E3:M3)-SMALL(E3:M3,1),SUM(E3:M3))))</f>
        <v>350</v>
      </c>
      <c r="O3" s="25">
        <f t="shared" ref="O3:O22" si="1">COUNTA(E3:M3)</f>
        <v>7</v>
      </c>
      <c r="P3" s="174">
        <f t="shared" ref="P3:P22" si="2">SUM(E3:M3)</f>
        <v>370</v>
      </c>
      <c r="Q3" s="26"/>
      <c r="R3" s="27">
        <v>1213</v>
      </c>
      <c r="S3" s="28" t="s">
        <v>492</v>
      </c>
      <c r="T3" s="29">
        <f>SUMIF($C$3:$C$76,R3,$P$3:$P$76)</f>
        <v>480</v>
      </c>
      <c r="U3" s="30"/>
      <c r="V3" s="18"/>
      <c r="W3" s="6"/>
      <c r="X3" s="31"/>
      <c r="Y3" s="31"/>
      <c r="Z3" s="31"/>
    </row>
    <row r="4" spans="1:26" ht="29.1" customHeight="1" thickBot="1" x14ac:dyDescent="0.45">
      <c r="A4" s="89" t="str">
        <f t="shared" ref="A4:A54" si="3">IF(O4&lt;2,"NO","SI")</f>
        <v>SI</v>
      </c>
      <c r="B4" s="180" t="s">
        <v>34</v>
      </c>
      <c r="C4" s="181">
        <v>1180</v>
      </c>
      <c r="D4" s="182" t="s">
        <v>17</v>
      </c>
      <c r="E4" s="183">
        <v>30</v>
      </c>
      <c r="F4" s="183">
        <v>50</v>
      </c>
      <c r="G4" s="183">
        <v>40</v>
      </c>
      <c r="H4" s="183">
        <v>15</v>
      </c>
      <c r="I4" s="183">
        <v>60</v>
      </c>
      <c r="J4" s="184"/>
      <c r="K4" s="184">
        <v>40</v>
      </c>
      <c r="L4" s="184">
        <v>40</v>
      </c>
      <c r="M4" s="185"/>
      <c r="N4" s="186">
        <f t="shared" si="0"/>
        <v>260</v>
      </c>
      <c r="O4" s="25">
        <f t="shared" si="1"/>
        <v>7</v>
      </c>
      <c r="P4" s="174">
        <f t="shared" si="2"/>
        <v>275</v>
      </c>
      <c r="Q4" s="26"/>
      <c r="R4" s="27"/>
      <c r="S4" s="28"/>
      <c r="T4" s="29">
        <f t="shared" ref="T4:T64" si="4">SUMIF($C$3:$C$76,R4,$P$3:$P$76)</f>
        <v>0</v>
      </c>
      <c r="U4" s="30"/>
      <c r="V4" s="18"/>
      <c r="W4" s="6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291</v>
      </c>
      <c r="C5" s="181">
        <v>1589</v>
      </c>
      <c r="D5" s="182" t="s">
        <v>21</v>
      </c>
      <c r="E5" s="183">
        <v>80</v>
      </c>
      <c r="F5" s="183"/>
      <c r="G5" s="183">
        <v>20</v>
      </c>
      <c r="H5" s="183"/>
      <c r="I5" s="183">
        <v>40</v>
      </c>
      <c r="J5" s="184"/>
      <c r="K5" s="184"/>
      <c r="L5" s="184">
        <v>50</v>
      </c>
      <c r="M5" s="185">
        <v>30</v>
      </c>
      <c r="N5" s="186">
        <f t="shared" si="0"/>
        <v>220</v>
      </c>
      <c r="O5" s="25">
        <f t="shared" si="1"/>
        <v>5</v>
      </c>
      <c r="P5" s="174">
        <f t="shared" si="2"/>
        <v>220</v>
      </c>
      <c r="Q5" s="26"/>
      <c r="R5" s="27">
        <v>1174</v>
      </c>
      <c r="S5" s="28" t="s">
        <v>16</v>
      </c>
      <c r="T5" s="29">
        <f t="shared" si="4"/>
        <v>80</v>
      </c>
      <c r="U5" s="30"/>
      <c r="V5" s="18"/>
      <c r="W5" s="6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9" t="s">
        <v>47</v>
      </c>
      <c r="C6" s="20">
        <v>1180</v>
      </c>
      <c r="D6" s="21" t="s">
        <v>17</v>
      </c>
      <c r="E6" s="22">
        <v>90</v>
      </c>
      <c r="F6" s="22">
        <v>40</v>
      </c>
      <c r="G6" s="22"/>
      <c r="H6" s="22">
        <v>50</v>
      </c>
      <c r="I6" s="22">
        <v>20</v>
      </c>
      <c r="J6" s="169"/>
      <c r="K6" s="169"/>
      <c r="L6" s="169"/>
      <c r="M6" s="23"/>
      <c r="N6" s="24">
        <f t="shared" si="0"/>
        <v>200</v>
      </c>
      <c r="O6" s="25">
        <f t="shared" si="1"/>
        <v>4</v>
      </c>
      <c r="P6" s="174">
        <f t="shared" si="2"/>
        <v>200</v>
      </c>
      <c r="Q6" s="26"/>
      <c r="R6" s="27">
        <v>1180</v>
      </c>
      <c r="S6" s="28" t="s">
        <v>17</v>
      </c>
      <c r="T6" s="29">
        <f t="shared" si="4"/>
        <v>530</v>
      </c>
      <c r="U6" s="30"/>
      <c r="V6" s="18"/>
      <c r="W6" s="6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9" t="s">
        <v>251</v>
      </c>
      <c r="C7" s="20">
        <v>2057</v>
      </c>
      <c r="D7" s="21" t="s">
        <v>64</v>
      </c>
      <c r="E7" s="22">
        <v>60</v>
      </c>
      <c r="F7" s="22">
        <v>20</v>
      </c>
      <c r="G7" s="22">
        <v>30</v>
      </c>
      <c r="H7" s="22">
        <v>60</v>
      </c>
      <c r="I7" s="22"/>
      <c r="J7" s="169"/>
      <c r="K7" s="169"/>
      <c r="L7" s="169"/>
      <c r="M7" s="23"/>
      <c r="N7" s="24">
        <f t="shared" si="0"/>
        <v>170</v>
      </c>
      <c r="O7" s="25">
        <f t="shared" si="1"/>
        <v>4</v>
      </c>
      <c r="P7" s="174">
        <f t="shared" si="2"/>
        <v>170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6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9" t="s">
        <v>36</v>
      </c>
      <c r="C8" s="20">
        <v>2057</v>
      </c>
      <c r="D8" s="21" t="s">
        <v>64</v>
      </c>
      <c r="E8" s="22">
        <v>50</v>
      </c>
      <c r="F8" s="22">
        <v>15</v>
      </c>
      <c r="G8" s="22">
        <v>12</v>
      </c>
      <c r="H8" s="22">
        <v>40</v>
      </c>
      <c r="I8" s="22"/>
      <c r="J8" s="169"/>
      <c r="K8" s="169"/>
      <c r="L8" s="169"/>
      <c r="M8" s="23"/>
      <c r="N8" s="24">
        <f t="shared" si="0"/>
        <v>117</v>
      </c>
      <c r="O8" s="25">
        <f t="shared" si="1"/>
        <v>4</v>
      </c>
      <c r="P8" s="174">
        <f t="shared" si="2"/>
        <v>117</v>
      </c>
      <c r="Q8" s="26"/>
      <c r="R8" s="27">
        <v>10</v>
      </c>
      <c r="S8" s="28" t="s">
        <v>19</v>
      </c>
      <c r="T8" s="29">
        <f t="shared" si="4"/>
        <v>81</v>
      </c>
      <c r="U8" s="30"/>
      <c r="V8" s="18"/>
      <c r="W8" s="6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9" t="s">
        <v>293</v>
      </c>
      <c r="C9" s="20">
        <v>1213</v>
      </c>
      <c r="D9" s="21" t="s">
        <v>492</v>
      </c>
      <c r="E9" s="22">
        <v>20</v>
      </c>
      <c r="F9" s="22"/>
      <c r="G9" s="22"/>
      <c r="H9" s="22"/>
      <c r="I9" s="22">
        <v>15</v>
      </c>
      <c r="J9" s="169">
        <v>30</v>
      </c>
      <c r="K9" s="169">
        <v>30</v>
      </c>
      <c r="L9" s="169">
        <v>15</v>
      </c>
      <c r="M9" s="23"/>
      <c r="N9" s="24">
        <f t="shared" si="0"/>
        <v>110</v>
      </c>
      <c r="O9" s="25">
        <f t="shared" si="1"/>
        <v>5</v>
      </c>
      <c r="P9" s="174">
        <f t="shared" si="2"/>
        <v>110</v>
      </c>
      <c r="Q9" s="26"/>
      <c r="R9" s="27">
        <v>1589</v>
      </c>
      <c r="S9" s="28" t="s">
        <v>21</v>
      </c>
      <c r="T9" s="29">
        <f t="shared" si="4"/>
        <v>232</v>
      </c>
      <c r="U9" s="30"/>
      <c r="V9" s="18"/>
      <c r="W9" s="6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9" t="s">
        <v>295</v>
      </c>
      <c r="C10" s="20">
        <v>10</v>
      </c>
      <c r="D10" s="21" t="s">
        <v>19</v>
      </c>
      <c r="E10" s="22">
        <v>12</v>
      </c>
      <c r="F10" s="22">
        <v>8</v>
      </c>
      <c r="G10" s="22"/>
      <c r="H10" s="22"/>
      <c r="I10" s="22">
        <v>9</v>
      </c>
      <c r="J10" s="169">
        <v>20</v>
      </c>
      <c r="K10" s="169">
        <v>12</v>
      </c>
      <c r="L10" s="169"/>
      <c r="M10" s="23">
        <v>12</v>
      </c>
      <c r="N10" s="24">
        <f t="shared" si="0"/>
        <v>73</v>
      </c>
      <c r="O10" s="25">
        <f t="shared" si="1"/>
        <v>6</v>
      </c>
      <c r="P10" s="174">
        <f t="shared" si="2"/>
        <v>73</v>
      </c>
      <c r="Q10" s="26"/>
      <c r="R10" s="27"/>
      <c r="S10" s="28"/>
      <c r="T10" s="29">
        <f t="shared" si="4"/>
        <v>0</v>
      </c>
      <c r="U10" s="30"/>
      <c r="V10" s="18"/>
      <c r="W10" s="6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9" t="s">
        <v>294</v>
      </c>
      <c r="C11" s="20">
        <v>1180</v>
      </c>
      <c r="D11" s="21" t="s">
        <v>17</v>
      </c>
      <c r="E11" s="22">
        <v>15</v>
      </c>
      <c r="F11" s="32"/>
      <c r="G11" s="22"/>
      <c r="H11" s="22">
        <v>8</v>
      </c>
      <c r="I11" s="22"/>
      <c r="J11" s="169"/>
      <c r="K11" s="169">
        <v>20</v>
      </c>
      <c r="L11" s="169">
        <v>12</v>
      </c>
      <c r="M11" s="23"/>
      <c r="N11" s="24">
        <f t="shared" si="0"/>
        <v>55</v>
      </c>
      <c r="O11" s="25">
        <f t="shared" si="1"/>
        <v>4</v>
      </c>
      <c r="P11" s="174">
        <f t="shared" si="2"/>
        <v>55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6"/>
      <c r="X11" s="31"/>
      <c r="Y11" s="31"/>
      <c r="Z11" s="31"/>
    </row>
    <row r="12" spans="1:26" ht="29.1" customHeight="1" thickBot="1" x14ac:dyDescent="0.4">
      <c r="A12" s="187" t="str">
        <f t="shared" si="3"/>
        <v>NO</v>
      </c>
      <c r="B12" s="34" t="s">
        <v>292</v>
      </c>
      <c r="C12" s="34">
        <v>1174</v>
      </c>
      <c r="D12" s="33" t="s">
        <v>16</v>
      </c>
      <c r="E12" s="36">
        <v>40</v>
      </c>
      <c r="F12" s="36"/>
      <c r="G12" s="22"/>
      <c r="H12" s="22"/>
      <c r="I12" s="22"/>
      <c r="J12" s="169"/>
      <c r="K12" s="169"/>
      <c r="L12" s="169"/>
      <c r="M12" s="23"/>
      <c r="N12" s="24">
        <f t="shared" si="0"/>
        <v>40</v>
      </c>
      <c r="O12" s="25">
        <f t="shared" si="1"/>
        <v>1</v>
      </c>
      <c r="P12" s="174">
        <f t="shared" si="2"/>
        <v>40</v>
      </c>
      <c r="Q12" s="26"/>
      <c r="R12" s="27"/>
      <c r="S12" s="28"/>
      <c r="T12" s="29">
        <f t="shared" si="4"/>
        <v>0</v>
      </c>
      <c r="U12" s="30"/>
      <c r="V12" s="18"/>
      <c r="W12" s="6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9" t="s">
        <v>610</v>
      </c>
      <c r="C13" s="20">
        <v>1174</v>
      </c>
      <c r="D13" s="19" t="s">
        <v>16</v>
      </c>
      <c r="E13" s="22"/>
      <c r="F13" s="22"/>
      <c r="G13" s="22"/>
      <c r="H13" s="22"/>
      <c r="I13" s="22"/>
      <c r="J13" s="169"/>
      <c r="K13" s="169"/>
      <c r="L13" s="169">
        <v>20</v>
      </c>
      <c r="M13" s="23">
        <v>20</v>
      </c>
      <c r="N13" s="24">
        <f t="shared" si="0"/>
        <v>40</v>
      </c>
      <c r="O13" s="25">
        <f t="shared" si="1"/>
        <v>2</v>
      </c>
      <c r="P13" s="174">
        <f t="shared" si="2"/>
        <v>40</v>
      </c>
      <c r="Q13" s="26"/>
      <c r="R13" s="27"/>
      <c r="S13" s="28"/>
      <c r="T13" s="29">
        <f t="shared" si="4"/>
        <v>0</v>
      </c>
      <c r="U13" s="30"/>
      <c r="V13" s="18"/>
      <c r="W13" s="6"/>
      <c r="X13" s="31"/>
      <c r="Y13" s="31"/>
      <c r="Z13" s="31"/>
    </row>
    <row r="14" spans="1:26" ht="29.1" customHeight="1" thickBot="1" x14ac:dyDescent="0.4">
      <c r="A14" s="187" t="str">
        <f t="shared" si="3"/>
        <v>NO</v>
      </c>
      <c r="B14" s="19" t="s">
        <v>429</v>
      </c>
      <c r="C14" s="20">
        <v>1886</v>
      </c>
      <c r="D14" s="19" t="s">
        <v>38</v>
      </c>
      <c r="E14" s="22"/>
      <c r="F14" s="22">
        <v>12</v>
      </c>
      <c r="G14" s="22"/>
      <c r="H14" s="22"/>
      <c r="I14" s="22"/>
      <c r="J14" s="169"/>
      <c r="K14" s="169"/>
      <c r="L14" s="169"/>
      <c r="M14" s="23"/>
      <c r="N14" s="24">
        <f t="shared" si="0"/>
        <v>12</v>
      </c>
      <c r="O14" s="25">
        <f t="shared" si="1"/>
        <v>1</v>
      </c>
      <c r="P14" s="174">
        <f t="shared" si="2"/>
        <v>12</v>
      </c>
      <c r="Q14" s="26"/>
      <c r="R14" s="27">
        <v>1843</v>
      </c>
      <c r="S14" s="28" t="s">
        <v>31</v>
      </c>
      <c r="T14" s="29">
        <f t="shared" si="4"/>
        <v>12</v>
      </c>
      <c r="U14" s="30"/>
      <c r="V14" s="18"/>
      <c r="W14" s="6"/>
      <c r="X14" s="31"/>
      <c r="Y14" s="31"/>
      <c r="Z14" s="31"/>
    </row>
    <row r="15" spans="1:26" ht="29.1" customHeight="1" thickBot="1" x14ac:dyDescent="0.4">
      <c r="A15" s="187" t="str">
        <f t="shared" si="3"/>
        <v>NO</v>
      </c>
      <c r="B15" s="19" t="s">
        <v>525</v>
      </c>
      <c r="C15" s="20">
        <v>1132</v>
      </c>
      <c r="D15" s="21" t="s">
        <v>69</v>
      </c>
      <c r="E15" s="22"/>
      <c r="F15" s="22"/>
      <c r="G15" s="22"/>
      <c r="H15" s="22">
        <v>12</v>
      </c>
      <c r="I15" s="22"/>
      <c r="J15" s="169"/>
      <c r="K15" s="169"/>
      <c r="L15" s="169"/>
      <c r="M15" s="23"/>
      <c r="N15" s="24">
        <f t="shared" si="0"/>
        <v>12</v>
      </c>
      <c r="O15" s="25">
        <f t="shared" si="1"/>
        <v>1</v>
      </c>
      <c r="P15" s="174">
        <f t="shared" si="2"/>
        <v>12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6"/>
      <c r="X15" s="31"/>
      <c r="Y15" s="31"/>
      <c r="Z15" s="31"/>
    </row>
    <row r="16" spans="1:26" ht="29.1" customHeight="1" thickBot="1" x14ac:dyDescent="0.4">
      <c r="A16" s="187" t="str">
        <f t="shared" si="3"/>
        <v>NO</v>
      </c>
      <c r="B16" s="19" t="s">
        <v>562</v>
      </c>
      <c r="C16" s="20">
        <v>1589</v>
      </c>
      <c r="D16" s="21" t="s">
        <v>21</v>
      </c>
      <c r="E16" s="22"/>
      <c r="F16" s="22"/>
      <c r="G16" s="22"/>
      <c r="H16" s="22"/>
      <c r="I16" s="22">
        <v>12</v>
      </c>
      <c r="J16" s="169"/>
      <c r="K16" s="169"/>
      <c r="L16" s="169"/>
      <c r="M16" s="23"/>
      <c r="N16" s="24">
        <f t="shared" si="0"/>
        <v>12</v>
      </c>
      <c r="O16" s="25">
        <f t="shared" si="1"/>
        <v>1</v>
      </c>
      <c r="P16" s="174">
        <f t="shared" si="2"/>
        <v>12</v>
      </c>
      <c r="Q16" s="26"/>
      <c r="R16" s="27"/>
      <c r="S16" s="28"/>
      <c r="T16" s="29">
        <f t="shared" si="4"/>
        <v>0</v>
      </c>
      <c r="U16" s="30"/>
      <c r="V16" s="18"/>
      <c r="W16" s="6"/>
      <c r="X16" s="31"/>
      <c r="Y16" s="31"/>
      <c r="Z16" s="31"/>
    </row>
    <row r="17" spans="1:26" ht="29.1" customHeight="1" thickBot="1" x14ac:dyDescent="0.4">
      <c r="A17" s="187" t="str">
        <f t="shared" si="3"/>
        <v>NO</v>
      </c>
      <c r="B17" s="19" t="s">
        <v>594</v>
      </c>
      <c r="C17" s="20">
        <v>1843</v>
      </c>
      <c r="D17" s="21" t="s">
        <v>31</v>
      </c>
      <c r="E17" s="22"/>
      <c r="F17" s="22"/>
      <c r="G17" s="22"/>
      <c r="H17" s="22"/>
      <c r="I17" s="22"/>
      <c r="J17" s="169">
        <v>12</v>
      </c>
      <c r="K17" s="169"/>
      <c r="L17" s="169"/>
      <c r="M17" s="23"/>
      <c r="N17" s="24">
        <f t="shared" si="0"/>
        <v>12</v>
      </c>
      <c r="O17" s="25">
        <f t="shared" si="1"/>
        <v>1</v>
      </c>
      <c r="P17" s="174">
        <f t="shared" si="2"/>
        <v>12</v>
      </c>
      <c r="Q17" s="26"/>
      <c r="R17" s="27">
        <v>1886</v>
      </c>
      <c r="S17" s="28" t="s">
        <v>38</v>
      </c>
      <c r="T17" s="29">
        <f t="shared" si="4"/>
        <v>12</v>
      </c>
      <c r="U17" s="30"/>
      <c r="V17" s="18"/>
      <c r="W17" s="6"/>
      <c r="X17" s="31"/>
      <c r="Y17" s="31"/>
      <c r="Z17" s="31"/>
    </row>
    <row r="18" spans="1:26" ht="29.1" customHeight="1" thickBot="1" x14ac:dyDescent="0.4">
      <c r="A18" s="187" t="str">
        <f t="shared" si="3"/>
        <v>NO</v>
      </c>
      <c r="B18" s="19" t="s">
        <v>430</v>
      </c>
      <c r="C18" s="20">
        <v>2057</v>
      </c>
      <c r="D18" s="21" t="s">
        <v>64</v>
      </c>
      <c r="E18" s="22"/>
      <c r="F18" s="22">
        <v>9</v>
      </c>
      <c r="G18" s="22"/>
      <c r="H18" s="22"/>
      <c r="I18" s="22"/>
      <c r="J18" s="169"/>
      <c r="K18" s="169"/>
      <c r="L18" s="169"/>
      <c r="M18" s="23"/>
      <c r="N18" s="24">
        <f t="shared" si="0"/>
        <v>9</v>
      </c>
      <c r="O18" s="25">
        <f t="shared" si="1"/>
        <v>1</v>
      </c>
      <c r="P18" s="174">
        <f t="shared" si="2"/>
        <v>9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6"/>
      <c r="X18" s="31"/>
      <c r="Y18" s="31"/>
      <c r="Z18" s="31"/>
    </row>
    <row r="19" spans="1:26" ht="29.1" customHeight="1" thickBot="1" x14ac:dyDescent="0.4">
      <c r="A19" s="187" t="str">
        <f t="shared" si="3"/>
        <v>NO</v>
      </c>
      <c r="B19" s="19" t="s">
        <v>526</v>
      </c>
      <c r="C19" s="34">
        <v>1760</v>
      </c>
      <c r="D19" s="35" t="s">
        <v>49</v>
      </c>
      <c r="E19" s="22"/>
      <c r="F19" s="22"/>
      <c r="G19" s="22"/>
      <c r="H19" s="22">
        <v>9</v>
      </c>
      <c r="I19" s="22"/>
      <c r="J19" s="169"/>
      <c r="K19" s="169"/>
      <c r="L19" s="169"/>
      <c r="M19" s="23"/>
      <c r="N19" s="24">
        <f t="shared" si="0"/>
        <v>9</v>
      </c>
      <c r="O19" s="25">
        <f t="shared" si="1"/>
        <v>1</v>
      </c>
      <c r="P19" s="174">
        <f t="shared" si="2"/>
        <v>9</v>
      </c>
      <c r="Q19" s="26"/>
      <c r="R19" s="27"/>
      <c r="S19" s="28"/>
      <c r="T19" s="29">
        <f t="shared" si="4"/>
        <v>0</v>
      </c>
      <c r="U19" s="30"/>
      <c r="V19" s="18"/>
      <c r="W19" s="6"/>
      <c r="X19" s="31"/>
      <c r="Y19" s="31"/>
      <c r="Z19" s="31"/>
    </row>
    <row r="20" spans="1:26" ht="29.1" customHeight="1" thickBot="1" x14ac:dyDescent="0.4">
      <c r="A20" s="187" t="str">
        <f t="shared" si="3"/>
        <v>NO</v>
      </c>
      <c r="B20" s="19" t="s">
        <v>622</v>
      </c>
      <c r="C20" s="20">
        <v>1773</v>
      </c>
      <c r="D20" s="21" t="s">
        <v>84</v>
      </c>
      <c r="E20" s="22"/>
      <c r="F20" s="22"/>
      <c r="G20" s="22"/>
      <c r="H20" s="22"/>
      <c r="I20" s="22"/>
      <c r="J20" s="169"/>
      <c r="K20" s="169"/>
      <c r="L20" s="169"/>
      <c r="M20" s="23">
        <v>9</v>
      </c>
      <c r="N20" s="24">
        <f t="shared" si="0"/>
        <v>9</v>
      </c>
      <c r="O20" s="25">
        <f t="shared" si="1"/>
        <v>1</v>
      </c>
      <c r="P20" s="174">
        <f t="shared" si="2"/>
        <v>9</v>
      </c>
      <c r="Q20" s="26"/>
      <c r="R20" s="27">
        <v>1298</v>
      </c>
      <c r="S20" s="28" t="s">
        <v>42</v>
      </c>
      <c r="T20" s="29">
        <f t="shared" si="4"/>
        <v>0</v>
      </c>
      <c r="U20" s="30"/>
      <c r="V20" s="18"/>
      <c r="W20" s="6"/>
      <c r="X20" s="31"/>
      <c r="Y20" s="31"/>
      <c r="Z20" s="31"/>
    </row>
    <row r="21" spans="1:26" ht="29.1" customHeight="1" thickBot="1" x14ac:dyDescent="0.4">
      <c r="A21" s="187" t="str">
        <f t="shared" si="3"/>
        <v>NO</v>
      </c>
      <c r="B21" s="19" t="s">
        <v>563</v>
      </c>
      <c r="C21" s="34">
        <v>10</v>
      </c>
      <c r="D21" s="35" t="s">
        <v>19</v>
      </c>
      <c r="E21" s="22"/>
      <c r="F21" s="22"/>
      <c r="G21" s="22"/>
      <c r="H21" s="22"/>
      <c r="I21" s="22">
        <v>8</v>
      </c>
      <c r="J21" s="169"/>
      <c r="K21" s="169"/>
      <c r="L21" s="169"/>
      <c r="M21" s="23"/>
      <c r="N21" s="24">
        <f t="shared" si="0"/>
        <v>8</v>
      </c>
      <c r="O21" s="25">
        <f t="shared" si="1"/>
        <v>1</v>
      </c>
      <c r="P21" s="174">
        <f t="shared" si="2"/>
        <v>8</v>
      </c>
      <c r="Q21" s="26"/>
      <c r="R21" s="27">
        <v>1887</v>
      </c>
      <c r="S21" s="28" t="s">
        <v>11</v>
      </c>
      <c r="T21" s="29">
        <f t="shared" si="4"/>
        <v>0</v>
      </c>
      <c r="U21" s="30"/>
      <c r="V21" s="18"/>
      <c r="W21" s="6"/>
      <c r="X21" s="31"/>
      <c r="Y21" s="31"/>
      <c r="Z21" s="31"/>
    </row>
    <row r="22" spans="1:26" ht="29.1" customHeight="1" thickBot="1" x14ac:dyDescent="0.4">
      <c r="A22" s="187" t="str">
        <f t="shared" si="3"/>
        <v>NO</v>
      </c>
      <c r="B22" s="19" t="s">
        <v>494</v>
      </c>
      <c r="C22" s="20">
        <v>1731</v>
      </c>
      <c r="D22" s="21" t="s">
        <v>51</v>
      </c>
      <c r="E22" s="22"/>
      <c r="F22" s="22"/>
      <c r="G22" s="22"/>
      <c r="H22" s="22"/>
      <c r="I22" s="22"/>
      <c r="J22" s="169"/>
      <c r="K22" s="169"/>
      <c r="L22" s="169"/>
      <c r="M22" s="23"/>
      <c r="N22" s="24">
        <f t="shared" si="0"/>
        <v>0</v>
      </c>
      <c r="O22" s="25">
        <f t="shared" si="1"/>
        <v>0</v>
      </c>
      <c r="P22" s="174">
        <f t="shared" si="2"/>
        <v>0</v>
      </c>
      <c r="Q22" s="26"/>
      <c r="R22" s="27"/>
      <c r="S22" s="28"/>
      <c r="T22" s="29">
        <f t="shared" si="4"/>
        <v>0</v>
      </c>
      <c r="U22" s="30"/>
      <c r="V22" s="18"/>
      <c r="W22" s="6"/>
      <c r="X22" s="31"/>
      <c r="Y22" s="31"/>
      <c r="Z22" s="31"/>
    </row>
    <row r="23" spans="1:26" ht="29.1" customHeight="1" thickBot="1" x14ac:dyDescent="0.4">
      <c r="A23" s="89" t="str">
        <f t="shared" si="3"/>
        <v>NO</v>
      </c>
      <c r="B23" s="158"/>
      <c r="C23" s="20"/>
      <c r="D23" s="21"/>
      <c r="E23" s="22"/>
      <c r="F23" s="22"/>
      <c r="G23" s="22"/>
      <c r="H23" s="22"/>
      <c r="I23" s="22"/>
      <c r="J23" s="169"/>
      <c r="K23" s="169"/>
      <c r="L23" s="169"/>
      <c r="M23" s="23"/>
      <c r="N23" s="24">
        <f t="shared" ref="N23:N34" si="5">IF(O23=9,SUM(E23:M23)-SMALL(E23:M23,1)-SMALL(E23:M23,2)-SMALL(E23:M23,3),IF(O23=8,SUM(E23:M23)-SMALL(E23:M23,1)-SMALL(E23:M23,2),IF(O23=7,SUM(E23:M23)-SMALL(E23:M23,1),SUM(E23:M23))))</f>
        <v>0</v>
      </c>
      <c r="O23" s="25">
        <f t="shared" ref="O23:O34" si="6">COUNTA(E23:M23)</f>
        <v>0</v>
      </c>
      <c r="P23" s="174">
        <f t="shared" ref="P23:P34" si="7">SUM(E23:M23)</f>
        <v>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31"/>
      <c r="Y23" s="31"/>
      <c r="Z23" s="31"/>
    </row>
    <row r="24" spans="1:26" ht="29.1" customHeight="1" thickBot="1" x14ac:dyDescent="0.4">
      <c r="A24" s="89" t="str">
        <f t="shared" si="3"/>
        <v>NO</v>
      </c>
      <c r="B24" s="19"/>
      <c r="C24" s="20"/>
      <c r="D24" s="21"/>
      <c r="E24" s="22"/>
      <c r="F24" s="22"/>
      <c r="G24" s="22"/>
      <c r="H24" s="22"/>
      <c r="I24" s="22"/>
      <c r="J24" s="169"/>
      <c r="K24" s="169"/>
      <c r="L24" s="169"/>
      <c r="M24" s="23"/>
      <c r="N24" s="24">
        <f t="shared" si="5"/>
        <v>0</v>
      </c>
      <c r="O24" s="25">
        <f t="shared" si="6"/>
        <v>0</v>
      </c>
      <c r="P24" s="174">
        <f t="shared" si="7"/>
        <v>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31"/>
      <c r="Y24" s="31"/>
      <c r="Z24" s="31"/>
    </row>
    <row r="25" spans="1:26" ht="29.1" customHeight="1" thickBot="1" x14ac:dyDescent="0.4">
      <c r="A25" s="89" t="str">
        <f t="shared" si="3"/>
        <v>NO</v>
      </c>
      <c r="B25" s="19"/>
      <c r="C25" s="20"/>
      <c r="D25" s="21"/>
      <c r="E25" s="22"/>
      <c r="F25" s="22"/>
      <c r="G25" s="22"/>
      <c r="H25" s="22"/>
      <c r="I25" s="22"/>
      <c r="J25" s="169"/>
      <c r="K25" s="169"/>
      <c r="L25" s="169"/>
      <c r="M25" s="23"/>
      <c r="N25" s="24">
        <f t="shared" si="5"/>
        <v>0</v>
      </c>
      <c r="O25" s="25">
        <f t="shared" si="6"/>
        <v>0</v>
      </c>
      <c r="P25" s="174">
        <f t="shared" si="7"/>
        <v>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31"/>
      <c r="Y25" s="31"/>
      <c r="Z25" s="31"/>
    </row>
    <row r="26" spans="1:26" ht="29.1" customHeight="1" thickBot="1" x14ac:dyDescent="0.4">
      <c r="A26" s="89" t="str">
        <f t="shared" si="3"/>
        <v>NO</v>
      </c>
      <c r="B26" s="19"/>
      <c r="C26" s="20"/>
      <c r="D26" s="21"/>
      <c r="E26" s="22"/>
      <c r="F26" s="22"/>
      <c r="G26" s="22"/>
      <c r="H26" s="22"/>
      <c r="I26" s="22"/>
      <c r="J26" s="169"/>
      <c r="K26" s="169"/>
      <c r="L26" s="169"/>
      <c r="M26" s="23"/>
      <c r="N26" s="24">
        <f t="shared" si="5"/>
        <v>0</v>
      </c>
      <c r="O26" s="25">
        <f t="shared" si="6"/>
        <v>0</v>
      </c>
      <c r="P26" s="174">
        <f t="shared" si="7"/>
        <v>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31"/>
      <c r="Y26" s="31"/>
      <c r="Z26" s="31"/>
    </row>
    <row r="27" spans="1:26" ht="29.1" customHeight="1" thickBot="1" x14ac:dyDescent="0.4">
      <c r="A27" s="89" t="str">
        <f t="shared" si="3"/>
        <v>NO</v>
      </c>
      <c r="B27" s="20"/>
      <c r="C27" s="20"/>
      <c r="D27" s="37"/>
      <c r="E27" s="22"/>
      <c r="F27" s="22"/>
      <c r="G27" s="22"/>
      <c r="H27" s="22"/>
      <c r="I27" s="22"/>
      <c r="J27" s="169"/>
      <c r="K27" s="169"/>
      <c r="L27" s="169"/>
      <c r="M27" s="23"/>
      <c r="N27" s="24">
        <f t="shared" si="5"/>
        <v>0</v>
      </c>
      <c r="O27" s="25">
        <f t="shared" si="6"/>
        <v>0</v>
      </c>
      <c r="P27" s="174">
        <f t="shared" si="7"/>
        <v>0</v>
      </c>
      <c r="Q27" s="26"/>
      <c r="R27" s="27">
        <v>1760</v>
      </c>
      <c r="S27" s="28" t="s">
        <v>49</v>
      </c>
      <c r="T27" s="29">
        <f t="shared" si="4"/>
        <v>9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NO</v>
      </c>
      <c r="B28" s="19"/>
      <c r="C28" s="20"/>
      <c r="D28" s="21"/>
      <c r="E28" s="22"/>
      <c r="F28" s="22"/>
      <c r="G28" s="22"/>
      <c r="H28" s="22"/>
      <c r="I28" s="22"/>
      <c r="J28" s="169"/>
      <c r="K28" s="169"/>
      <c r="L28" s="169"/>
      <c r="M28" s="23"/>
      <c r="N28" s="24">
        <f t="shared" si="5"/>
        <v>0</v>
      </c>
      <c r="O28" s="25">
        <f t="shared" si="6"/>
        <v>0</v>
      </c>
      <c r="P28" s="174">
        <f t="shared" si="7"/>
        <v>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NO</v>
      </c>
      <c r="B29" s="19"/>
      <c r="C29" s="20"/>
      <c r="D29" s="21"/>
      <c r="E29" s="22"/>
      <c r="F29" s="22"/>
      <c r="G29" s="22"/>
      <c r="H29" s="22"/>
      <c r="I29" s="22"/>
      <c r="J29" s="169"/>
      <c r="K29" s="169"/>
      <c r="L29" s="169"/>
      <c r="M29" s="23"/>
      <c r="N29" s="24">
        <f t="shared" si="5"/>
        <v>0</v>
      </c>
      <c r="O29" s="25">
        <f t="shared" si="6"/>
        <v>0</v>
      </c>
      <c r="P29" s="174">
        <f t="shared" si="7"/>
        <v>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NO</v>
      </c>
      <c r="B30" s="19"/>
      <c r="C30" s="20"/>
      <c r="D30" s="21"/>
      <c r="E30" s="22"/>
      <c r="F30" s="22"/>
      <c r="G30" s="22"/>
      <c r="H30" s="22"/>
      <c r="I30" s="22"/>
      <c r="J30" s="169"/>
      <c r="K30" s="169"/>
      <c r="L30" s="169"/>
      <c r="M30" s="23"/>
      <c r="N30" s="24">
        <f t="shared" si="5"/>
        <v>0</v>
      </c>
      <c r="O30" s="25">
        <f t="shared" si="6"/>
        <v>0</v>
      </c>
      <c r="P30" s="174">
        <f t="shared" si="7"/>
        <v>0</v>
      </c>
      <c r="Q30" s="26"/>
      <c r="R30" s="27">
        <v>1773</v>
      </c>
      <c r="S30" s="28" t="s">
        <v>84</v>
      </c>
      <c r="T30" s="29">
        <f t="shared" si="4"/>
        <v>9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NO</v>
      </c>
      <c r="B31" s="20"/>
      <c r="C31" s="20"/>
      <c r="D31" s="37"/>
      <c r="E31" s="22"/>
      <c r="F31" s="22"/>
      <c r="G31" s="22"/>
      <c r="H31" s="22"/>
      <c r="I31" s="22"/>
      <c r="J31" s="169"/>
      <c r="K31" s="169"/>
      <c r="L31" s="169"/>
      <c r="M31" s="23"/>
      <c r="N31" s="24">
        <f t="shared" si="5"/>
        <v>0</v>
      </c>
      <c r="O31" s="25">
        <f t="shared" si="6"/>
        <v>0</v>
      </c>
      <c r="P31" s="174">
        <f t="shared" si="7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NO</v>
      </c>
      <c r="B32" s="20"/>
      <c r="C32" s="20"/>
      <c r="D32" s="37"/>
      <c r="E32" s="22"/>
      <c r="F32" s="22"/>
      <c r="G32" s="22"/>
      <c r="H32" s="22"/>
      <c r="I32" s="22"/>
      <c r="J32" s="169"/>
      <c r="K32" s="169"/>
      <c r="L32" s="169"/>
      <c r="M32" s="23"/>
      <c r="N32" s="24">
        <f t="shared" si="5"/>
        <v>0</v>
      </c>
      <c r="O32" s="25">
        <f t="shared" si="6"/>
        <v>0</v>
      </c>
      <c r="P32" s="174">
        <f t="shared" si="7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NO</v>
      </c>
      <c r="B33" s="20"/>
      <c r="C33" s="20"/>
      <c r="D33" s="37"/>
      <c r="E33" s="22"/>
      <c r="F33" s="22"/>
      <c r="G33" s="22"/>
      <c r="H33" s="22"/>
      <c r="I33" s="22"/>
      <c r="J33" s="169"/>
      <c r="K33" s="169"/>
      <c r="L33" s="169"/>
      <c r="M33" s="23"/>
      <c r="N33" s="24">
        <f t="shared" si="5"/>
        <v>0</v>
      </c>
      <c r="O33" s="25">
        <f t="shared" si="6"/>
        <v>0</v>
      </c>
      <c r="P33" s="174">
        <f t="shared" si="7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NO</v>
      </c>
      <c r="B34" s="20"/>
      <c r="C34" s="20"/>
      <c r="D34" s="37"/>
      <c r="E34" s="22"/>
      <c r="F34" s="22"/>
      <c r="G34" s="22"/>
      <c r="H34" s="22"/>
      <c r="I34" s="22"/>
      <c r="J34" s="169"/>
      <c r="K34" s="169"/>
      <c r="L34" s="169"/>
      <c r="M34" s="23"/>
      <c r="N34" s="24">
        <f t="shared" si="5"/>
        <v>0</v>
      </c>
      <c r="O34" s="25">
        <f t="shared" si="6"/>
        <v>0</v>
      </c>
      <c r="P34" s="174">
        <f t="shared" si="7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NO</v>
      </c>
      <c r="B35" s="20"/>
      <c r="C35" s="20"/>
      <c r="D35" s="37"/>
      <c r="E35" s="22"/>
      <c r="F35" s="22"/>
      <c r="G35" s="22"/>
      <c r="H35" s="22"/>
      <c r="I35" s="22"/>
      <c r="J35" s="169"/>
      <c r="K35" s="169"/>
      <c r="L35" s="169"/>
      <c r="M35" s="23"/>
      <c r="N35" s="24">
        <f t="shared" ref="N35:N54" si="8">IF(O35=9,SUM(E35:M35)-SMALL(E35:M35,1)-SMALL(E35:M35,2)-SMALL(E35:M35,3),IF(O35=8,SUM(E35:M35)-SMALL(E35:M35,1)-SMALL(E35:M35,2),IF(O35=7,SUM(E35:M35)-SMALL(E35:M35,1),SUM(E35:M35))))</f>
        <v>0</v>
      </c>
      <c r="O35" s="25">
        <f t="shared" ref="O35:O54" si="9">COUNTA(E35:M35)</f>
        <v>0</v>
      </c>
      <c r="P35" s="174">
        <f t="shared" ref="P35:P54" si="10">SUM(E35:M35)</f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NO</v>
      </c>
      <c r="B36" s="20"/>
      <c r="C36" s="20"/>
      <c r="D36" s="37"/>
      <c r="E36" s="22"/>
      <c r="F36" s="22"/>
      <c r="G36" s="22"/>
      <c r="H36" s="22"/>
      <c r="I36" s="22"/>
      <c r="J36" s="169"/>
      <c r="K36" s="169"/>
      <c r="L36" s="169"/>
      <c r="M36" s="23"/>
      <c r="N36" s="24">
        <f t="shared" si="8"/>
        <v>0</v>
      </c>
      <c r="O36" s="25">
        <f t="shared" si="9"/>
        <v>0</v>
      </c>
      <c r="P36" s="174">
        <f t="shared" si="10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20"/>
      <c r="C37" s="20"/>
      <c r="D37" s="37"/>
      <c r="E37" s="22"/>
      <c r="F37" s="22"/>
      <c r="G37" s="22"/>
      <c r="H37" s="22"/>
      <c r="I37" s="22"/>
      <c r="J37" s="169"/>
      <c r="K37" s="169"/>
      <c r="L37" s="169"/>
      <c r="M37" s="23"/>
      <c r="N37" s="24">
        <f t="shared" si="8"/>
        <v>0</v>
      </c>
      <c r="O37" s="25">
        <f t="shared" si="9"/>
        <v>0</v>
      </c>
      <c r="P37" s="174">
        <f t="shared" si="10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20"/>
      <c r="C38" s="20"/>
      <c r="D38" s="37"/>
      <c r="E38" s="22"/>
      <c r="F38" s="22"/>
      <c r="G38" s="22"/>
      <c r="H38" s="22"/>
      <c r="I38" s="22"/>
      <c r="J38" s="169"/>
      <c r="K38" s="169"/>
      <c r="L38" s="169"/>
      <c r="M38" s="23"/>
      <c r="N38" s="24">
        <f t="shared" si="8"/>
        <v>0</v>
      </c>
      <c r="O38" s="25">
        <f t="shared" si="9"/>
        <v>0</v>
      </c>
      <c r="P38" s="174">
        <f t="shared" si="10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20"/>
      <c r="C39" s="20"/>
      <c r="D39" s="37"/>
      <c r="E39" s="22"/>
      <c r="F39" s="22"/>
      <c r="G39" s="22"/>
      <c r="H39" s="22"/>
      <c r="I39" s="22"/>
      <c r="J39" s="169"/>
      <c r="K39" s="169"/>
      <c r="L39" s="169"/>
      <c r="M39" s="23"/>
      <c r="N39" s="24">
        <f t="shared" si="8"/>
        <v>0</v>
      </c>
      <c r="O39" s="25">
        <f t="shared" si="9"/>
        <v>0</v>
      </c>
      <c r="P39" s="174">
        <f t="shared" si="10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20"/>
      <c r="C40" s="20"/>
      <c r="D40" s="37"/>
      <c r="E40" s="22"/>
      <c r="F40" s="22"/>
      <c r="G40" s="22"/>
      <c r="H40" s="22"/>
      <c r="I40" s="22"/>
      <c r="J40" s="169"/>
      <c r="K40" s="169"/>
      <c r="L40" s="169"/>
      <c r="M40" s="23"/>
      <c r="N40" s="24">
        <f t="shared" si="8"/>
        <v>0</v>
      </c>
      <c r="O40" s="25">
        <f t="shared" si="9"/>
        <v>0</v>
      </c>
      <c r="P40" s="174">
        <f t="shared" si="10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NO</v>
      </c>
      <c r="B41" s="20"/>
      <c r="C41" s="20"/>
      <c r="D41" s="37"/>
      <c r="E41" s="22"/>
      <c r="F41" s="22"/>
      <c r="G41" s="22"/>
      <c r="H41" s="22"/>
      <c r="I41" s="22"/>
      <c r="J41" s="169"/>
      <c r="K41" s="169"/>
      <c r="L41" s="169"/>
      <c r="M41" s="23"/>
      <c r="N41" s="24">
        <f t="shared" si="8"/>
        <v>0</v>
      </c>
      <c r="O41" s="25">
        <f t="shared" si="9"/>
        <v>0</v>
      </c>
      <c r="P41" s="174">
        <f t="shared" si="10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NO</v>
      </c>
      <c r="B42" s="20"/>
      <c r="C42" s="20"/>
      <c r="D42" s="37"/>
      <c r="E42" s="22"/>
      <c r="F42" s="22"/>
      <c r="G42" s="22"/>
      <c r="H42" s="22"/>
      <c r="I42" s="22"/>
      <c r="J42" s="169"/>
      <c r="K42" s="169"/>
      <c r="L42" s="169"/>
      <c r="M42" s="23"/>
      <c r="N42" s="24">
        <f t="shared" si="8"/>
        <v>0</v>
      </c>
      <c r="O42" s="25">
        <f t="shared" si="9"/>
        <v>0</v>
      </c>
      <c r="P42" s="174">
        <f t="shared" si="10"/>
        <v>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NO</v>
      </c>
      <c r="B43" s="20"/>
      <c r="C43" s="20"/>
      <c r="D43" s="37"/>
      <c r="E43" s="22"/>
      <c r="F43" s="22"/>
      <c r="G43" s="22"/>
      <c r="H43" s="22"/>
      <c r="I43" s="22"/>
      <c r="J43" s="169"/>
      <c r="K43" s="169"/>
      <c r="L43" s="169"/>
      <c r="M43" s="23"/>
      <c r="N43" s="24">
        <f t="shared" si="8"/>
        <v>0</v>
      </c>
      <c r="O43" s="25">
        <f t="shared" si="9"/>
        <v>0</v>
      </c>
      <c r="P43" s="174">
        <f t="shared" si="10"/>
        <v>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NO</v>
      </c>
      <c r="B44" s="20"/>
      <c r="C44" s="20"/>
      <c r="D44" s="37"/>
      <c r="E44" s="22"/>
      <c r="F44" s="22"/>
      <c r="G44" s="22"/>
      <c r="H44" s="22"/>
      <c r="I44" s="22"/>
      <c r="J44" s="169"/>
      <c r="K44" s="169"/>
      <c r="L44" s="169"/>
      <c r="M44" s="23"/>
      <c r="N44" s="24">
        <f t="shared" si="8"/>
        <v>0</v>
      </c>
      <c r="O44" s="25">
        <f t="shared" si="9"/>
        <v>0</v>
      </c>
      <c r="P44" s="174">
        <f t="shared" si="10"/>
        <v>0</v>
      </c>
      <c r="Q44" s="26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3"/>
        <v>NO</v>
      </c>
      <c r="B45" s="20"/>
      <c r="C45" s="20"/>
      <c r="D45" s="37"/>
      <c r="E45" s="22"/>
      <c r="F45" s="22"/>
      <c r="G45" s="22"/>
      <c r="H45" s="22"/>
      <c r="I45" s="22"/>
      <c r="J45" s="169"/>
      <c r="K45" s="169"/>
      <c r="L45" s="169"/>
      <c r="M45" s="23"/>
      <c r="N45" s="24">
        <f t="shared" si="8"/>
        <v>0</v>
      </c>
      <c r="O45" s="25">
        <f t="shared" si="9"/>
        <v>0</v>
      </c>
      <c r="P45" s="174">
        <f t="shared" si="10"/>
        <v>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3"/>
        <v>NO</v>
      </c>
      <c r="B46" s="20"/>
      <c r="C46" s="20"/>
      <c r="D46" s="37"/>
      <c r="E46" s="22"/>
      <c r="F46" s="22"/>
      <c r="G46" s="22"/>
      <c r="H46" s="22"/>
      <c r="I46" s="22"/>
      <c r="J46" s="169"/>
      <c r="K46" s="169"/>
      <c r="L46" s="169"/>
      <c r="M46" s="23"/>
      <c r="N46" s="24">
        <f t="shared" si="8"/>
        <v>0</v>
      </c>
      <c r="O46" s="25">
        <f t="shared" si="9"/>
        <v>0</v>
      </c>
      <c r="P46" s="174">
        <f t="shared" si="10"/>
        <v>0</v>
      </c>
      <c r="Q46" s="38"/>
      <c r="R46" s="27">
        <v>2057</v>
      </c>
      <c r="S46" s="28" t="s">
        <v>64</v>
      </c>
      <c r="T46" s="29">
        <f t="shared" si="4"/>
        <v>296</v>
      </c>
      <c r="U46" s="39"/>
      <c r="V46" s="18"/>
      <c r="W46" s="6"/>
      <c r="X46" s="6"/>
      <c r="Y46" s="6"/>
      <c r="Z46" s="6"/>
    </row>
    <row r="47" spans="1:26" ht="29.1" customHeight="1" thickBot="1" x14ac:dyDescent="0.4">
      <c r="A47" s="89" t="str">
        <f t="shared" si="3"/>
        <v>NO</v>
      </c>
      <c r="B47" s="20"/>
      <c r="C47" s="20"/>
      <c r="D47" s="37"/>
      <c r="E47" s="22"/>
      <c r="F47" s="22"/>
      <c r="G47" s="22"/>
      <c r="H47" s="22"/>
      <c r="I47" s="22"/>
      <c r="J47" s="169"/>
      <c r="K47" s="169"/>
      <c r="L47" s="169"/>
      <c r="M47" s="23"/>
      <c r="N47" s="24">
        <f t="shared" si="8"/>
        <v>0</v>
      </c>
      <c r="O47" s="25">
        <f t="shared" si="9"/>
        <v>0</v>
      </c>
      <c r="P47" s="174">
        <f t="shared" si="10"/>
        <v>0</v>
      </c>
      <c r="Q47" s="38"/>
      <c r="R47" s="27">
        <v>2069</v>
      </c>
      <c r="S47" s="28" t="s">
        <v>65</v>
      </c>
      <c r="T47" s="29">
        <f t="shared" si="4"/>
        <v>0</v>
      </c>
      <c r="U47" s="4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NO</v>
      </c>
      <c r="B48" s="20"/>
      <c r="C48" s="20"/>
      <c r="D48" s="37"/>
      <c r="E48" s="22"/>
      <c r="F48" s="22"/>
      <c r="G48" s="22"/>
      <c r="H48" s="22"/>
      <c r="I48" s="22"/>
      <c r="J48" s="169"/>
      <c r="K48" s="169"/>
      <c r="L48" s="169"/>
      <c r="M48" s="23"/>
      <c r="N48" s="24">
        <f t="shared" si="8"/>
        <v>0</v>
      </c>
      <c r="O48" s="25">
        <f t="shared" si="9"/>
        <v>0</v>
      </c>
      <c r="P48" s="174">
        <f t="shared" si="10"/>
        <v>0</v>
      </c>
      <c r="Q48" s="18"/>
      <c r="R48" s="27"/>
      <c r="S48" s="28"/>
      <c r="T48" s="29">
        <f t="shared" si="4"/>
        <v>0</v>
      </c>
      <c r="U48" s="4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NO</v>
      </c>
      <c r="B49" s="20"/>
      <c r="C49" s="20"/>
      <c r="D49" s="37"/>
      <c r="E49" s="22"/>
      <c r="F49" s="22"/>
      <c r="G49" s="22"/>
      <c r="H49" s="22"/>
      <c r="I49" s="22"/>
      <c r="J49" s="169"/>
      <c r="K49" s="169"/>
      <c r="L49" s="169"/>
      <c r="M49" s="23"/>
      <c r="N49" s="24">
        <f t="shared" si="8"/>
        <v>0</v>
      </c>
      <c r="O49" s="25">
        <f t="shared" si="9"/>
        <v>0</v>
      </c>
      <c r="P49" s="174">
        <f t="shared" si="10"/>
        <v>0</v>
      </c>
      <c r="Q49" s="18"/>
      <c r="R49" s="27">
        <v>2029</v>
      </c>
      <c r="S49" s="28" t="s">
        <v>67</v>
      </c>
      <c r="T49" s="29">
        <f t="shared" si="4"/>
        <v>0</v>
      </c>
      <c r="U49" s="43"/>
      <c r="V49" s="41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NO</v>
      </c>
      <c r="B50" s="20"/>
      <c r="C50" s="20"/>
      <c r="D50" s="37"/>
      <c r="E50" s="22"/>
      <c r="F50" s="22"/>
      <c r="G50" s="22"/>
      <c r="H50" s="22"/>
      <c r="I50" s="22"/>
      <c r="J50" s="169"/>
      <c r="K50" s="169"/>
      <c r="L50" s="169"/>
      <c r="M50" s="23"/>
      <c r="N50" s="24">
        <f t="shared" si="8"/>
        <v>0</v>
      </c>
      <c r="O50" s="25">
        <f t="shared" si="9"/>
        <v>0</v>
      </c>
      <c r="P50" s="174">
        <f t="shared" si="10"/>
        <v>0</v>
      </c>
      <c r="Q50" s="18"/>
      <c r="R50" s="27">
        <v>2027</v>
      </c>
      <c r="S50" s="28" t="s">
        <v>24</v>
      </c>
      <c r="T50" s="29">
        <f t="shared" si="4"/>
        <v>0</v>
      </c>
      <c r="U50" s="6"/>
      <c r="V50" s="6"/>
      <c r="W50" s="6"/>
      <c r="X50" s="6"/>
      <c r="Y50" s="6"/>
      <c r="Z50" s="6"/>
    </row>
    <row r="51" spans="1:26" ht="29.1" customHeight="1" thickBot="1" x14ac:dyDescent="0.4">
      <c r="A51" s="89" t="str">
        <f t="shared" si="3"/>
        <v>NO</v>
      </c>
      <c r="B51" s="20"/>
      <c r="C51" s="20"/>
      <c r="D51" s="37"/>
      <c r="E51" s="22"/>
      <c r="F51" s="22"/>
      <c r="G51" s="22"/>
      <c r="H51" s="22"/>
      <c r="I51" s="22"/>
      <c r="J51" s="169"/>
      <c r="K51" s="169"/>
      <c r="L51" s="169"/>
      <c r="M51" s="23"/>
      <c r="N51" s="24">
        <f t="shared" si="8"/>
        <v>0</v>
      </c>
      <c r="O51" s="25">
        <f t="shared" si="9"/>
        <v>0</v>
      </c>
      <c r="P51" s="174">
        <f t="shared" si="10"/>
        <v>0</v>
      </c>
      <c r="Q51" s="18"/>
      <c r="R51" s="27">
        <v>1862</v>
      </c>
      <c r="S51" s="28" t="s">
        <v>68</v>
      </c>
      <c r="T51" s="29">
        <f t="shared" si="4"/>
        <v>0</v>
      </c>
      <c r="U51" s="6"/>
      <c r="V51" s="6"/>
      <c r="W51" s="6"/>
      <c r="X51" s="6"/>
      <c r="Y51" s="6"/>
      <c r="Z51" s="6"/>
    </row>
    <row r="52" spans="1:26" ht="29.1" customHeight="1" thickBot="1" x14ac:dyDescent="0.4">
      <c r="A52" s="89" t="str">
        <f t="shared" si="3"/>
        <v>NO</v>
      </c>
      <c r="B52" s="20"/>
      <c r="C52" s="20"/>
      <c r="D52" s="37"/>
      <c r="E52" s="22"/>
      <c r="F52" s="22"/>
      <c r="G52" s="22"/>
      <c r="H52" s="22"/>
      <c r="I52" s="22"/>
      <c r="J52" s="169"/>
      <c r="K52" s="169"/>
      <c r="L52" s="169"/>
      <c r="M52" s="23"/>
      <c r="N52" s="24">
        <f t="shared" si="8"/>
        <v>0</v>
      </c>
      <c r="O52" s="25">
        <f t="shared" si="9"/>
        <v>0</v>
      </c>
      <c r="P52" s="174">
        <f t="shared" si="10"/>
        <v>0</v>
      </c>
      <c r="Q52" s="18"/>
      <c r="R52" s="27">
        <v>1132</v>
      </c>
      <c r="S52" s="28" t="s">
        <v>69</v>
      </c>
      <c r="T52" s="29">
        <f t="shared" si="4"/>
        <v>12</v>
      </c>
      <c r="U52" s="6"/>
      <c r="V52" s="6"/>
      <c r="W52" s="6"/>
      <c r="X52" s="6"/>
      <c r="Y52" s="6"/>
      <c r="Z52" s="6"/>
    </row>
    <row r="53" spans="1:26" ht="29.1" customHeight="1" thickBot="1" x14ac:dyDescent="0.4">
      <c r="A53" s="89" t="str">
        <f t="shared" si="3"/>
        <v>NO</v>
      </c>
      <c r="B53" s="20"/>
      <c r="C53" s="20"/>
      <c r="D53" s="37"/>
      <c r="E53" s="22"/>
      <c r="F53" s="22"/>
      <c r="G53" s="22"/>
      <c r="H53" s="22"/>
      <c r="I53" s="22"/>
      <c r="J53" s="169"/>
      <c r="K53" s="169"/>
      <c r="L53" s="169"/>
      <c r="M53" s="23"/>
      <c r="N53" s="24">
        <f t="shared" si="8"/>
        <v>0</v>
      </c>
      <c r="O53" s="25">
        <f t="shared" si="9"/>
        <v>0</v>
      </c>
      <c r="P53" s="174">
        <f t="shared" si="10"/>
        <v>0</v>
      </c>
      <c r="Q53" s="18"/>
      <c r="R53" s="27">
        <v>1988</v>
      </c>
      <c r="S53" s="28" t="s">
        <v>70</v>
      </c>
      <c r="T53" s="29">
        <f t="shared" si="4"/>
        <v>0</v>
      </c>
      <c r="U53" s="6"/>
      <c r="V53" s="6"/>
      <c r="W53" s="6"/>
      <c r="X53" s="6"/>
      <c r="Y53" s="6"/>
      <c r="Z53" s="6"/>
    </row>
    <row r="54" spans="1:26" ht="29.1" customHeight="1" thickBot="1" x14ac:dyDescent="0.4">
      <c r="A54" s="89" t="str">
        <f t="shared" si="3"/>
        <v>NO</v>
      </c>
      <c r="B54" s="20"/>
      <c r="C54" s="20"/>
      <c r="D54" s="37"/>
      <c r="E54" s="22"/>
      <c r="F54" s="22"/>
      <c r="G54" s="22"/>
      <c r="H54" s="22"/>
      <c r="I54" s="22"/>
      <c r="J54" s="169"/>
      <c r="K54" s="169"/>
      <c r="L54" s="169"/>
      <c r="M54" s="23"/>
      <c r="N54" s="24">
        <f t="shared" si="8"/>
        <v>0</v>
      </c>
      <c r="O54" s="25">
        <f t="shared" si="9"/>
        <v>0</v>
      </c>
      <c r="P54" s="174">
        <f t="shared" si="10"/>
        <v>0</v>
      </c>
      <c r="Q54" s="18"/>
      <c r="R54" s="27"/>
      <c r="S54" s="28"/>
      <c r="T54" s="29">
        <f t="shared" si="4"/>
        <v>0</v>
      </c>
      <c r="U54" s="6"/>
      <c r="V54" s="6"/>
      <c r="W54" s="6"/>
      <c r="X54" s="6"/>
      <c r="Y54" s="6"/>
      <c r="Z54" s="6"/>
    </row>
    <row r="55" spans="1:26" ht="28.35" customHeight="1" thickBot="1" x14ac:dyDescent="0.45">
      <c r="A55" s="44">
        <f>COUNTIF(A3:A54,"SI")</f>
        <v>10</v>
      </c>
      <c r="B55" s="44">
        <f>COUNTA(B3:B54)</f>
        <v>20</v>
      </c>
      <c r="C55" s="44"/>
      <c r="D55" s="45"/>
      <c r="E55" s="46"/>
      <c r="F55" s="46"/>
      <c r="G55" s="46"/>
      <c r="H55" s="46"/>
      <c r="I55" s="46"/>
      <c r="J55" s="170"/>
      <c r="K55" s="170"/>
      <c r="L55" s="170"/>
      <c r="M55" s="47"/>
      <c r="N55" s="48">
        <f>SUM(N3:N54)</f>
        <v>1718</v>
      </c>
      <c r="O55" s="49"/>
      <c r="P55" s="25">
        <f>SUM(P3:P54)</f>
        <v>1753</v>
      </c>
      <c r="Q55" s="18"/>
      <c r="R55" s="27"/>
      <c r="S55" s="28"/>
      <c r="T55" s="29">
        <f t="shared" si="4"/>
        <v>0</v>
      </c>
      <c r="U55" s="6"/>
      <c r="V55" s="6"/>
      <c r="W55" s="6"/>
      <c r="X55" s="6"/>
      <c r="Y55" s="6"/>
      <c r="Z55" s="6"/>
    </row>
    <row r="56" spans="1:26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0"/>
      <c r="O56" s="6"/>
      <c r="P56" s="50"/>
      <c r="Q56" s="6"/>
      <c r="R56" s="27"/>
      <c r="S56" s="28"/>
      <c r="T56" s="29">
        <f t="shared" si="4"/>
        <v>0</v>
      </c>
      <c r="U56" s="6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9">
        <f t="shared" si="4"/>
        <v>0</v>
      </c>
      <c r="U57" s="6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9">
        <f t="shared" si="4"/>
        <v>0</v>
      </c>
      <c r="U58" s="6"/>
      <c r="V58" s="6"/>
      <c r="W58" s="6"/>
      <c r="X58" s="6"/>
      <c r="Y58" s="6"/>
      <c r="Z58" s="6"/>
    </row>
    <row r="59" spans="1:26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9">
        <f t="shared" si="4"/>
        <v>0</v>
      </c>
      <c r="U59" s="6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9">
        <f t="shared" si="4"/>
        <v>0</v>
      </c>
      <c r="U60" s="6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9">
        <f t="shared" si="4"/>
        <v>0</v>
      </c>
      <c r="U61" s="6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9">
        <f t="shared" si="4"/>
        <v>0</v>
      </c>
      <c r="U62" s="6"/>
      <c r="V62" s="6"/>
      <c r="W62" s="6"/>
      <c r="X62" s="6"/>
      <c r="Y62" s="6"/>
      <c r="Z62" s="6"/>
    </row>
    <row r="63" spans="1:26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6"/>
      <c r="V63" s="6"/>
      <c r="W63" s="6"/>
      <c r="X63" s="6"/>
      <c r="Y63" s="6"/>
      <c r="Z63" s="6"/>
    </row>
    <row r="64" spans="1:26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6"/>
      <c r="V64" s="6"/>
      <c r="W64" s="6"/>
      <c r="X64" s="6"/>
      <c r="Y64" s="6"/>
      <c r="Z64" s="6"/>
    </row>
    <row r="65" spans="1:26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2">
        <f>SUM(T3:T64)</f>
        <v>1753</v>
      </c>
      <c r="U65" s="6"/>
      <c r="V65" s="6"/>
      <c r="W65" s="6"/>
      <c r="X65" s="6"/>
      <c r="Y65" s="6"/>
      <c r="Z65" s="6"/>
    </row>
    <row r="66" spans="1:26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6" customHeight="1" x14ac:dyDescent="0.2">
      <c r="A68" s="6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6" customHeight="1" x14ac:dyDescent="0.2">
      <c r="A69" s="6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6" customHeight="1" x14ac:dyDescent="0.2">
      <c r="A70" s="6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6" customHeight="1" x14ac:dyDescent="0.2">
      <c r="A71" s="6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6" customHeight="1" x14ac:dyDescent="0.2">
      <c r="A73" s="6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6" customHeight="1" x14ac:dyDescent="0.2">
      <c r="A74" s="6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6" customHeight="1" x14ac:dyDescent="0.2">
      <c r="A75" s="6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6" customHeight="1" x14ac:dyDescent="0.2">
      <c r="A76" s="6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6" customHeight="1" x14ac:dyDescent="0.2">
      <c r="A77" s="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6" customHeight="1" x14ac:dyDescent="0.2">
      <c r="A78" s="6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6" customHeight="1" x14ac:dyDescent="0.2">
      <c r="A79" s="6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6" customHeight="1" x14ac:dyDescent="0.2">
      <c r="A80" s="6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6" customHeight="1" x14ac:dyDescent="0.2">
      <c r="A81" s="6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6" customHeight="1" x14ac:dyDescent="0.2">
      <c r="A82" s="6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6" customHeight="1" x14ac:dyDescent="0.2">
      <c r="A83" s="6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6" customHeight="1" x14ac:dyDescent="0.2">
      <c r="A84" s="6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6" customHeight="1" x14ac:dyDescent="0.2">
      <c r="A85" s="6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6" customHeight="1" x14ac:dyDescent="0.2">
      <c r="A86" s="6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6" customHeight="1" x14ac:dyDescent="0.2">
      <c r="A87" s="6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6" customHeight="1" x14ac:dyDescent="0.2">
      <c r="A88" s="6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6" customHeight="1" x14ac:dyDescent="0.2">
      <c r="A89" s="6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6" customHeight="1" x14ac:dyDescent="0.2">
      <c r="A90" s="6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6" customHeight="1" x14ac:dyDescent="0.2">
      <c r="A91" s="6"/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6" customHeight="1" x14ac:dyDescent="0.2">
      <c r="A92" s="6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.600000000000001" customHeight="1" x14ac:dyDescent="0.2">
      <c r="R93" s="6"/>
      <c r="S93" s="6"/>
      <c r="T93" s="6"/>
      <c r="U93" s="6"/>
    </row>
  </sheetData>
  <sheetProtection password="C4AE" sheet="1" objects="1" scenarios="1"/>
  <sortState ref="A3:P22">
    <sortCondition descending="1" ref="N3:N22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27" sqref="A27:A28"/>
    </sheetView>
  </sheetViews>
  <sheetFormatPr defaultColWidth="11.42578125" defaultRowHeight="18.600000000000001" customHeight="1" x14ac:dyDescent="0.2"/>
  <cols>
    <col min="1" max="1" width="11.42578125" style="95" customWidth="1"/>
    <col min="2" max="2" width="57.28515625" style="95" customWidth="1"/>
    <col min="3" max="3" width="12.42578125" style="95" customWidth="1"/>
    <col min="4" max="4" width="66.7109375" style="95" customWidth="1"/>
    <col min="5" max="5" width="23.140625" style="95" customWidth="1"/>
    <col min="6" max="8" width="23" style="95" customWidth="1"/>
    <col min="9" max="11" width="23" style="133" customWidth="1"/>
    <col min="12" max="13" width="23.42578125" style="95" customWidth="1"/>
    <col min="14" max="14" width="22.42578125" style="95" customWidth="1"/>
    <col min="15" max="15" width="13.42578125" style="95" customWidth="1"/>
    <col min="16" max="16" width="28.7109375" style="95" customWidth="1"/>
    <col min="17" max="17" width="11.42578125" style="95" customWidth="1"/>
    <col min="18" max="18" width="11.42578125" style="133" customWidth="1"/>
    <col min="19" max="19" width="59.7109375" style="133" customWidth="1"/>
    <col min="20" max="23" width="11.42578125" style="95" customWidth="1"/>
    <col min="24" max="24" width="38" style="95" customWidth="1"/>
    <col min="25" max="25" width="11.42578125" style="95" customWidth="1"/>
    <col min="26" max="26" width="45.42578125" style="95" customWidth="1"/>
    <col min="27" max="258" width="11.42578125" style="95" customWidth="1"/>
  </cols>
  <sheetData>
    <row r="1" spans="1:26" ht="28.5" customHeight="1" thickBot="1" x14ac:dyDescent="0.45">
      <c r="A1" s="196" t="s">
        <v>212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179</v>
      </c>
      <c r="C3" s="181">
        <v>10</v>
      </c>
      <c r="D3" s="180" t="s">
        <v>19</v>
      </c>
      <c r="E3" s="183">
        <v>90</v>
      </c>
      <c r="F3" s="183"/>
      <c r="G3" s="183">
        <v>100</v>
      </c>
      <c r="H3" s="183">
        <v>90</v>
      </c>
      <c r="I3" s="183">
        <v>100</v>
      </c>
      <c r="J3" s="183">
        <v>80</v>
      </c>
      <c r="K3" s="183">
        <v>90</v>
      </c>
      <c r="L3" s="183"/>
      <c r="M3" s="185">
        <v>80</v>
      </c>
      <c r="N3" s="186">
        <f t="shared" ref="N3:N28" si="0">IF(O3=9,SUM(E3:M3)-SMALL(E3:M3,1)-SMALL(E3:M3,2)-SMALL(E3:M3,3),IF(O3=8,SUM(E3:M3)-SMALL(E3:M3,1)-SMALL(E3:M3,2),IF(O3=7,SUM(E3:M3)-SMALL(E3:M3,1),SUM(E3:M3))))</f>
        <v>550</v>
      </c>
      <c r="O3" s="25">
        <f t="shared" ref="O3:O28" si="1">COUNTA(E3:M3)</f>
        <v>7</v>
      </c>
      <c r="P3" s="174">
        <f t="shared" ref="P3:P28" si="2">SUM(E3:M3)</f>
        <v>630</v>
      </c>
      <c r="Q3" s="26"/>
      <c r="R3" s="27">
        <v>1213</v>
      </c>
      <c r="S3" s="28" t="s">
        <v>492</v>
      </c>
      <c r="T3" s="29">
        <f>SUMIF($C$3:$C$101,R3,$P$3:$P$101)</f>
        <v>0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28" si="3">IF(O4&lt;2,"NO","SI")</f>
        <v>SI</v>
      </c>
      <c r="B4" s="180" t="s">
        <v>180</v>
      </c>
      <c r="C4" s="181">
        <v>1590</v>
      </c>
      <c r="D4" s="180" t="s">
        <v>25</v>
      </c>
      <c r="E4" s="183">
        <v>80</v>
      </c>
      <c r="F4" s="183"/>
      <c r="G4" s="183">
        <v>90</v>
      </c>
      <c r="H4" s="183">
        <v>80</v>
      </c>
      <c r="I4" s="183">
        <v>90</v>
      </c>
      <c r="J4" s="183">
        <v>90</v>
      </c>
      <c r="K4" s="183">
        <v>100</v>
      </c>
      <c r="L4" s="183">
        <v>50</v>
      </c>
      <c r="M4" s="185">
        <v>90</v>
      </c>
      <c r="N4" s="186">
        <f t="shared" si="0"/>
        <v>540</v>
      </c>
      <c r="O4" s="25">
        <f t="shared" si="1"/>
        <v>8</v>
      </c>
      <c r="P4" s="174">
        <f t="shared" si="2"/>
        <v>670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214</v>
      </c>
      <c r="C5" s="181">
        <v>1590</v>
      </c>
      <c r="D5" s="180" t="s">
        <v>25</v>
      </c>
      <c r="E5" s="183">
        <v>100</v>
      </c>
      <c r="F5" s="183"/>
      <c r="G5" s="183"/>
      <c r="H5" s="183">
        <v>100</v>
      </c>
      <c r="I5" s="183"/>
      <c r="J5" s="183">
        <v>100</v>
      </c>
      <c r="K5" s="183"/>
      <c r="L5" s="183">
        <v>60</v>
      </c>
      <c r="M5" s="185">
        <v>100</v>
      </c>
      <c r="N5" s="186">
        <f t="shared" si="0"/>
        <v>460</v>
      </c>
      <c r="O5" s="25">
        <f t="shared" si="1"/>
        <v>5</v>
      </c>
      <c r="P5" s="174">
        <f t="shared" si="2"/>
        <v>460</v>
      </c>
      <c r="Q5" s="26"/>
      <c r="R5" s="27">
        <v>1174</v>
      </c>
      <c r="S5" s="28" t="s">
        <v>16</v>
      </c>
      <c r="T5" s="29">
        <f t="shared" si="4"/>
        <v>690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9" t="s">
        <v>477</v>
      </c>
      <c r="C6" s="20">
        <v>1174</v>
      </c>
      <c r="D6" s="19" t="s">
        <v>16</v>
      </c>
      <c r="E6" s="22"/>
      <c r="F6" s="22">
        <v>100</v>
      </c>
      <c r="G6" s="22">
        <v>80</v>
      </c>
      <c r="H6" s="22">
        <v>50</v>
      </c>
      <c r="I6" s="22"/>
      <c r="J6" s="22">
        <v>40</v>
      </c>
      <c r="K6" s="22">
        <v>80</v>
      </c>
      <c r="L6" s="22"/>
      <c r="M6" s="23">
        <v>60</v>
      </c>
      <c r="N6" s="24">
        <f t="shared" si="0"/>
        <v>410</v>
      </c>
      <c r="O6" s="25">
        <f t="shared" si="1"/>
        <v>6</v>
      </c>
      <c r="P6" s="174">
        <f t="shared" si="2"/>
        <v>410</v>
      </c>
      <c r="Q6" s="26"/>
      <c r="R6" s="27">
        <v>1180</v>
      </c>
      <c r="S6" s="28" t="s">
        <v>17</v>
      </c>
      <c r="T6" s="29">
        <f t="shared" si="4"/>
        <v>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216</v>
      </c>
      <c r="C7" s="20">
        <v>1298</v>
      </c>
      <c r="D7" s="19" t="s">
        <v>42</v>
      </c>
      <c r="E7" s="22">
        <v>40</v>
      </c>
      <c r="F7" s="22">
        <v>90</v>
      </c>
      <c r="G7" s="22"/>
      <c r="H7" s="22">
        <v>40</v>
      </c>
      <c r="I7" s="22">
        <v>80</v>
      </c>
      <c r="J7" s="22">
        <v>30</v>
      </c>
      <c r="K7" s="22">
        <v>50</v>
      </c>
      <c r="L7" s="22"/>
      <c r="M7" s="23">
        <v>20</v>
      </c>
      <c r="N7" s="24">
        <f t="shared" si="0"/>
        <v>330</v>
      </c>
      <c r="O7" s="25">
        <f t="shared" si="1"/>
        <v>7</v>
      </c>
      <c r="P7" s="174">
        <f t="shared" si="2"/>
        <v>350</v>
      </c>
      <c r="Q7" s="26"/>
      <c r="R7" s="27">
        <v>1115</v>
      </c>
      <c r="S7" s="28" t="s">
        <v>18</v>
      </c>
      <c r="T7" s="29">
        <f t="shared" si="4"/>
        <v>85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181</v>
      </c>
      <c r="C8" s="20">
        <v>10</v>
      </c>
      <c r="D8" s="19" t="s">
        <v>19</v>
      </c>
      <c r="E8" s="22">
        <v>60</v>
      </c>
      <c r="F8" s="22"/>
      <c r="G8" s="22">
        <v>40</v>
      </c>
      <c r="H8" s="22">
        <v>60</v>
      </c>
      <c r="I8" s="22">
        <v>50</v>
      </c>
      <c r="J8" s="22">
        <v>50</v>
      </c>
      <c r="K8" s="22">
        <v>60</v>
      </c>
      <c r="L8" s="22"/>
      <c r="M8" s="23">
        <v>40</v>
      </c>
      <c r="N8" s="24">
        <f t="shared" si="0"/>
        <v>320</v>
      </c>
      <c r="O8" s="25">
        <f t="shared" si="1"/>
        <v>7</v>
      </c>
      <c r="P8" s="174">
        <f t="shared" si="2"/>
        <v>360</v>
      </c>
      <c r="Q8" s="26"/>
      <c r="R8" s="27">
        <v>10</v>
      </c>
      <c r="S8" s="28" t="s">
        <v>19</v>
      </c>
      <c r="T8" s="29">
        <f t="shared" si="4"/>
        <v>1200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182</v>
      </c>
      <c r="C9" s="20">
        <v>1887</v>
      </c>
      <c r="D9" s="19" t="s">
        <v>11</v>
      </c>
      <c r="E9" s="22">
        <v>20</v>
      </c>
      <c r="F9" s="22">
        <v>50</v>
      </c>
      <c r="G9" s="22">
        <v>60</v>
      </c>
      <c r="H9" s="22">
        <v>15</v>
      </c>
      <c r="I9" s="22">
        <v>60</v>
      </c>
      <c r="J9" s="22">
        <v>60</v>
      </c>
      <c r="K9" s="22">
        <v>30</v>
      </c>
      <c r="L9" s="22">
        <v>40</v>
      </c>
      <c r="M9" s="23">
        <v>50</v>
      </c>
      <c r="N9" s="24">
        <f t="shared" si="0"/>
        <v>320</v>
      </c>
      <c r="O9" s="25">
        <f t="shared" si="1"/>
        <v>9</v>
      </c>
      <c r="P9" s="174">
        <f t="shared" si="2"/>
        <v>385</v>
      </c>
      <c r="Q9" s="26"/>
      <c r="R9" s="27">
        <v>1589</v>
      </c>
      <c r="S9" s="28" t="s">
        <v>21</v>
      </c>
      <c r="T9" s="29">
        <f t="shared" si="4"/>
        <v>0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9" t="s">
        <v>478</v>
      </c>
      <c r="C10" s="20">
        <v>1174</v>
      </c>
      <c r="D10" s="19" t="s">
        <v>16</v>
      </c>
      <c r="E10" s="22"/>
      <c r="F10" s="22">
        <v>80</v>
      </c>
      <c r="G10" s="22">
        <v>50</v>
      </c>
      <c r="H10" s="96">
        <v>30</v>
      </c>
      <c r="I10" s="96"/>
      <c r="J10" s="96"/>
      <c r="K10" s="96"/>
      <c r="L10" s="22">
        <v>20</v>
      </c>
      <c r="M10" s="23">
        <v>30</v>
      </c>
      <c r="N10" s="24">
        <f t="shared" si="0"/>
        <v>210</v>
      </c>
      <c r="O10" s="25">
        <f t="shared" si="1"/>
        <v>5</v>
      </c>
      <c r="P10" s="174">
        <f t="shared" si="2"/>
        <v>210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407</v>
      </c>
      <c r="C11" s="20">
        <v>10</v>
      </c>
      <c r="D11" s="19" t="s">
        <v>19</v>
      </c>
      <c r="E11" s="22">
        <v>50</v>
      </c>
      <c r="F11" s="22">
        <v>60</v>
      </c>
      <c r="G11" s="22"/>
      <c r="H11" s="22"/>
      <c r="I11" s="22"/>
      <c r="J11" s="22"/>
      <c r="K11" s="22">
        <v>40</v>
      </c>
      <c r="L11" s="22"/>
      <c r="M11" s="23"/>
      <c r="N11" s="24">
        <f t="shared" si="0"/>
        <v>150</v>
      </c>
      <c r="O11" s="25">
        <f t="shared" si="1"/>
        <v>3</v>
      </c>
      <c r="P11" s="174">
        <f t="shared" si="2"/>
        <v>150</v>
      </c>
      <c r="Q11" s="26"/>
      <c r="R11" s="27">
        <v>1590</v>
      </c>
      <c r="S11" s="28" t="s">
        <v>25</v>
      </c>
      <c r="T11" s="29">
        <f t="shared" si="4"/>
        <v>1130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274</v>
      </c>
      <c r="C12" s="20">
        <v>2199</v>
      </c>
      <c r="D12" s="19" t="s">
        <v>296</v>
      </c>
      <c r="E12" s="22">
        <v>7</v>
      </c>
      <c r="F12" s="22">
        <v>30</v>
      </c>
      <c r="G12" s="22">
        <v>30</v>
      </c>
      <c r="H12" s="22"/>
      <c r="I12" s="22">
        <v>30</v>
      </c>
      <c r="J12" s="22">
        <v>15</v>
      </c>
      <c r="K12" s="22">
        <v>20</v>
      </c>
      <c r="L12" s="22"/>
      <c r="M12" s="23"/>
      <c r="N12" s="24">
        <f t="shared" si="0"/>
        <v>132</v>
      </c>
      <c r="O12" s="25">
        <f t="shared" si="1"/>
        <v>6</v>
      </c>
      <c r="P12" s="174">
        <f t="shared" si="2"/>
        <v>132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273</v>
      </c>
      <c r="C13" s="20">
        <v>2144</v>
      </c>
      <c r="D13" s="19" t="s">
        <v>305</v>
      </c>
      <c r="E13" s="22">
        <v>12</v>
      </c>
      <c r="F13" s="22">
        <v>20</v>
      </c>
      <c r="G13" s="22"/>
      <c r="H13" s="22">
        <v>6</v>
      </c>
      <c r="I13" s="22">
        <v>40</v>
      </c>
      <c r="J13" s="22"/>
      <c r="K13" s="22">
        <v>15</v>
      </c>
      <c r="L13" s="22">
        <v>15</v>
      </c>
      <c r="M13" s="23"/>
      <c r="N13" s="24">
        <f t="shared" si="0"/>
        <v>108</v>
      </c>
      <c r="O13" s="25">
        <f t="shared" si="1"/>
        <v>6</v>
      </c>
      <c r="P13" s="174">
        <f t="shared" si="2"/>
        <v>108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191</v>
      </c>
      <c r="C14" s="20">
        <v>1843</v>
      </c>
      <c r="D14" s="19" t="s">
        <v>31</v>
      </c>
      <c r="E14" s="22">
        <v>30</v>
      </c>
      <c r="F14" s="22">
        <v>40</v>
      </c>
      <c r="G14" s="22"/>
      <c r="H14" s="22">
        <v>20</v>
      </c>
      <c r="I14" s="22"/>
      <c r="J14" s="22"/>
      <c r="K14" s="22"/>
      <c r="L14" s="22"/>
      <c r="M14" s="22"/>
      <c r="N14" s="24">
        <f t="shared" si="0"/>
        <v>90</v>
      </c>
      <c r="O14" s="25">
        <f t="shared" si="1"/>
        <v>3</v>
      </c>
      <c r="P14" s="174">
        <f t="shared" si="2"/>
        <v>90</v>
      </c>
      <c r="Q14" s="26"/>
      <c r="R14" s="27">
        <v>1843</v>
      </c>
      <c r="S14" s="28" t="s">
        <v>31</v>
      </c>
      <c r="T14" s="29">
        <f t="shared" si="4"/>
        <v>116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187</v>
      </c>
      <c r="C15" s="20">
        <v>1115</v>
      </c>
      <c r="D15" s="19" t="s">
        <v>18</v>
      </c>
      <c r="E15" s="22">
        <v>6</v>
      </c>
      <c r="F15" s="22">
        <v>15</v>
      </c>
      <c r="G15" s="22">
        <v>20</v>
      </c>
      <c r="H15" s="22">
        <v>12</v>
      </c>
      <c r="I15" s="22">
        <v>20</v>
      </c>
      <c r="J15" s="22">
        <v>12</v>
      </c>
      <c r="K15" s="22"/>
      <c r="L15" s="22"/>
      <c r="M15" s="23"/>
      <c r="N15" s="24">
        <f t="shared" si="0"/>
        <v>85</v>
      </c>
      <c r="O15" s="25">
        <f t="shared" si="1"/>
        <v>6</v>
      </c>
      <c r="P15" s="174">
        <f t="shared" si="2"/>
        <v>85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9" t="s">
        <v>507</v>
      </c>
      <c r="C16" s="20">
        <v>10</v>
      </c>
      <c r="D16" s="19" t="s">
        <v>19</v>
      </c>
      <c r="E16" s="22"/>
      <c r="F16" s="22"/>
      <c r="G16" s="22">
        <v>12</v>
      </c>
      <c r="H16" s="22">
        <v>5</v>
      </c>
      <c r="I16" s="22"/>
      <c r="J16" s="22">
        <v>20</v>
      </c>
      <c r="K16" s="22">
        <v>2</v>
      </c>
      <c r="L16" s="22">
        <v>12</v>
      </c>
      <c r="M16" s="23">
        <v>9</v>
      </c>
      <c r="N16" s="24">
        <f t="shared" si="0"/>
        <v>60</v>
      </c>
      <c r="O16" s="25">
        <f t="shared" si="1"/>
        <v>6</v>
      </c>
      <c r="P16" s="174">
        <f t="shared" si="2"/>
        <v>60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9" t="s">
        <v>480</v>
      </c>
      <c r="C17" s="20">
        <v>2144</v>
      </c>
      <c r="D17" s="19" t="s">
        <v>305</v>
      </c>
      <c r="E17" s="22"/>
      <c r="F17" s="22">
        <v>7</v>
      </c>
      <c r="G17" s="22"/>
      <c r="H17" s="22">
        <v>5</v>
      </c>
      <c r="I17" s="22">
        <v>15</v>
      </c>
      <c r="J17" s="22"/>
      <c r="K17" s="22">
        <v>12</v>
      </c>
      <c r="L17" s="162">
        <v>9</v>
      </c>
      <c r="M17" s="163">
        <v>8</v>
      </c>
      <c r="N17" s="24">
        <f t="shared" si="0"/>
        <v>56</v>
      </c>
      <c r="O17" s="25">
        <f t="shared" si="1"/>
        <v>6</v>
      </c>
      <c r="P17" s="174">
        <f t="shared" si="2"/>
        <v>56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9" t="s">
        <v>479</v>
      </c>
      <c r="C18" s="20">
        <v>2144</v>
      </c>
      <c r="D18" s="19" t="s">
        <v>305</v>
      </c>
      <c r="E18" s="22"/>
      <c r="F18" s="22">
        <v>12</v>
      </c>
      <c r="G18" s="22">
        <v>15</v>
      </c>
      <c r="H18" s="22">
        <v>7</v>
      </c>
      <c r="I18" s="22"/>
      <c r="J18" s="22"/>
      <c r="K18" s="22"/>
      <c r="L18" s="22"/>
      <c r="M18" s="23">
        <v>15</v>
      </c>
      <c r="N18" s="24">
        <f t="shared" si="0"/>
        <v>49</v>
      </c>
      <c r="O18" s="25">
        <f t="shared" si="1"/>
        <v>4</v>
      </c>
      <c r="P18" s="174">
        <f t="shared" si="2"/>
        <v>49</v>
      </c>
      <c r="Q18" s="26"/>
      <c r="R18" s="27">
        <v>2144</v>
      </c>
      <c r="S18" s="171" t="s">
        <v>305</v>
      </c>
      <c r="T18" s="29">
        <f t="shared" si="4"/>
        <v>237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199</v>
      </c>
      <c r="C19" s="20">
        <v>1174</v>
      </c>
      <c r="D19" s="19" t="s">
        <v>16</v>
      </c>
      <c r="E19" s="22">
        <v>15</v>
      </c>
      <c r="F19" s="22">
        <v>9</v>
      </c>
      <c r="G19" s="22">
        <v>8</v>
      </c>
      <c r="H19" s="22"/>
      <c r="I19" s="22"/>
      <c r="J19" s="22"/>
      <c r="K19" s="22"/>
      <c r="L19" s="162"/>
      <c r="M19" s="163">
        <v>12</v>
      </c>
      <c r="N19" s="24">
        <f t="shared" si="0"/>
        <v>44</v>
      </c>
      <c r="O19" s="25">
        <f t="shared" si="1"/>
        <v>4</v>
      </c>
      <c r="P19" s="174">
        <f t="shared" si="2"/>
        <v>44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195</v>
      </c>
      <c r="C20" s="20">
        <v>2027</v>
      </c>
      <c r="D20" s="19" t="s">
        <v>24</v>
      </c>
      <c r="E20" s="22">
        <v>5</v>
      </c>
      <c r="F20" s="22">
        <v>8</v>
      </c>
      <c r="G20" s="22"/>
      <c r="H20" s="22"/>
      <c r="I20" s="22"/>
      <c r="J20" s="22"/>
      <c r="K20" s="22">
        <v>8</v>
      </c>
      <c r="L20" s="22">
        <v>7</v>
      </c>
      <c r="M20" s="23"/>
      <c r="N20" s="24">
        <f t="shared" si="0"/>
        <v>28</v>
      </c>
      <c r="O20" s="25">
        <f t="shared" si="1"/>
        <v>4</v>
      </c>
      <c r="P20" s="174">
        <f t="shared" si="2"/>
        <v>28</v>
      </c>
      <c r="Q20" s="26"/>
      <c r="R20" s="27">
        <v>1298</v>
      </c>
      <c r="S20" s="28" t="s">
        <v>42</v>
      </c>
      <c r="T20" s="29">
        <f t="shared" si="4"/>
        <v>350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9" t="s">
        <v>508</v>
      </c>
      <c r="C21" s="20">
        <v>2057</v>
      </c>
      <c r="D21" s="19" t="s">
        <v>64</v>
      </c>
      <c r="E21" s="22"/>
      <c r="F21" s="22"/>
      <c r="G21" s="22">
        <v>9</v>
      </c>
      <c r="H21" s="96">
        <v>9</v>
      </c>
      <c r="I21" s="96"/>
      <c r="J21" s="96"/>
      <c r="K21" s="96"/>
      <c r="L21" s="22">
        <v>8</v>
      </c>
      <c r="M21" s="23"/>
      <c r="N21" s="24">
        <f t="shared" si="0"/>
        <v>26</v>
      </c>
      <c r="O21" s="25">
        <f t="shared" si="1"/>
        <v>3</v>
      </c>
      <c r="P21" s="174">
        <f t="shared" si="2"/>
        <v>26</v>
      </c>
      <c r="Q21" s="26"/>
      <c r="R21" s="27">
        <v>1887</v>
      </c>
      <c r="S21" s="28" t="s">
        <v>11</v>
      </c>
      <c r="T21" s="29">
        <f t="shared" si="4"/>
        <v>385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SI</v>
      </c>
      <c r="B22" s="19" t="s">
        <v>557</v>
      </c>
      <c r="C22" s="20">
        <v>2144</v>
      </c>
      <c r="D22" s="19" t="s">
        <v>305</v>
      </c>
      <c r="E22" s="96"/>
      <c r="F22" s="22"/>
      <c r="G22" s="162"/>
      <c r="H22" s="22">
        <v>5</v>
      </c>
      <c r="I22" s="22">
        <v>12</v>
      </c>
      <c r="J22" s="22"/>
      <c r="K22" s="22">
        <v>7</v>
      </c>
      <c r="L22" s="22"/>
      <c r="M22" s="23"/>
      <c r="N22" s="24">
        <f t="shared" si="0"/>
        <v>24</v>
      </c>
      <c r="O22" s="25">
        <f t="shared" si="1"/>
        <v>3</v>
      </c>
      <c r="P22" s="174">
        <f t="shared" si="2"/>
        <v>24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3"/>
        <v>SI</v>
      </c>
      <c r="B23" s="165" t="s">
        <v>217</v>
      </c>
      <c r="C23" s="20">
        <v>1174</v>
      </c>
      <c r="D23" s="19" t="s">
        <v>16</v>
      </c>
      <c r="E23" s="22">
        <v>5</v>
      </c>
      <c r="F23" s="22"/>
      <c r="G23" s="22">
        <v>7</v>
      </c>
      <c r="H23" s="162">
        <v>5</v>
      </c>
      <c r="I23" s="162"/>
      <c r="J23" s="162"/>
      <c r="K23" s="162"/>
      <c r="L23" s="22"/>
      <c r="M23" s="23"/>
      <c r="N23" s="24">
        <f t="shared" si="0"/>
        <v>17</v>
      </c>
      <c r="O23" s="25">
        <f t="shared" si="1"/>
        <v>3</v>
      </c>
      <c r="P23" s="174">
        <f t="shared" si="2"/>
        <v>17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SI</v>
      </c>
      <c r="B24" s="165" t="s">
        <v>408</v>
      </c>
      <c r="C24" s="20">
        <v>1843</v>
      </c>
      <c r="D24" s="19" t="s">
        <v>31</v>
      </c>
      <c r="E24" s="22">
        <v>8</v>
      </c>
      <c r="F24" s="22"/>
      <c r="G24" s="22"/>
      <c r="H24" s="22">
        <v>8</v>
      </c>
      <c r="I24" s="22"/>
      <c r="J24" s="22"/>
      <c r="K24" s="22"/>
      <c r="L24" s="22"/>
      <c r="M24" s="23"/>
      <c r="N24" s="24">
        <f t="shared" si="0"/>
        <v>16</v>
      </c>
      <c r="O24" s="25">
        <f t="shared" si="1"/>
        <v>2</v>
      </c>
      <c r="P24" s="174">
        <f t="shared" si="2"/>
        <v>16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SI</v>
      </c>
      <c r="B25" s="19" t="s">
        <v>604</v>
      </c>
      <c r="C25" s="20">
        <v>1773</v>
      </c>
      <c r="D25" s="19" t="s">
        <v>84</v>
      </c>
      <c r="E25" s="22"/>
      <c r="F25" s="22"/>
      <c r="G25" s="22"/>
      <c r="H25" s="22"/>
      <c r="I25" s="22"/>
      <c r="J25" s="22"/>
      <c r="K25" s="22">
        <v>9</v>
      </c>
      <c r="L25" s="22"/>
      <c r="M25" s="23">
        <v>7</v>
      </c>
      <c r="N25" s="24">
        <f t="shared" si="0"/>
        <v>16</v>
      </c>
      <c r="O25" s="25">
        <f t="shared" si="1"/>
        <v>2</v>
      </c>
      <c r="P25" s="174">
        <f t="shared" si="2"/>
        <v>16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SI</v>
      </c>
      <c r="B26" s="165" t="s">
        <v>198</v>
      </c>
      <c r="C26" s="20">
        <v>1843</v>
      </c>
      <c r="D26" s="19" t="s">
        <v>31</v>
      </c>
      <c r="E26" s="22">
        <v>5</v>
      </c>
      <c r="F26" s="22"/>
      <c r="G26" s="22"/>
      <c r="H26" s="22">
        <v>5</v>
      </c>
      <c r="I26" s="22"/>
      <c r="J26" s="22"/>
      <c r="K26" s="22"/>
      <c r="L26" s="22"/>
      <c r="M26" s="23"/>
      <c r="N26" s="24">
        <f t="shared" si="0"/>
        <v>10</v>
      </c>
      <c r="O26" s="25">
        <f t="shared" si="1"/>
        <v>2</v>
      </c>
      <c r="P26" s="174">
        <f t="shared" si="2"/>
        <v>10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187" t="str">
        <f t="shared" si="3"/>
        <v>NO</v>
      </c>
      <c r="B27" s="165" t="s">
        <v>193</v>
      </c>
      <c r="C27" s="20">
        <v>1174</v>
      </c>
      <c r="D27" s="19" t="s">
        <v>16</v>
      </c>
      <c r="E27" s="22">
        <v>9</v>
      </c>
      <c r="F27" s="22"/>
      <c r="G27" s="22"/>
      <c r="H27" s="22"/>
      <c r="I27" s="22"/>
      <c r="J27" s="22"/>
      <c r="K27" s="22"/>
      <c r="L27" s="22"/>
      <c r="M27" s="23"/>
      <c r="N27" s="24">
        <f t="shared" si="0"/>
        <v>9</v>
      </c>
      <c r="O27" s="25">
        <f t="shared" si="1"/>
        <v>1</v>
      </c>
      <c r="P27" s="174">
        <f t="shared" si="2"/>
        <v>9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187" t="str">
        <f t="shared" si="3"/>
        <v>NO</v>
      </c>
      <c r="B28" s="19" t="s">
        <v>556</v>
      </c>
      <c r="C28" s="20">
        <v>1896</v>
      </c>
      <c r="D28" s="19" t="s">
        <v>555</v>
      </c>
      <c r="E28" s="22"/>
      <c r="F28" s="22"/>
      <c r="G28" s="22"/>
      <c r="H28" s="22">
        <v>5</v>
      </c>
      <c r="I28" s="22"/>
      <c r="J28" s="22"/>
      <c r="K28" s="22"/>
      <c r="L28" s="22"/>
      <c r="M28" s="23"/>
      <c r="N28" s="24">
        <f t="shared" si="0"/>
        <v>5</v>
      </c>
      <c r="O28" s="25">
        <f t="shared" si="1"/>
        <v>1</v>
      </c>
      <c r="P28" s="174">
        <f t="shared" si="2"/>
        <v>5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ref="A29:A34" si="5">IF(O29&lt;1,"NO","SI")</f>
        <v>NO</v>
      </c>
      <c r="B29" s="19"/>
      <c r="C29" s="20"/>
      <c r="D29" s="19"/>
      <c r="E29" s="22"/>
      <c r="F29" s="22"/>
      <c r="G29" s="22"/>
      <c r="H29" s="162"/>
      <c r="I29" s="162"/>
      <c r="J29" s="162"/>
      <c r="K29" s="162"/>
      <c r="L29" s="162"/>
      <c r="M29" s="163"/>
      <c r="N29" s="24">
        <f t="shared" ref="N29:N34" si="6">IF(O29=9,SUM(E29:M29)-SMALL(E29:M29,1)-SMALL(E29:M29,2)-SMALL(E29:M29,3),IF(O29=8,SUM(E29:M29)-SMALL(E29:M29,1)-SMALL(E29:M29,2),IF(O29=7,SUM(E29:M29)-SMALL(E29:M29,1),SUM(E29:M29))))</f>
        <v>0</v>
      </c>
      <c r="O29" s="25">
        <f t="shared" ref="O29:O34" si="7">COUNTA(E29:M29)</f>
        <v>0</v>
      </c>
      <c r="P29" s="174">
        <f t="shared" ref="P29:P34" si="8">SUM(E29:M29)</f>
        <v>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5"/>
        <v>NO</v>
      </c>
      <c r="B30" s="19"/>
      <c r="C30" s="20"/>
      <c r="D30" s="19"/>
      <c r="E30" s="22"/>
      <c r="F30" s="22"/>
      <c r="G30" s="22"/>
      <c r="H30" s="22"/>
      <c r="I30" s="22"/>
      <c r="J30" s="22"/>
      <c r="K30" s="22"/>
      <c r="L30" s="22"/>
      <c r="M30" s="23"/>
      <c r="N30" s="24">
        <f t="shared" si="6"/>
        <v>0</v>
      </c>
      <c r="O30" s="25">
        <f t="shared" si="7"/>
        <v>0</v>
      </c>
      <c r="P30" s="174">
        <f t="shared" si="8"/>
        <v>0</v>
      </c>
      <c r="Q30" s="26"/>
      <c r="R30" s="27">
        <v>1773</v>
      </c>
      <c r="S30" s="28" t="s">
        <v>84</v>
      </c>
      <c r="T30" s="29">
        <f t="shared" si="4"/>
        <v>16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5"/>
        <v>NO</v>
      </c>
      <c r="B31" s="19"/>
      <c r="C31" s="20"/>
      <c r="D31" s="19"/>
      <c r="E31" s="22"/>
      <c r="F31" s="22"/>
      <c r="G31" s="22"/>
      <c r="H31" s="22"/>
      <c r="I31" s="22"/>
      <c r="J31" s="22"/>
      <c r="K31" s="22"/>
      <c r="L31" s="22"/>
      <c r="M31" s="23"/>
      <c r="N31" s="24">
        <f t="shared" si="6"/>
        <v>0</v>
      </c>
      <c r="O31" s="25">
        <f t="shared" si="7"/>
        <v>0</v>
      </c>
      <c r="P31" s="174">
        <f t="shared" si="8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5"/>
        <v>NO</v>
      </c>
      <c r="B32" s="19"/>
      <c r="C32" s="20"/>
      <c r="D32" s="19"/>
      <c r="E32" s="22"/>
      <c r="F32" s="22"/>
      <c r="G32" s="22"/>
      <c r="H32" s="22"/>
      <c r="I32" s="22"/>
      <c r="J32" s="22"/>
      <c r="K32" s="22"/>
      <c r="L32" s="22"/>
      <c r="M32" s="23"/>
      <c r="N32" s="24">
        <f t="shared" si="6"/>
        <v>0</v>
      </c>
      <c r="O32" s="25">
        <f t="shared" si="7"/>
        <v>0</v>
      </c>
      <c r="P32" s="174">
        <f t="shared" si="8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5"/>
        <v>NO</v>
      </c>
      <c r="B33" s="19"/>
      <c r="C33" s="20"/>
      <c r="D33" s="19"/>
      <c r="E33" s="22"/>
      <c r="F33" s="22"/>
      <c r="G33" s="22"/>
      <c r="H33" s="22"/>
      <c r="I33" s="22"/>
      <c r="J33" s="22"/>
      <c r="K33" s="22"/>
      <c r="L33" s="22"/>
      <c r="M33" s="23"/>
      <c r="N33" s="24">
        <f t="shared" si="6"/>
        <v>0</v>
      </c>
      <c r="O33" s="25">
        <f t="shared" si="7"/>
        <v>0</v>
      </c>
      <c r="P33" s="174">
        <f t="shared" si="8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5"/>
        <v>NO</v>
      </c>
      <c r="B34" s="19"/>
      <c r="C34" s="20"/>
      <c r="D34" s="97"/>
      <c r="E34" s="22"/>
      <c r="F34" s="22"/>
      <c r="G34" s="22"/>
      <c r="H34" s="22"/>
      <c r="I34" s="22"/>
      <c r="J34" s="22"/>
      <c r="K34" s="22"/>
      <c r="L34" s="162"/>
      <c r="M34" s="163"/>
      <c r="N34" s="24">
        <f t="shared" si="6"/>
        <v>0</v>
      </c>
      <c r="O34" s="25">
        <f t="shared" si="7"/>
        <v>0</v>
      </c>
      <c r="P34" s="174">
        <f t="shared" si="8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ref="A35:A52" si="9">IF(O35&lt;1,"NO","SI")</f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2"/>
      <c r="M35" s="23"/>
      <c r="N35" s="24">
        <f t="shared" ref="N35:N52" si="10">IF(O35=9,SUM(E35:M35)-SMALL(E35:M35,1)-SMALL(E35:M35,2)-SMALL(E35:M35,3),IF(O35=8,SUM(E35:M35)-SMALL(E35:M35,1)-SMALL(E35:M35,2),IF(O35=7,SUM(E35:M35)-SMALL(E35:M35,1),SUM(E35:M35))))</f>
        <v>0</v>
      </c>
      <c r="O35" s="25">
        <f t="shared" ref="O35:O52" si="11">COUNTA(E35:M35)</f>
        <v>0</v>
      </c>
      <c r="P35" s="174">
        <f t="shared" ref="P35:P52" si="12">SUM(E35:M35)</f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9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2"/>
      <c r="M36" s="23"/>
      <c r="N36" s="24">
        <f t="shared" si="10"/>
        <v>0</v>
      </c>
      <c r="O36" s="25">
        <f t="shared" si="11"/>
        <v>0</v>
      </c>
      <c r="P36" s="174">
        <f t="shared" si="12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9"/>
        <v>NO</v>
      </c>
      <c r="B37" s="157"/>
      <c r="C37" s="65"/>
      <c r="D37" s="65"/>
      <c r="E37" s="22"/>
      <c r="F37" s="22"/>
      <c r="G37" s="162"/>
      <c r="H37" s="22"/>
      <c r="I37" s="22"/>
      <c r="J37" s="22"/>
      <c r="K37" s="22"/>
      <c r="L37" s="22"/>
      <c r="M37" s="23"/>
      <c r="N37" s="24">
        <f t="shared" si="10"/>
        <v>0</v>
      </c>
      <c r="O37" s="25">
        <f t="shared" si="11"/>
        <v>0</v>
      </c>
      <c r="P37" s="174">
        <f t="shared" si="12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9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2"/>
      <c r="M38" s="23"/>
      <c r="N38" s="24">
        <f t="shared" si="10"/>
        <v>0</v>
      </c>
      <c r="O38" s="25">
        <f t="shared" si="11"/>
        <v>0</v>
      </c>
      <c r="P38" s="174">
        <f t="shared" si="12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9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2"/>
      <c r="M39" s="23"/>
      <c r="N39" s="24">
        <f t="shared" si="10"/>
        <v>0</v>
      </c>
      <c r="O39" s="25">
        <f t="shared" si="11"/>
        <v>0</v>
      </c>
      <c r="P39" s="174">
        <f t="shared" si="12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9"/>
        <v>NO</v>
      </c>
      <c r="B40" s="19"/>
      <c r="C40" s="20"/>
      <c r="D40" s="19"/>
      <c r="E40" s="22"/>
      <c r="F40" s="22"/>
      <c r="G40" s="22"/>
      <c r="H40" s="22"/>
      <c r="I40" s="22"/>
      <c r="J40" s="22"/>
      <c r="K40" s="22"/>
      <c r="L40" s="22"/>
      <c r="M40" s="23"/>
      <c r="N40" s="24">
        <f t="shared" si="10"/>
        <v>0</v>
      </c>
      <c r="O40" s="25">
        <f t="shared" si="11"/>
        <v>0</v>
      </c>
      <c r="P40" s="174">
        <f t="shared" si="12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9"/>
        <v>NO</v>
      </c>
      <c r="B41" s="157"/>
      <c r="C41" s="20"/>
      <c r="D41" s="19"/>
      <c r="E41" s="22"/>
      <c r="F41" s="22"/>
      <c r="G41" s="162"/>
      <c r="H41" s="22"/>
      <c r="I41" s="22"/>
      <c r="J41" s="22"/>
      <c r="K41" s="22"/>
      <c r="L41" s="22"/>
      <c r="M41" s="23"/>
      <c r="N41" s="24">
        <f t="shared" si="10"/>
        <v>0</v>
      </c>
      <c r="O41" s="25">
        <f t="shared" si="11"/>
        <v>0</v>
      </c>
      <c r="P41" s="174">
        <f t="shared" si="12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9"/>
        <v>NO</v>
      </c>
      <c r="B42" s="157"/>
      <c r="C42" s="20"/>
      <c r="D42" s="19"/>
      <c r="E42" s="22"/>
      <c r="F42" s="22"/>
      <c r="G42" s="22"/>
      <c r="H42" s="22"/>
      <c r="I42" s="22"/>
      <c r="J42" s="22"/>
      <c r="K42" s="22"/>
      <c r="L42" s="22"/>
      <c r="M42" s="22"/>
      <c r="N42" s="24">
        <f t="shared" si="10"/>
        <v>0</v>
      </c>
      <c r="O42" s="25">
        <f t="shared" si="11"/>
        <v>0</v>
      </c>
      <c r="P42" s="174">
        <f t="shared" si="12"/>
        <v>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9"/>
        <v>NO</v>
      </c>
      <c r="B43" s="19"/>
      <c r="C43" s="89"/>
      <c r="D43" s="19"/>
      <c r="E43" s="22"/>
      <c r="F43" s="22"/>
      <c r="G43" s="162"/>
      <c r="H43" s="22"/>
      <c r="I43" s="22"/>
      <c r="J43" s="22"/>
      <c r="K43" s="22"/>
      <c r="L43" s="22"/>
      <c r="M43" s="22"/>
      <c r="N43" s="24">
        <f t="shared" si="10"/>
        <v>0</v>
      </c>
      <c r="O43" s="25">
        <f t="shared" si="11"/>
        <v>0</v>
      </c>
      <c r="P43" s="174">
        <f t="shared" si="12"/>
        <v>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9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2"/>
      <c r="M44" s="22"/>
      <c r="N44" s="24">
        <f t="shared" si="10"/>
        <v>0</v>
      </c>
      <c r="O44" s="25">
        <f t="shared" si="11"/>
        <v>0</v>
      </c>
      <c r="P44" s="174">
        <f t="shared" si="12"/>
        <v>0</v>
      </c>
      <c r="Q44" s="26"/>
      <c r="R44" s="27">
        <v>2199</v>
      </c>
      <c r="S44" s="171" t="s">
        <v>296</v>
      </c>
      <c r="T44" s="29">
        <f t="shared" si="4"/>
        <v>132</v>
      </c>
      <c r="U44" s="30"/>
      <c r="V44" s="18"/>
      <c r="W44" s="6"/>
      <c r="X44" s="6"/>
      <c r="Y44" s="6"/>
      <c r="Z44" s="6"/>
    </row>
    <row r="45" spans="1:26" ht="28.5" customHeight="1" thickBot="1" x14ac:dyDescent="0.4">
      <c r="A45" s="89" t="str">
        <f t="shared" si="9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2"/>
      <c r="M45" s="22"/>
      <c r="N45" s="24">
        <f t="shared" si="10"/>
        <v>0</v>
      </c>
      <c r="O45" s="25">
        <f t="shared" si="11"/>
        <v>0</v>
      </c>
      <c r="P45" s="174">
        <f t="shared" si="12"/>
        <v>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7.95" customHeight="1" thickBot="1" x14ac:dyDescent="0.4">
      <c r="A46" s="89" t="str">
        <f t="shared" si="9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2"/>
      <c r="M46" s="23"/>
      <c r="N46" s="24">
        <f t="shared" si="10"/>
        <v>0</v>
      </c>
      <c r="O46" s="25">
        <f t="shared" si="11"/>
        <v>0</v>
      </c>
      <c r="P46" s="174">
        <f t="shared" si="12"/>
        <v>0</v>
      </c>
      <c r="Q46" s="38"/>
      <c r="R46" s="27">
        <v>2057</v>
      </c>
      <c r="S46" s="28" t="s">
        <v>64</v>
      </c>
      <c r="T46" s="29">
        <f t="shared" si="4"/>
        <v>26</v>
      </c>
      <c r="U46" s="30"/>
      <c r="V46" s="41"/>
      <c r="W46" s="6"/>
      <c r="X46" s="6"/>
      <c r="Y46" s="6"/>
      <c r="Z46" s="6"/>
    </row>
    <row r="47" spans="1:26" ht="27.95" customHeight="1" thickBot="1" x14ac:dyDescent="0.4">
      <c r="A47" s="89" t="str">
        <f t="shared" si="9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2"/>
      <c r="M47" s="22"/>
      <c r="N47" s="24">
        <f t="shared" si="10"/>
        <v>0</v>
      </c>
      <c r="O47" s="25">
        <f t="shared" si="11"/>
        <v>0</v>
      </c>
      <c r="P47" s="174">
        <f t="shared" si="12"/>
        <v>0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7.95" customHeight="1" thickBot="1" x14ac:dyDescent="0.4">
      <c r="A48" s="89" t="str">
        <f t="shared" si="9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2"/>
      <c r="M48" s="22"/>
      <c r="N48" s="24">
        <f t="shared" si="10"/>
        <v>0</v>
      </c>
      <c r="O48" s="25">
        <f t="shared" si="11"/>
        <v>0</v>
      </c>
      <c r="P48" s="174">
        <f t="shared" si="12"/>
        <v>0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7.95" customHeight="1" thickBot="1" x14ac:dyDescent="0.4">
      <c r="A49" s="89" t="str">
        <f t="shared" si="9"/>
        <v>NO</v>
      </c>
      <c r="B49" s="19"/>
      <c r="C49" s="89"/>
      <c r="D49" s="19"/>
      <c r="E49" s="22"/>
      <c r="F49" s="22"/>
      <c r="G49" s="162"/>
      <c r="H49" s="22"/>
      <c r="I49" s="22"/>
      <c r="J49" s="22"/>
      <c r="K49" s="22"/>
      <c r="L49" s="22"/>
      <c r="M49" s="22"/>
      <c r="N49" s="24">
        <f t="shared" si="10"/>
        <v>0</v>
      </c>
      <c r="O49" s="25">
        <f t="shared" si="11"/>
        <v>0</v>
      </c>
      <c r="P49" s="174">
        <f t="shared" si="12"/>
        <v>0</v>
      </c>
      <c r="Q49" s="38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7.95" customHeight="1" thickBot="1" x14ac:dyDescent="0.4">
      <c r="A50" s="89" t="str">
        <f t="shared" si="9"/>
        <v>NO</v>
      </c>
      <c r="B50" s="65"/>
      <c r="C50" s="20"/>
      <c r="D50" s="65"/>
      <c r="E50" s="22"/>
      <c r="F50" s="22"/>
      <c r="G50" s="22"/>
      <c r="H50" s="22"/>
      <c r="I50" s="22"/>
      <c r="J50" s="22"/>
      <c r="K50" s="22"/>
      <c r="L50" s="22"/>
      <c r="M50" s="22"/>
      <c r="N50" s="24">
        <f t="shared" si="10"/>
        <v>0</v>
      </c>
      <c r="O50" s="25">
        <f t="shared" si="11"/>
        <v>0</v>
      </c>
      <c r="P50" s="174">
        <f t="shared" si="12"/>
        <v>0</v>
      </c>
      <c r="Q50" s="38"/>
      <c r="R50" s="27">
        <v>2027</v>
      </c>
      <c r="S50" s="28" t="s">
        <v>24</v>
      </c>
      <c r="T50" s="29">
        <f t="shared" si="4"/>
        <v>28</v>
      </c>
      <c r="U50" s="30"/>
      <c r="V50" s="6"/>
      <c r="W50" s="6"/>
      <c r="X50" s="6"/>
      <c r="Y50" s="6"/>
      <c r="Z50" s="6"/>
    </row>
    <row r="51" spans="1:26" ht="27.95" customHeight="1" thickBot="1" x14ac:dyDescent="0.4">
      <c r="A51" s="89" t="str">
        <f t="shared" si="9"/>
        <v>NO</v>
      </c>
      <c r="B51" s="65"/>
      <c r="C51" s="65"/>
      <c r="D51" s="65"/>
      <c r="E51" s="22"/>
      <c r="F51" s="22"/>
      <c r="G51" s="162"/>
      <c r="H51" s="22"/>
      <c r="I51" s="22"/>
      <c r="J51" s="22"/>
      <c r="K51" s="22"/>
      <c r="L51" s="22"/>
      <c r="M51" s="22"/>
      <c r="N51" s="24">
        <f t="shared" si="10"/>
        <v>0</v>
      </c>
      <c r="O51" s="25">
        <f t="shared" si="11"/>
        <v>0</v>
      </c>
      <c r="P51" s="174">
        <f t="shared" si="12"/>
        <v>0</v>
      </c>
      <c r="Q51" s="3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7.95" customHeight="1" thickBot="1" x14ac:dyDescent="0.4">
      <c r="A52" s="89" t="str">
        <f t="shared" si="9"/>
        <v>NO</v>
      </c>
      <c r="B52" s="65"/>
      <c r="C52" s="20"/>
      <c r="D52" s="65"/>
      <c r="E52" s="22"/>
      <c r="F52" s="22"/>
      <c r="G52" s="22"/>
      <c r="H52" s="22"/>
      <c r="I52" s="22"/>
      <c r="J52" s="22"/>
      <c r="K52" s="22"/>
      <c r="L52" s="22"/>
      <c r="M52" s="22"/>
      <c r="N52" s="24">
        <f t="shared" si="10"/>
        <v>0</v>
      </c>
      <c r="O52" s="25">
        <f t="shared" si="11"/>
        <v>0</v>
      </c>
      <c r="P52" s="174">
        <f t="shared" si="12"/>
        <v>0</v>
      </c>
      <c r="Q52" s="3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7.95" customHeight="1" thickBot="1" x14ac:dyDescent="0.4">
      <c r="A53" s="92">
        <f>COUNTIF(A3:A52,"SI")</f>
        <v>24</v>
      </c>
      <c r="B53" s="92">
        <f>COUNTA(B3:B52)</f>
        <v>26</v>
      </c>
      <c r="C53" s="44"/>
      <c r="D53" s="44"/>
      <c r="E53" s="46"/>
      <c r="F53" s="46"/>
      <c r="G53" s="44"/>
      <c r="H53" s="44"/>
      <c r="I53" s="44"/>
      <c r="J53" s="44"/>
      <c r="K53" s="44"/>
      <c r="L53" s="44"/>
      <c r="M53" s="44"/>
      <c r="N53" s="98">
        <f>SUM(N3:N52)</f>
        <v>4065</v>
      </c>
      <c r="O53" s="44"/>
      <c r="P53" s="99">
        <f>SUM(P3:P52)</f>
        <v>4400</v>
      </c>
      <c r="Q53" s="6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7.95" customHeight="1" thickBot="1" x14ac:dyDescent="0.4">
      <c r="A54" s="6"/>
      <c r="B54" s="70"/>
      <c r="C54" s="70"/>
      <c r="D54" s="70"/>
      <c r="E54" s="71"/>
      <c r="F54" s="71"/>
      <c r="G54" s="70"/>
      <c r="H54" s="70"/>
      <c r="I54" s="70"/>
      <c r="J54" s="70"/>
      <c r="K54" s="70"/>
      <c r="L54" s="70"/>
      <c r="M54" s="70"/>
      <c r="N54" s="70"/>
      <c r="O54" s="70"/>
      <c r="P54" s="100"/>
      <c r="Q54" s="6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7.95" customHeight="1" thickBot="1" x14ac:dyDescent="0.4">
      <c r="A55" s="6"/>
      <c r="B55" s="70"/>
      <c r="C55" s="70"/>
      <c r="D55" s="70"/>
      <c r="E55" s="71"/>
      <c r="F55" s="71"/>
      <c r="G55" s="70"/>
      <c r="H55" s="70"/>
      <c r="I55" s="70"/>
      <c r="J55" s="70"/>
      <c r="K55" s="70"/>
      <c r="L55" s="70"/>
      <c r="M55" s="70"/>
      <c r="N55" s="70"/>
      <c r="O55" s="70"/>
      <c r="P55" s="100"/>
      <c r="Q55" s="6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7.95" customHeight="1" thickBot="1" x14ac:dyDescent="0.4">
      <c r="A56" s="6"/>
      <c r="B56" s="70"/>
      <c r="C56" s="70"/>
      <c r="D56" s="70"/>
      <c r="E56" s="71"/>
      <c r="F56" s="71"/>
      <c r="G56" s="70"/>
      <c r="H56" s="70"/>
      <c r="I56" s="70"/>
      <c r="J56" s="70"/>
      <c r="K56" s="70"/>
      <c r="L56" s="70"/>
      <c r="M56" s="70"/>
      <c r="N56" s="70"/>
      <c r="O56" s="70"/>
      <c r="P56" s="100"/>
      <c r="Q56" s="6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7.95" customHeight="1" thickBot="1" x14ac:dyDescent="0.4">
      <c r="A57" s="6"/>
      <c r="B57" s="70"/>
      <c r="C57" s="70"/>
      <c r="D57" s="70"/>
      <c r="E57" s="71"/>
      <c r="F57" s="71"/>
      <c r="G57" s="70"/>
      <c r="H57" s="70"/>
      <c r="I57" s="70"/>
      <c r="J57" s="70"/>
      <c r="K57" s="70"/>
      <c r="L57" s="70"/>
      <c r="M57" s="70"/>
      <c r="N57" s="70"/>
      <c r="O57" s="70"/>
      <c r="P57" s="100"/>
      <c r="Q57" s="6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7.95" customHeight="1" thickBot="1" x14ac:dyDescent="0.4">
      <c r="A58" s="6"/>
      <c r="B58" s="70"/>
      <c r="C58" s="70"/>
      <c r="D58" s="70"/>
      <c r="E58" s="71"/>
      <c r="F58" s="71"/>
      <c r="G58" s="70"/>
      <c r="H58" s="70"/>
      <c r="I58" s="70"/>
      <c r="J58" s="70"/>
      <c r="K58" s="70"/>
      <c r="L58" s="70"/>
      <c r="M58" s="70"/>
      <c r="N58" s="70"/>
      <c r="O58" s="70"/>
      <c r="P58" s="100"/>
      <c r="Q58" s="6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7.95" customHeight="1" thickBot="1" x14ac:dyDescent="0.4">
      <c r="A59" s="6"/>
      <c r="B59" s="70"/>
      <c r="C59" s="70"/>
      <c r="D59" s="70"/>
      <c r="E59" s="71"/>
      <c r="F59" s="71"/>
      <c r="G59" s="70"/>
      <c r="H59" s="70"/>
      <c r="I59" s="70"/>
      <c r="J59" s="70"/>
      <c r="K59" s="70"/>
      <c r="L59" s="70"/>
      <c r="M59" s="70"/>
      <c r="N59" s="70"/>
      <c r="O59" s="70"/>
      <c r="P59" s="100"/>
      <c r="Q59" s="6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7.95" customHeight="1" thickBot="1" x14ac:dyDescent="0.4">
      <c r="A60" s="6"/>
      <c r="B60" s="70"/>
      <c r="C60" s="70"/>
      <c r="D60" s="70"/>
      <c r="E60" s="71"/>
      <c r="F60" s="71"/>
      <c r="G60" s="70"/>
      <c r="H60" s="70"/>
      <c r="I60" s="70"/>
      <c r="J60" s="70"/>
      <c r="K60" s="70"/>
      <c r="L60" s="70"/>
      <c r="M60" s="70"/>
      <c r="N60" s="70"/>
      <c r="O60" s="70"/>
      <c r="P60" s="100"/>
      <c r="Q60" s="6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7.95" customHeight="1" thickBot="1" x14ac:dyDescent="0.4">
      <c r="A61" s="6"/>
      <c r="B61" s="70"/>
      <c r="C61" s="70"/>
      <c r="D61" s="70"/>
      <c r="E61" s="71"/>
      <c r="F61" s="71"/>
      <c r="G61" s="70"/>
      <c r="H61" s="70"/>
      <c r="I61" s="70"/>
      <c r="J61" s="70"/>
      <c r="K61" s="70"/>
      <c r="L61" s="70"/>
      <c r="M61" s="70"/>
      <c r="N61" s="70"/>
      <c r="O61" s="70"/>
      <c r="P61" s="100"/>
      <c r="Q61" s="6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7.95" customHeight="1" thickBot="1" x14ac:dyDescent="0.4">
      <c r="A62" s="6"/>
      <c r="B62" s="70"/>
      <c r="C62" s="70"/>
      <c r="D62" s="70"/>
      <c r="E62" s="71"/>
      <c r="F62" s="71"/>
      <c r="G62" s="70"/>
      <c r="H62" s="70"/>
      <c r="I62" s="70"/>
      <c r="J62" s="70"/>
      <c r="K62" s="70"/>
      <c r="L62" s="70"/>
      <c r="M62" s="70"/>
      <c r="N62" s="70"/>
      <c r="O62" s="70"/>
      <c r="P62" s="100"/>
      <c r="Q62" s="6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7.95" customHeight="1" thickBot="1" x14ac:dyDescent="0.4">
      <c r="A63" s="6"/>
      <c r="B63" s="70"/>
      <c r="C63" s="70"/>
      <c r="D63" s="70"/>
      <c r="E63" s="71"/>
      <c r="F63" s="71"/>
      <c r="G63" s="70"/>
      <c r="H63" s="70"/>
      <c r="I63" s="70"/>
      <c r="J63" s="70"/>
      <c r="K63" s="70"/>
      <c r="L63" s="70"/>
      <c r="M63" s="70"/>
      <c r="N63" s="70"/>
      <c r="O63" s="70"/>
      <c r="P63" s="100"/>
      <c r="Q63" s="6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7.95" customHeight="1" thickBot="1" x14ac:dyDescent="0.4">
      <c r="A64" s="6"/>
      <c r="B64" s="70"/>
      <c r="C64" s="70"/>
      <c r="D64" s="70"/>
      <c r="E64" s="71"/>
      <c r="F64" s="71"/>
      <c r="G64" s="70"/>
      <c r="H64" s="70"/>
      <c r="I64" s="70"/>
      <c r="J64" s="70"/>
      <c r="K64" s="70"/>
      <c r="L64" s="70"/>
      <c r="M64" s="70"/>
      <c r="N64" s="70"/>
      <c r="O64" s="70"/>
      <c r="P64" s="100"/>
      <c r="Q64" s="6"/>
      <c r="R64" s="27">
        <v>1896</v>
      </c>
      <c r="S64" s="28" t="s">
        <v>555</v>
      </c>
      <c r="T64" s="29">
        <f t="shared" si="4"/>
        <v>5</v>
      </c>
      <c r="U64" s="30"/>
      <c r="V64" s="6"/>
      <c r="W64" s="6"/>
      <c r="X64" s="6"/>
      <c r="Y64" s="6"/>
      <c r="Z64" s="6"/>
    </row>
    <row r="65" spans="1:26" ht="27.95" customHeight="1" x14ac:dyDescent="0.35">
      <c r="A65" s="6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70"/>
      <c r="P65" s="100"/>
      <c r="Q65" s="6"/>
      <c r="R65" s="6"/>
      <c r="S65" s="6"/>
      <c r="T65" s="42">
        <f>SUM(T3:T64)</f>
        <v>4400</v>
      </c>
      <c r="U65" s="6"/>
      <c r="V65" s="6"/>
      <c r="W65" s="6"/>
      <c r="X65" s="6"/>
      <c r="Y65" s="6"/>
      <c r="Z65" s="6"/>
    </row>
    <row r="66" spans="1:26" ht="27.95" customHeight="1" x14ac:dyDescent="0.35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70"/>
      <c r="P66" s="100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7.95" customHeight="1" x14ac:dyDescent="0.35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70"/>
      <c r="P67" s="100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7.95" customHeight="1" x14ac:dyDescent="0.35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70"/>
      <c r="P68" s="100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.600000000000001" customHeight="1" x14ac:dyDescent="0.2">
      <c r="R69" s="6"/>
      <c r="S69" s="6"/>
      <c r="T69" s="6"/>
      <c r="U69" s="6"/>
    </row>
    <row r="70" spans="1:26" ht="18.600000000000001" customHeight="1" x14ac:dyDescent="0.2">
      <c r="R70" s="6"/>
      <c r="S70" s="6"/>
    </row>
    <row r="71" spans="1:26" ht="18.600000000000001" customHeight="1" x14ac:dyDescent="0.2">
      <c r="R71" s="6"/>
      <c r="S71" s="6"/>
    </row>
    <row r="72" spans="1:26" ht="18.600000000000001" customHeight="1" x14ac:dyDescent="0.2">
      <c r="R72" s="6"/>
      <c r="S72" s="6"/>
    </row>
    <row r="73" spans="1:26" ht="18.600000000000001" customHeight="1" x14ac:dyDescent="0.2">
      <c r="R73" s="6"/>
      <c r="S73" s="6"/>
    </row>
    <row r="74" spans="1:26" ht="18.600000000000001" customHeight="1" x14ac:dyDescent="0.2">
      <c r="R74" s="6"/>
      <c r="S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28">
    <sortCondition descending="1" ref="N3:N2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D32" sqref="D32"/>
    </sheetView>
  </sheetViews>
  <sheetFormatPr defaultColWidth="11.42578125" defaultRowHeight="18.600000000000001" customHeight="1" x14ac:dyDescent="0.2"/>
  <cols>
    <col min="1" max="1" width="11.42578125" style="101" customWidth="1"/>
    <col min="2" max="2" width="55" style="101" customWidth="1"/>
    <col min="3" max="3" width="14.42578125" style="101" customWidth="1"/>
    <col min="4" max="4" width="66.140625" style="101" customWidth="1"/>
    <col min="5" max="5" width="23" style="101" customWidth="1"/>
    <col min="6" max="7" width="22.42578125" style="101" customWidth="1"/>
    <col min="8" max="8" width="23" style="101" customWidth="1"/>
    <col min="9" max="11" width="23" style="133" customWidth="1"/>
    <col min="12" max="13" width="23.42578125" style="101" customWidth="1"/>
    <col min="14" max="14" width="21.42578125" style="101" customWidth="1"/>
    <col min="15" max="15" width="11.42578125" style="101" customWidth="1"/>
    <col min="16" max="16" width="27.28515625" style="101" customWidth="1"/>
    <col min="17" max="17" width="11.42578125" style="101" customWidth="1"/>
    <col min="18" max="18" width="11.42578125" style="133" customWidth="1"/>
    <col min="19" max="19" width="59.7109375" style="133" customWidth="1"/>
    <col min="20" max="23" width="11.42578125" style="101" customWidth="1"/>
    <col min="24" max="24" width="35.42578125" style="101" customWidth="1"/>
    <col min="25" max="25" width="11.42578125" style="101" customWidth="1"/>
    <col min="26" max="26" width="63.7109375" style="101" customWidth="1"/>
    <col min="27" max="258" width="11.42578125" style="101" customWidth="1"/>
  </cols>
  <sheetData>
    <row r="1" spans="1:26" ht="28.5" customHeight="1" thickBot="1" x14ac:dyDescent="0.45">
      <c r="A1" s="196" t="s">
        <v>218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281</v>
      </c>
      <c r="C3" s="181">
        <v>1887</v>
      </c>
      <c r="D3" s="180" t="s">
        <v>11</v>
      </c>
      <c r="E3" s="183">
        <v>50</v>
      </c>
      <c r="F3" s="183">
        <v>90</v>
      </c>
      <c r="G3" s="183">
        <v>60</v>
      </c>
      <c r="H3" s="183">
        <v>90</v>
      </c>
      <c r="I3" s="183">
        <v>100</v>
      </c>
      <c r="J3" s="183">
        <v>40</v>
      </c>
      <c r="K3" s="183">
        <v>90</v>
      </c>
      <c r="L3" s="183">
        <v>40</v>
      </c>
      <c r="M3" s="185">
        <v>80</v>
      </c>
      <c r="N3" s="186">
        <f t="shared" ref="N3:N35" si="0">IF(O3=9,SUM(E3:M3)-SMALL(E3:M3,1)-SMALL(E3:M3,2)-SMALL(E3:M3,3),IF(O3=8,SUM(E3:M3)-SMALL(E3:M3,1)-SMALL(E3:M3,2),IF(O3=7,SUM(E3:M3)-SMALL(E3:M3,1),SUM(E3:M3))))</f>
        <v>510</v>
      </c>
      <c r="O3" s="25">
        <f t="shared" ref="O3:O35" si="1">COUNTA(E3:M3)</f>
        <v>9</v>
      </c>
      <c r="P3" s="174">
        <f t="shared" ref="P3:P35" si="2">SUM(E3:M3)</f>
        <v>640</v>
      </c>
      <c r="Q3" s="26"/>
      <c r="R3" s="27">
        <v>1213</v>
      </c>
      <c r="S3" s="28" t="s">
        <v>492</v>
      </c>
      <c r="T3" s="29">
        <f>SUMIF($C$3:$C$101,R3,$P$3:$P$101)</f>
        <v>109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2" si="3">IF(O4&lt;2,"NO","SI")</f>
        <v>SI</v>
      </c>
      <c r="B4" s="180" t="s">
        <v>222</v>
      </c>
      <c r="C4" s="181">
        <v>1773</v>
      </c>
      <c r="D4" s="180" t="s">
        <v>84</v>
      </c>
      <c r="E4" s="183">
        <v>100</v>
      </c>
      <c r="F4" s="183"/>
      <c r="G4" s="183"/>
      <c r="H4" s="183">
        <v>80</v>
      </c>
      <c r="I4" s="183">
        <v>60</v>
      </c>
      <c r="J4" s="183">
        <v>12</v>
      </c>
      <c r="K4" s="183">
        <v>50</v>
      </c>
      <c r="L4" s="183"/>
      <c r="M4" s="185">
        <v>50</v>
      </c>
      <c r="N4" s="186">
        <f t="shared" si="0"/>
        <v>352</v>
      </c>
      <c r="O4" s="25">
        <f t="shared" si="1"/>
        <v>6</v>
      </c>
      <c r="P4" s="174">
        <f t="shared" si="2"/>
        <v>352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544</v>
      </c>
      <c r="C5" s="181">
        <v>1590</v>
      </c>
      <c r="D5" s="180" t="s">
        <v>25</v>
      </c>
      <c r="E5" s="183"/>
      <c r="F5" s="183"/>
      <c r="G5" s="183"/>
      <c r="H5" s="183">
        <v>100</v>
      </c>
      <c r="I5" s="183">
        <v>80</v>
      </c>
      <c r="J5" s="183"/>
      <c r="K5" s="183">
        <v>60</v>
      </c>
      <c r="L5" s="183"/>
      <c r="M5" s="185">
        <v>90</v>
      </c>
      <c r="N5" s="186">
        <f t="shared" si="0"/>
        <v>330</v>
      </c>
      <c r="O5" s="25">
        <f t="shared" si="1"/>
        <v>4</v>
      </c>
      <c r="P5" s="174">
        <f t="shared" si="2"/>
        <v>330</v>
      </c>
      <c r="Q5" s="26"/>
      <c r="R5" s="27">
        <v>1174</v>
      </c>
      <c r="S5" s="28" t="s">
        <v>16</v>
      </c>
      <c r="T5" s="29">
        <f t="shared" si="4"/>
        <v>433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204</v>
      </c>
      <c r="C6" s="20">
        <v>1590</v>
      </c>
      <c r="D6" s="19" t="s">
        <v>25</v>
      </c>
      <c r="E6" s="22">
        <v>9</v>
      </c>
      <c r="F6" s="22">
        <v>30</v>
      </c>
      <c r="G6" s="22">
        <v>50</v>
      </c>
      <c r="H6" s="22">
        <v>40</v>
      </c>
      <c r="I6" s="22">
        <v>20</v>
      </c>
      <c r="J6" s="22">
        <v>50</v>
      </c>
      <c r="K6" s="22">
        <v>40</v>
      </c>
      <c r="L6" s="22"/>
      <c r="M6" s="23">
        <v>40</v>
      </c>
      <c r="N6" s="24">
        <f t="shared" si="0"/>
        <v>250</v>
      </c>
      <c r="O6" s="25">
        <f t="shared" si="1"/>
        <v>8</v>
      </c>
      <c r="P6" s="174">
        <f t="shared" si="2"/>
        <v>279</v>
      </c>
      <c r="Q6" s="26"/>
      <c r="R6" s="27">
        <v>1180</v>
      </c>
      <c r="S6" s="28" t="s">
        <v>17</v>
      </c>
      <c r="T6" s="29">
        <f t="shared" si="4"/>
        <v>295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9" t="s">
        <v>576</v>
      </c>
      <c r="C7" s="20">
        <v>1298</v>
      </c>
      <c r="D7" s="19" t="s">
        <v>42</v>
      </c>
      <c r="E7" s="22"/>
      <c r="F7" s="22"/>
      <c r="G7" s="22"/>
      <c r="H7" s="22"/>
      <c r="I7" s="22">
        <v>90</v>
      </c>
      <c r="J7" s="22">
        <v>20</v>
      </c>
      <c r="K7" s="22">
        <v>30</v>
      </c>
      <c r="L7" s="22"/>
      <c r="M7" s="23">
        <v>100</v>
      </c>
      <c r="N7" s="24">
        <f t="shared" si="0"/>
        <v>240</v>
      </c>
      <c r="O7" s="25">
        <f t="shared" si="1"/>
        <v>4</v>
      </c>
      <c r="P7" s="174">
        <f t="shared" si="2"/>
        <v>240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607</v>
      </c>
      <c r="C8" s="20">
        <v>1174</v>
      </c>
      <c r="D8" s="19" t="s">
        <v>16</v>
      </c>
      <c r="E8" s="22">
        <v>90</v>
      </c>
      <c r="F8" s="22"/>
      <c r="G8" s="22"/>
      <c r="H8" s="22"/>
      <c r="I8" s="22"/>
      <c r="J8" s="22">
        <v>60</v>
      </c>
      <c r="K8" s="22">
        <v>80</v>
      </c>
      <c r="L8" s="22"/>
      <c r="M8" s="23">
        <v>2</v>
      </c>
      <c r="N8" s="24">
        <f t="shared" si="0"/>
        <v>232</v>
      </c>
      <c r="O8" s="25">
        <f t="shared" si="1"/>
        <v>4</v>
      </c>
      <c r="P8" s="174">
        <f t="shared" si="2"/>
        <v>232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9" t="s">
        <v>482</v>
      </c>
      <c r="C9" s="20">
        <v>1298</v>
      </c>
      <c r="D9" s="19" t="s">
        <v>42</v>
      </c>
      <c r="E9" s="22"/>
      <c r="F9" s="22">
        <v>60</v>
      </c>
      <c r="G9" s="22"/>
      <c r="H9" s="22">
        <v>50</v>
      </c>
      <c r="I9" s="22">
        <v>40</v>
      </c>
      <c r="J9" s="22"/>
      <c r="K9" s="22">
        <v>20</v>
      </c>
      <c r="L9" s="22"/>
      <c r="M9" s="23">
        <v>60</v>
      </c>
      <c r="N9" s="24">
        <f t="shared" si="0"/>
        <v>230</v>
      </c>
      <c r="O9" s="25">
        <f t="shared" si="1"/>
        <v>5</v>
      </c>
      <c r="P9" s="174">
        <f t="shared" si="2"/>
        <v>230</v>
      </c>
      <c r="Q9" s="26"/>
      <c r="R9" s="27">
        <v>1589</v>
      </c>
      <c r="S9" s="28" t="s">
        <v>21</v>
      </c>
      <c r="T9" s="29">
        <f t="shared" si="4"/>
        <v>172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205</v>
      </c>
      <c r="C10" s="20">
        <v>1180</v>
      </c>
      <c r="D10" s="19" t="s">
        <v>17</v>
      </c>
      <c r="E10" s="22">
        <v>15</v>
      </c>
      <c r="F10" s="22">
        <v>80</v>
      </c>
      <c r="G10" s="22"/>
      <c r="H10" s="22"/>
      <c r="I10" s="22"/>
      <c r="J10" s="22"/>
      <c r="K10" s="22">
        <v>15</v>
      </c>
      <c r="L10" s="22"/>
      <c r="M10" s="23">
        <v>30</v>
      </c>
      <c r="N10" s="24">
        <f t="shared" si="0"/>
        <v>140</v>
      </c>
      <c r="O10" s="25">
        <f t="shared" si="1"/>
        <v>4</v>
      </c>
      <c r="P10" s="174">
        <f t="shared" si="2"/>
        <v>140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206</v>
      </c>
      <c r="C11" s="20">
        <v>1298</v>
      </c>
      <c r="D11" s="19" t="s">
        <v>42</v>
      </c>
      <c r="E11" s="22">
        <v>12</v>
      </c>
      <c r="F11" s="22">
        <v>40</v>
      </c>
      <c r="G11" s="22"/>
      <c r="H11" s="22">
        <v>30</v>
      </c>
      <c r="I11" s="22">
        <v>30</v>
      </c>
      <c r="J11" s="22"/>
      <c r="K11" s="22">
        <v>9</v>
      </c>
      <c r="L11" s="22"/>
      <c r="M11" s="23"/>
      <c r="N11" s="24">
        <f t="shared" si="0"/>
        <v>121</v>
      </c>
      <c r="O11" s="25">
        <f t="shared" si="1"/>
        <v>5</v>
      </c>
      <c r="P11" s="174">
        <f t="shared" si="2"/>
        <v>121</v>
      </c>
      <c r="Q11" s="26"/>
      <c r="R11" s="27">
        <v>1590</v>
      </c>
      <c r="S11" s="28" t="s">
        <v>25</v>
      </c>
      <c r="T11" s="29">
        <f t="shared" si="4"/>
        <v>609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413</v>
      </c>
      <c r="C12" s="20">
        <v>1213</v>
      </c>
      <c r="D12" s="19" t="s">
        <v>492</v>
      </c>
      <c r="E12" s="22">
        <v>8</v>
      </c>
      <c r="F12" s="22">
        <v>15</v>
      </c>
      <c r="G12" s="22"/>
      <c r="H12" s="22">
        <v>20</v>
      </c>
      <c r="I12" s="22">
        <v>50</v>
      </c>
      <c r="J12" s="22">
        <v>9</v>
      </c>
      <c r="K12" s="22">
        <v>7</v>
      </c>
      <c r="L12" s="22"/>
      <c r="M12" s="23"/>
      <c r="N12" s="24">
        <f t="shared" si="0"/>
        <v>109</v>
      </c>
      <c r="O12" s="25">
        <f t="shared" si="1"/>
        <v>6</v>
      </c>
      <c r="P12" s="174">
        <f t="shared" si="2"/>
        <v>109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187" t="str">
        <f t="shared" si="3"/>
        <v>NO</v>
      </c>
      <c r="B13" s="19" t="s">
        <v>481</v>
      </c>
      <c r="C13" s="20">
        <v>2057</v>
      </c>
      <c r="D13" s="19" t="s">
        <v>64</v>
      </c>
      <c r="E13" s="22"/>
      <c r="F13" s="22">
        <v>100</v>
      </c>
      <c r="G13" s="22"/>
      <c r="H13" s="22"/>
      <c r="I13" s="22"/>
      <c r="J13" s="22"/>
      <c r="K13" s="22"/>
      <c r="L13" s="22"/>
      <c r="M13" s="23"/>
      <c r="N13" s="24">
        <f t="shared" si="0"/>
        <v>100</v>
      </c>
      <c r="O13" s="25">
        <f t="shared" si="1"/>
        <v>1</v>
      </c>
      <c r="P13" s="174">
        <f t="shared" si="2"/>
        <v>100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187" t="str">
        <f t="shared" si="3"/>
        <v>NO</v>
      </c>
      <c r="B14" s="19" t="s">
        <v>606</v>
      </c>
      <c r="C14" s="20">
        <v>1174</v>
      </c>
      <c r="D14" s="19" t="s">
        <v>16</v>
      </c>
      <c r="E14" s="22"/>
      <c r="F14" s="22"/>
      <c r="G14" s="22"/>
      <c r="H14" s="22"/>
      <c r="I14" s="22"/>
      <c r="J14" s="22"/>
      <c r="K14" s="22">
        <v>100</v>
      </c>
      <c r="L14" s="22"/>
      <c r="M14" s="23"/>
      <c r="N14" s="24">
        <f t="shared" si="0"/>
        <v>100</v>
      </c>
      <c r="O14" s="25">
        <f t="shared" si="1"/>
        <v>1</v>
      </c>
      <c r="P14" s="174">
        <f t="shared" si="2"/>
        <v>100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221</v>
      </c>
      <c r="C15" s="20">
        <v>1589</v>
      </c>
      <c r="D15" s="19" t="s">
        <v>21</v>
      </c>
      <c r="E15" s="22">
        <v>30</v>
      </c>
      <c r="F15" s="22"/>
      <c r="G15" s="22">
        <v>40</v>
      </c>
      <c r="H15" s="22"/>
      <c r="I15" s="22"/>
      <c r="J15" s="22"/>
      <c r="K15" s="22"/>
      <c r="L15" s="22">
        <v>20</v>
      </c>
      <c r="M15" s="23">
        <v>2</v>
      </c>
      <c r="N15" s="24">
        <f t="shared" si="0"/>
        <v>92</v>
      </c>
      <c r="O15" s="25">
        <f t="shared" si="1"/>
        <v>4</v>
      </c>
      <c r="P15" s="174">
        <f t="shared" si="2"/>
        <v>92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9" t="s">
        <v>483</v>
      </c>
      <c r="C16" s="20">
        <v>1174</v>
      </c>
      <c r="D16" s="19" t="s">
        <v>16</v>
      </c>
      <c r="E16" s="22"/>
      <c r="F16" s="22">
        <v>50</v>
      </c>
      <c r="G16" s="22"/>
      <c r="H16" s="22"/>
      <c r="I16" s="22"/>
      <c r="J16" s="22">
        <v>15</v>
      </c>
      <c r="K16" s="22">
        <v>12</v>
      </c>
      <c r="L16" s="22"/>
      <c r="M16" s="23">
        <v>15</v>
      </c>
      <c r="N16" s="24">
        <f t="shared" si="0"/>
        <v>92</v>
      </c>
      <c r="O16" s="25">
        <f t="shared" si="1"/>
        <v>4</v>
      </c>
      <c r="P16" s="174">
        <f t="shared" si="2"/>
        <v>92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187" t="str">
        <f t="shared" si="3"/>
        <v>NO</v>
      </c>
      <c r="B17" s="165" t="s">
        <v>409</v>
      </c>
      <c r="C17" s="20">
        <v>1589</v>
      </c>
      <c r="D17" s="19" t="s">
        <v>21</v>
      </c>
      <c r="E17" s="22">
        <v>80</v>
      </c>
      <c r="F17" s="22"/>
      <c r="G17" s="22"/>
      <c r="H17" s="22"/>
      <c r="I17" s="22"/>
      <c r="J17" s="22"/>
      <c r="K17" s="22"/>
      <c r="L17" s="22"/>
      <c r="M17" s="23"/>
      <c r="N17" s="24">
        <f t="shared" si="0"/>
        <v>80</v>
      </c>
      <c r="O17" s="25">
        <f t="shared" si="1"/>
        <v>1</v>
      </c>
      <c r="P17" s="174">
        <f t="shared" si="2"/>
        <v>80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6"/>
      <c r="X17" s="6"/>
      <c r="Y17" s="6"/>
      <c r="Z17" s="6"/>
    </row>
    <row r="18" spans="1:26" ht="29.1" customHeight="1" thickBot="1" x14ac:dyDescent="0.4">
      <c r="A18" s="89" t="str">
        <f t="shared" si="3"/>
        <v>SI</v>
      </c>
      <c r="B18" s="165" t="s">
        <v>410</v>
      </c>
      <c r="C18" s="20">
        <v>1180</v>
      </c>
      <c r="D18" s="19" t="s">
        <v>17</v>
      </c>
      <c r="E18" s="22">
        <v>60</v>
      </c>
      <c r="F18" s="22"/>
      <c r="G18" s="22"/>
      <c r="H18" s="22"/>
      <c r="I18" s="22"/>
      <c r="J18" s="22"/>
      <c r="K18" s="22"/>
      <c r="L18" s="22"/>
      <c r="M18" s="23">
        <v>20</v>
      </c>
      <c r="N18" s="24">
        <f t="shared" si="0"/>
        <v>80</v>
      </c>
      <c r="O18" s="25">
        <f t="shared" si="1"/>
        <v>2</v>
      </c>
      <c r="P18" s="174">
        <f t="shared" si="2"/>
        <v>80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9" t="s">
        <v>545</v>
      </c>
      <c r="C19" s="20">
        <v>1773</v>
      </c>
      <c r="D19" s="19" t="s">
        <v>84</v>
      </c>
      <c r="E19" s="22"/>
      <c r="F19" s="22"/>
      <c r="G19" s="22"/>
      <c r="H19" s="22">
        <v>60</v>
      </c>
      <c r="I19" s="22"/>
      <c r="J19" s="22"/>
      <c r="K19" s="22"/>
      <c r="L19" s="22"/>
      <c r="M19" s="23">
        <v>12</v>
      </c>
      <c r="N19" s="24">
        <f t="shared" si="0"/>
        <v>72</v>
      </c>
      <c r="O19" s="25">
        <f t="shared" si="1"/>
        <v>2</v>
      </c>
      <c r="P19" s="174">
        <f t="shared" si="2"/>
        <v>72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411</v>
      </c>
      <c r="C20" s="20">
        <v>1773</v>
      </c>
      <c r="D20" s="19" t="s">
        <v>84</v>
      </c>
      <c r="E20" s="22">
        <v>40</v>
      </c>
      <c r="F20" s="22"/>
      <c r="G20" s="22"/>
      <c r="H20" s="22"/>
      <c r="I20" s="22">
        <v>15</v>
      </c>
      <c r="J20" s="22"/>
      <c r="K20" s="22">
        <v>8</v>
      </c>
      <c r="L20" s="22"/>
      <c r="M20" s="23"/>
      <c r="N20" s="24">
        <f t="shared" si="0"/>
        <v>63</v>
      </c>
      <c r="O20" s="25">
        <f t="shared" si="1"/>
        <v>3</v>
      </c>
      <c r="P20" s="174">
        <f t="shared" si="2"/>
        <v>63</v>
      </c>
      <c r="Q20" s="26"/>
      <c r="R20" s="27">
        <v>1298</v>
      </c>
      <c r="S20" s="28" t="s">
        <v>42</v>
      </c>
      <c r="T20" s="29">
        <f t="shared" si="4"/>
        <v>641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65" t="s">
        <v>261</v>
      </c>
      <c r="C21" s="20">
        <v>2027</v>
      </c>
      <c r="D21" s="19" t="s">
        <v>24</v>
      </c>
      <c r="E21" s="22">
        <v>6</v>
      </c>
      <c r="F21" s="22">
        <v>9</v>
      </c>
      <c r="G21" s="22">
        <v>12</v>
      </c>
      <c r="H21" s="22">
        <v>15</v>
      </c>
      <c r="I21" s="22"/>
      <c r="J21" s="22"/>
      <c r="K21" s="22"/>
      <c r="L21" s="22"/>
      <c r="M21" s="23">
        <v>6</v>
      </c>
      <c r="N21" s="24">
        <f t="shared" si="0"/>
        <v>48</v>
      </c>
      <c r="O21" s="25">
        <f t="shared" si="1"/>
        <v>5</v>
      </c>
      <c r="P21" s="174">
        <f t="shared" si="2"/>
        <v>48</v>
      </c>
      <c r="Q21" s="26"/>
      <c r="R21" s="27">
        <v>1887</v>
      </c>
      <c r="S21" s="28" t="s">
        <v>11</v>
      </c>
      <c r="T21" s="29">
        <f t="shared" si="4"/>
        <v>640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SI</v>
      </c>
      <c r="B22" s="19" t="s">
        <v>484</v>
      </c>
      <c r="C22" s="20">
        <v>1180</v>
      </c>
      <c r="D22" s="19" t="s">
        <v>17</v>
      </c>
      <c r="E22" s="22"/>
      <c r="F22" s="22">
        <v>20</v>
      </c>
      <c r="G22" s="22"/>
      <c r="H22" s="22"/>
      <c r="I22" s="22"/>
      <c r="J22" s="22"/>
      <c r="K22" s="22">
        <v>6</v>
      </c>
      <c r="L22" s="22"/>
      <c r="M22" s="23">
        <v>8</v>
      </c>
      <c r="N22" s="24">
        <f t="shared" si="0"/>
        <v>34</v>
      </c>
      <c r="O22" s="25">
        <f t="shared" si="1"/>
        <v>3</v>
      </c>
      <c r="P22" s="174">
        <f t="shared" si="2"/>
        <v>34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187" t="str">
        <f t="shared" si="3"/>
        <v>NO</v>
      </c>
      <c r="B23" s="165" t="s">
        <v>615</v>
      </c>
      <c r="C23" s="20">
        <v>1298</v>
      </c>
      <c r="D23" s="19" t="s">
        <v>42</v>
      </c>
      <c r="E23" s="22"/>
      <c r="F23" s="22"/>
      <c r="G23" s="22"/>
      <c r="H23" s="22"/>
      <c r="I23" s="22"/>
      <c r="J23" s="22"/>
      <c r="K23" s="22"/>
      <c r="L23" s="22">
        <v>30</v>
      </c>
      <c r="M23" s="23"/>
      <c r="N23" s="24">
        <f t="shared" si="0"/>
        <v>30</v>
      </c>
      <c r="O23" s="25">
        <f t="shared" si="1"/>
        <v>1</v>
      </c>
      <c r="P23" s="174">
        <f t="shared" si="2"/>
        <v>30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SI</v>
      </c>
      <c r="B24" s="19" t="s">
        <v>546</v>
      </c>
      <c r="C24" s="20">
        <v>1180</v>
      </c>
      <c r="D24" s="19" t="s">
        <v>17</v>
      </c>
      <c r="E24" s="22"/>
      <c r="F24" s="22"/>
      <c r="G24" s="22"/>
      <c r="H24" s="22">
        <v>12</v>
      </c>
      <c r="I24" s="22">
        <v>12</v>
      </c>
      <c r="J24" s="22"/>
      <c r="K24" s="22">
        <v>5</v>
      </c>
      <c r="L24" s="22"/>
      <c r="M24" s="23"/>
      <c r="N24" s="24">
        <f t="shared" si="0"/>
        <v>29</v>
      </c>
      <c r="O24" s="25">
        <f t="shared" si="1"/>
        <v>3</v>
      </c>
      <c r="P24" s="174">
        <f t="shared" si="2"/>
        <v>29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31"/>
      <c r="X24" s="31"/>
      <c r="Y24" s="31"/>
      <c r="Z24" s="31"/>
    </row>
    <row r="25" spans="1:26" ht="29.1" customHeight="1" thickBot="1" x14ac:dyDescent="0.4">
      <c r="A25" s="187" t="str">
        <f t="shared" si="3"/>
        <v>NO</v>
      </c>
      <c r="B25" s="165" t="s">
        <v>412</v>
      </c>
      <c r="C25" s="20">
        <v>1298</v>
      </c>
      <c r="D25" s="19" t="s">
        <v>42</v>
      </c>
      <c r="E25" s="22">
        <v>20</v>
      </c>
      <c r="F25" s="22"/>
      <c r="G25" s="22"/>
      <c r="H25" s="22"/>
      <c r="I25" s="22"/>
      <c r="J25" s="22"/>
      <c r="K25" s="22"/>
      <c r="L25" s="22"/>
      <c r="M25" s="23"/>
      <c r="N25" s="24">
        <f t="shared" si="0"/>
        <v>20</v>
      </c>
      <c r="O25" s="25">
        <f t="shared" si="1"/>
        <v>1</v>
      </c>
      <c r="P25" s="174">
        <f t="shared" si="2"/>
        <v>20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187" t="str">
        <f t="shared" si="3"/>
        <v>NO</v>
      </c>
      <c r="B26" s="158" t="s">
        <v>512</v>
      </c>
      <c r="C26" s="20">
        <v>1889</v>
      </c>
      <c r="D26" s="19" t="s">
        <v>499</v>
      </c>
      <c r="E26" s="22"/>
      <c r="F26" s="22"/>
      <c r="G26" s="22">
        <v>20</v>
      </c>
      <c r="H26" s="22"/>
      <c r="I26" s="22"/>
      <c r="J26" s="22"/>
      <c r="K26" s="22"/>
      <c r="L26" s="22"/>
      <c r="M26" s="23"/>
      <c r="N26" s="24">
        <f t="shared" si="0"/>
        <v>20</v>
      </c>
      <c r="O26" s="25">
        <f t="shared" si="1"/>
        <v>1</v>
      </c>
      <c r="P26" s="174">
        <f t="shared" si="2"/>
        <v>20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187" t="str">
        <f t="shared" si="3"/>
        <v>NO</v>
      </c>
      <c r="B27" s="19" t="s">
        <v>513</v>
      </c>
      <c r="C27" s="20">
        <v>1731</v>
      </c>
      <c r="D27" s="19" t="s">
        <v>51</v>
      </c>
      <c r="E27" s="22"/>
      <c r="F27" s="22"/>
      <c r="G27" s="22">
        <v>15</v>
      </c>
      <c r="H27" s="22"/>
      <c r="I27" s="22"/>
      <c r="J27" s="22"/>
      <c r="K27" s="22"/>
      <c r="L27" s="22"/>
      <c r="M27" s="23"/>
      <c r="N27" s="24">
        <f t="shared" si="0"/>
        <v>15</v>
      </c>
      <c r="O27" s="25">
        <f t="shared" si="1"/>
        <v>1</v>
      </c>
      <c r="P27" s="174">
        <f t="shared" si="2"/>
        <v>15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187" t="str">
        <f t="shared" si="3"/>
        <v>NO</v>
      </c>
      <c r="B28" s="19" t="s">
        <v>485</v>
      </c>
      <c r="C28" s="20">
        <v>2069</v>
      </c>
      <c r="D28" s="19" t="s">
        <v>65</v>
      </c>
      <c r="E28" s="22"/>
      <c r="F28" s="22">
        <v>12</v>
      </c>
      <c r="G28" s="22"/>
      <c r="H28" s="22"/>
      <c r="I28" s="22"/>
      <c r="J28" s="22"/>
      <c r="K28" s="22"/>
      <c r="L28" s="22"/>
      <c r="M28" s="23"/>
      <c r="N28" s="24">
        <f t="shared" si="0"/>
        <v>12</v>
      </c>
      <c r="O28" s="25">
        <f t="shared" si="1"/>
        <v>1</v>
      </c>
      <c r="P28" s="174">
        <f t="shared" si="2"/>
        <v>12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187" t="str">
        <f t="shared" si="3"/>
        <v>NO</v>
      </c>
      <c r="B29" s="19" t="s">
        <v>514</v>
      </c>
      <c r="C29" s="20">
        <v>1889</v>
      </c>
      <c r="D29" s="19" t="s">
        <v>499</v>
      </c>
      <c r="E29" s="22"/>
      <c r="F29" s="22"/>
      <c r="G29" s="22">
        <v>9</v>
      </c>
      <c r="H29" s="22"/>
      <c r="I29" s="22"/>
      <c r="J29" s="22"/>
      <c r="K29" s="22"/>
      <c r="L29" s="22"/>
      <c r="M29" s="23"/>
      <c r="N29" s="24">
        <f t="shared" si="0"/>
        <v>9</v>
      </c>
      <c r="O29" s="25">
        <f t="shared" si="1"/>
        <v>1</v>
      </c>
      <c r="P29" s="174">
        <f t="shared" si="2"/>
        <v>9</v>
      </c>
      <c r="Q29" s="26"/>
      <c r="R29" s="27">
        <v>1731</v>
      </c>
      <c r="S29" s="28" t="s">
        <v>51</v>
      </c>
      <c r="T29" s="29">
        <f t="shared" si="4"/>
        <v>15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187" t="str">
        <f t="shared" si="3"/>
        <v>NO</v>
      </c>
      <c r="B30" s="19" t="s">
        <v>547</v>
      </c>
      <c r="C30" s="20">
        <v>1174</v>
      </c>
      <c r="D30" s="19" t="s">
        <v>16</v>
      </c>
      <c r="E30" s="22"/>
      <c r="F30" s="22"/>
      <c r="G30" s="22"/>
      <c r="H30" s="22">
        <v>9</v>
      </c>
      <c r="I30" s="22"/>
      <c r="J30" s="22"/>
      <c r="K30" s="22"/>
      <c r="L30" s="22"/>
      <c r="M30" s="23"/>
      <c r="N30" s="24">
        <f t="shared" si="0"/>
        <v>9</v>
      </c>
      <c r="O30" s="25">
        <f t="shared" si="1"/>
        <v>1</v>
      </c>
      <c r="P30" s="174">
        <f t="shared" si="2"/>
        <v>9</v>
      </c>
      <c r="Q30" s="26"/>
      <c r="R30" s="27">
        <v>1773</v>
      </c>
      <c r="S30" s="28" t="s">
        <v>84</v>
      </c>
      <c r="T30" s="29">
        <f t="shared" si="4"/>
        <v>508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187" t="str">
        <f t="shared" si="3"/>
        <v>NO</v>
      </c>
      <c r="B31" s="158" t="s">
        <v>629</v>
      </c>
      <c r="C31" s="20">
        <v>1773</v>
      </c>
      <c r="D31" s="19" t="s">
        <v>84</v>
      </c>
      <c r="E31" s="22"/>
      <c r="F31" s="22"/>
      <c r="G31" s="22"/>
      <c r="H31" s="22"/>
      <c r="I31" s="22"/>
      <c r="J31" s="22"/>
      <c r="K31" s="22"/>
      <c r="L31" s="22"/>
      <c r="M31" s="23">
        <v>9</v>
      </c>
      <c r="N31" s="24">
        <f t="shared" si="0"/>
        <v>9</v>
      </c>
      <c r="O31" s="25">
        <f t="shared" si="1"/>
        <v>1</v>
      </c>
      <c r="P31" s="174">
        <f t="shared" si="2"/>
        <v>9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187" t="str">
        <f t="shared" si="3"/>
        <v>NO</v>
      </c>
      <c r="B32" s="165" t="s">
        <v>414</v>
      </c>
      <c r="C32" s="20">
        <v>1180</v>
      </c>
      <c r="D32" s="19" t="s">
        <v>17</v>
      </c>
      <c r="E32" s="22">
        <v>7</v>
      </c>
      <c r="F32" s="22"/>
      <c r="G32" s="22"/>
      <c r="H32" s="22"/>
      <c r="I32" s="22"/>
      <c r="J32" s="22"/>
      <c r="K32" s="22"/>
      <c r="L32" s="22"/>
      <c r="M32" s="23"/>
      <c r="N32" s="24">
        <f t="shared" si="0"/>
        <v>7</v>
      </c>
      <c r="O32" s="25">
        <f t="shared" si="1"/>
        <v>1</v>
      </c>
      <c r="P32" s="174">
        <f t="shared" si="2"/>
        <v>7</v>
      </c>
      <c r="Q32" s="26"/>
      <c r="R32" s="27">
        <v>1889</v>
      </c>
      <c r="S32" s="28" t="s">
        <v>499</v>
      </c>
      <c r="T32" s="29">
        <f t="shared" si="4"/>
        <v>29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187" t="str">
        <f t="shared" si="3"/>
        <v>NO</v>
      </c>
      <c r="B33" s="19" t="s">
        <v>630</v>
      </c>
      <c r="C33" s="20">
        <v>1773</v>
      </c>
      <c r="D33" s="19" t="s">
        <v>84</v>
      </c>
      <c r="E33" s="22"/>
      <c r="F33" s="22"/>
      <c r="G33" s="22"/>
      <c r="H33" s="22"/>
      <c r="I33" s="22"/>
      <c r="J33" s="22"/>
      <c r="K33" s="22"/>
      <c r="L33" s="22"/>
      <c r="M33" s="23">
        <v>7</v>
      </c>
      <c r="N33" s="24">
        <f t="shared" si="0"/>
        <v>7</v>
      </c>
      <c r="O33" s="25">
        <f t="shared" si="1"/>
        <v>1</v>
      </c>
      <c r="P33" s="174">
        <f t="shared" si="2"/>
        <v>7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187" t="str">
        <f t="shared" si="3"/>
        <v>NO</v>
      </c>
      <c r="B34" s="165" t="s">
        <v>211</v>
      </c>
      <c r="C34" s="20">
        <v>1180</v>
      </c>
      <c r="D34" s="19" t="s">
        <v>17</v>
      </c>
      <c r="E34" s="22">
        <v>5</v>
      </c>
      <c r="F34" s="22"/>
      <c r="G34" s="22"/>
      <c r="H34" s="22"/>
      <c r="I34" s="22"/>
      <c r="J34" s="22"/>
      <c r="K34" s="22"/>
      <c r="L34" s="22"/>
      <c r="M34" s="23"/>
      <c r="N34" s="24">
        <f t="shared" si="0"/>
        <v>5</v>
      </c>
      <c r="O34" s="25">
        <f t="shared" si="1"/>
        <v>1</v>
      </c>
      <c r="P34" s="174">
        <f t="shared" si="2"/>
        <v>5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187" t="str">
        <f t="shared" si="3"/>
        <v>NO</v>
      </c>
      <c r="B35" s="19" t="s">
        <v>631</v>
      </c>
      <c r="C35" s="20">
        <v>1773</v>
      </c>
      <c r="D35" s="19" t="s">
        <v>84</v>
      </c>
      <c r="E35" s="22"/>
      <c r="F35" s="22"/>
      <c r="G35" s="22"/>
      <c r="H35" s="22"/>
      <c r="I35" s="22"/>
      <c r="J35" s="22"/>
      <c r="K35" s="22"/>
      <c r="L35" s="22"/>
      <c r="M35" s="23">
        <v>5</v>
      </c>
      <c r="N35" s="24">
        <f t="shared" si="0"/>
        <v>5</v>
      </c>
      <c r="O35" s="25">
        <f t="shared" si="1"/>
        <v>1</v>
      </c>
      <c r="P35" s="174">
        <f t="shared" si="2"/>
        <v>5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>IF(O36&lt;2,"NO","SI")</f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2"/>
      <c r="M36" s="23"/>
      <c r="N36" s="24">
        <f t="shared" ref="N36:N62" si="5">IF(O36=9,SUM(E36:M36)-SMALL(E36:M36,1)-SMALL(E36:M36,2)-SMALL(E36:M36,3),IF(O36=8,SUM(E36:M36)-SMALL(E36:M36,1)-SMALL(E36:M36,2),IF(O36=7,SUM(E36:M36)-SMALL(E36:M36,1),SUM(E36:M36))))</f>
        <v>0</v>
      </c>
      <c r="O36" s="25">
        <f t="shared" ref="O36:O62" si="6">COUNTA(E36:M36)</f>
        <v>0</v>
      </c>
      <c r="P36" s="174">
        <f t="shared" ref="P36:P62" si="7">SUM(E36:M36)</f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19"/>
      <c r="C37" s="20"/>
      <c r="D37" s="19"/>
      <c r="E37" s="22"/>
      <c r="F37" s="22"/>
      <c r="G37" s="22"/>
      <c r="H37" s="22"/>
      <c r="I37" s="22"/>
      <c r="J37" s="22"/>
      <c r="K37" s="22"/>
      <c r="L37" s="22"/>
      <c r="M37" s="23"/>
      <c r="N37" s="24">
        <f t="shared" si="5"/>
        <v>0</v>
      </c>
      <c r="O37" s="25">
        <f t="shared" si="6"/>
        <v>0</v>
      </c>
      <c r="P37" s="174">
        <f t="shared" si="7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2"/>
      <c r="M38" s="23"/>
      <c r="N38" s="24">
        <f t="shared" si="5"/>
        <v>0</v>
      </c>
      <c r="O38" s="25">
        <f t="shared" si="6"/>
        <v>0</v>
      </c>
      <c r="P38" s="174">
        <f t="shared" si="7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2"/>
      <c r="M39" s="23"/>
      <c r="N39" s="24">
        <f t="shared" si="5"/>
        <v>0</v>
      </c>
      <c r="O39" s="25">
        <f t="shared" si="6"/>
        <v>0</v>
      </c>
      <c r="P39" s="174">
        <f t="shared" si="7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158"/>
      <c r="C40" s="20"/>
      <c r="D40" s="20"/>
      <c r="E40" s="22"/>
      <c r="F40" s="22"/>
      <c r="G40" s="22"/>
      <c r="H40" s="22"/>
      <c r="I40" s="22"/>
      <c r="J40" s="22"/>
      <c r="K40" s="22"/>
      <c r="L40" s="22"/>
      <c r="M40" s="23"/>
      <c r="N40" s="24">
        <f t="shared" si="5"/>
        <v>0</v>
      </c>
      <c r="O40" s="25">
        <f t="shared" si="6"/>
        <v>0</v>
      </c>
      <c r="P40" s="174">
        <f t="shared" si="7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NO</v>
      </c>
      <c r="B41" s="158"/>
      <c r="C41" s="20"/>
      <c r="D41" s="20"/>
      <c r="E41" s="22"/>
      <c r="F41" s="22"/>
      <c r="G41" s="22"/>
      <c r="H41" s="22"/>
      <c r="I41" s="22"/>
      <c r="J41" s="22"/>
      <c r="K41" s="22"/>
      <c r="L41" s="22"/>
      <c r="M41" s="23"/>
      <c r="N41" s="24">
        <f t="shared" si="5"/>
        <v>0</v>
      </c>
      <c r="O41" s="25">
        <f t="shared" si="6"/>
        <v>0</v>
      </c>
      <c r="P41" s="174">
        <f t="shared" si="7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NO</v>
      </c>
      <c r="B42" s="19"/>
      <c r="C42" s="20"/>
      <c r="D42" s="19"/>
      <c r="E42" s="22"/>
      <c r="F42" s="22"/>
      <c r="G42" s="22"/>
      <c r="H42" s="22"/>
      <c r="I42" s="22"/>
      <c r="J42" s="22"/>
      <c r="K42" s="22"/>
      <c r="L42" s="22"/>
      <c r="M42" s="23"/>
      <c r="N42" s="24">
        <f t="shared" si="5"/>
        <v>0</v>
      </c>
      <c r="O42" s="25">
        <f t="shared" si="6"/>
        <v>0</v>
      </c>
      <c r="P42" s="174">
        <f t="shared" si="7"/>
        <v>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NO</v>
      </c>
      <c r="B43" s="19"/>
      <c r="C43" s="20"/>
      <c r="D43" s="19"/>
      <c r="E43" s="22"/>
      <c r="F43" s="22"/>
      <c r="G43" s="22"/>
      <c r="H43" s="22"/>
      <c r="I43" s="22"/>
      <c r="J43" s="22"/>
      <c r="K43" s="22"/>
      <c r="L43" s="22"/>
      <c r="M43" s="23"/>
      <c r="N43" s="24">
        <f t="shared" si="5"/>
        <v>0</v>
      </c>
      <c r="O43" s="25">
        <f t="shared" si="6"/>
        <v>0</v>
      </c>
      <c r="P43" s="174">
        <f t="shared" si="7"/>
        <v>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2"/>
      <c r="M44" s="23"/>
      <c r="N44" s="24">
        <f t="shared" si="5"/>
        <v>0</v>
      </c>
      <c r="O44" s="25">
        <f t="shared" si="6"/>
        <v>0</v>
      </c>
      <c r="P44" s="174">
        <f t="shared" si="7"/>
        <v>0</v>
      </c>
      <c r="Q44" s="26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3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2"/>
      <c r="M45" s="23"/>
      <c r="N45" s="24">
        <f t="shared" si="5"/>
        <v>0</v>
      </c>
      <c r="O45" s="25">
        <f t="shared" si="6"/>
        <v>0</v>
      </c>
      <c r="P45" s="174">
        <f t="shared" si="7"/>
        <v>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3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2"/>
      <c r="M46" s="23"/>
      <c r="N46" s="24">
        <f t="shared" si="5"/>
        <v>0</v>
      </c>
      <c r="O46" s="25">
        <f t="shared" si="6"/>
        <v>0</v>
      </c>
      <c r="P46" s="174">
        <f t="shared" si="7"/>
        <v>0</v>
      </c>
      <c r="Q46" s="38"/>
      <c r="R46" s="27">
        <v>2057</v>
      </c>
      <c r="S46" s="28" t="s">
        <v>64</v>
      </c>
      <c r="T46" s="29">
        <f t="shared" si="4"/>
        <v>100</v>
      </c>
      <c r="U46" s="30"/>
      <c r="V46" s="18"/>
      <c r="W46" s="6"/>
      <c r="X46" s="6"/>
      <c r="Y46" s="6"/>
      <c r="Z46" s="6"/>
    </row>
    <row r="47" spans="1:26" ht="29.1" customHeight="1" thickBot="1" x14ac:dyDescent="0.4">
      <c r="A47" s="89" t="str">
        <f t="shared" si="3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2"/>
      <c r="M47" s="23"/>
      <c r="N47" s="24">
        <f t="shared" si="5"/>
        <v>0</v>
      </c>
      <c r="O47" s="25">
        <f t="shared" si="6"/>
        <v>0</v>
      </c>
      <c r="P47" s="174">
        <f t="shared" si="7"/>
        <v>0</v>
      </c>
      <c r="Q47" s="38"/>
      <c r="R47" s="27">
        <v>2069</v>
      </c>
      <c r="S47" s="28" t="s">
        <v>65</v>
      </c>
      <c r="T47" s="29">
        <f t="shared" si="4"/>
        <v>12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2"/>
      <c r="M48" s="23"/>
      <c r="N48" s="24">
        <f t="shared" si="5"/>
        <v>0</v>
      </c>
      <c r="O48" s="25">
        <f t="shared" si="6"/>
        <v>0</v>
      </c>
      <c r="P48" s="174">
        <f t="shared" si="7"/>
        <v>0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NO</v>
      </c>
      <c r="B49" s="158"/>
      <c r="C49" s="20"/>
      <c r="D49" s="19"/>
      <c r="E49" s="22"/>
      <c r="F49" s="22"/>
      <c r="G49" s="22"/>
      <c r="H49" s="22"/>
      <c r="I49" s="22"/>
      <c r="J49" s="22"/>
      <c r="K49" s="22"/>
      <c r="L49" s="22"/>
      <c r="M49" s="23"/>
      <c r="N49" s="24">
        <f t="shared" si="5"/>
        <v>0</v>
      </c>
      <c r="O49" s="25">
        <f t="shared" si="6"/>
        <v>0</v>
      </c>
      <c r="P49" s="174">
        <f t="shared" si="7"/>
        <v>0</v>
      </c>
      <c r="Q49" s="38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NO</v>
      </c>
      <c r="B50" s="158"/>
      <c r="C50" s="20"/>
      <c r="D50" s="19"/>
      <c r="E50" s="22"/>
      <c r="F50" s="22"/>
      <c r="G50" s="22"/>
      <c r="H50" s="22"/>
      <c r="I50" s="22"/>
      <c r="J50" s="22"/>
      <c r="K50" s="22"/>
      <c r="L50" s="22"/>
      <c r="M50" s="23"/>
      <c r="N50" s="24">
        <f t="shared" si="5"/>
        <v>0</v>
      </c>
      <c r="O50" s="25">
        <f t="shared" si="6"/>
        <v>0</v>
      </c>
      <c r="P50" s="174">
        <f t="shared" si="7"/>
        <v>0</v>
      </c>
      <c r="Q50" s="38"/>
      <c r="R50" s="27">
        <v>2027</v>
      </c>
      <c r="S50" s="28" t="s">
        <v>24</v>
      </c>
      <c r="T50" s="29">
        <f t="shared" si="4"/>
        <v>48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89" t="str">
        <f t="shared" si="3"/>
        <v>NO</v>
      </c>
      <c r="B51" s="158"/>
      <c r="C51" s="20"/>
      <c r="D51" s="19"/>
      <c r="E51" s="22"/>
      <c r="F51" s="22"/>
      <c r="G51" s="22"/>
      <c r="H51" s="22"/>
      <c r="I51" s="22"/>
      <c r="J51" s="22"/>
      <c r="K51" s="22"/>
      <c r="L51" s="22"/>
      <c r="M51" s="23"/>
      <c r="N51" s="24">
        <f t="shared" si="5"/>
        <v>0</v>
      </c>
      <c r="O51" s="25">
        <f t="shared" si="6"/>
        <v>0</v>
      </c>
      <c r="P51" s="174">
        <f t="shared" si="7"/>
        <v>0</v>
      </c>
      <c r="Q51" s="3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89" t="str">
        <f t="shared" si="3"/>
        <v>NO</v>
      </c>
      <c r="B52" s="158"/>
      <c r="C52" s="20"/>
      <c r="D52" s="20"/>
      <c r="E52" s="22"/>
      <c r="F52" s="22"/>
      <c r="G52" s="22"/>
      <c r="H52" s="22"/>
      <c r="I52" s="22"/>
      <c r="J52" s="22"/>
      <c r="K52" s="22"/>
      <c r="L52" s="22"/>
      <c r="M52" s="23"/>
      <c r="N52" s="24">
        <f t="shared" si="5"/>
        <v>0</v>
      </c>
      <c r="O52" s="25">
        <f t="shared" si="6"/>
        <v>0</v>
      </c>
      <c r="P52" s="174">
        <f t="shared" si="7"/>
        <v>0</v>
      </c>
      <c r="Q52" s="3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89" t="str">
        <f t="shared" si="3"/>
        <v>NO</v>
      </c>
      <c r="B53" s="158"/>
      <c r="C53" s="20"/>
      <c r="D53" s="20"/>
      <c r="E53" s="22"/>
      <c r="F53" s="22"/>
      <c r="G53" s="22"/>
      <c r="H53" s="22"/>
      <c r="I53" s="22"/>
      <c r="J53" s="22"/>
      <c r="K53" s="22"/>
      <c r="L53" s="22"/>
      <c r="M53" s="23"/>
      <c r="N53" s="24">
        <f t="shared" si="5"/>
        <v>0</v>
      </c>
      <c r="O53" s="25">
        <f t="shared" si="6"/>
        <v>0</v>
      </c>
      <c r="P53" s="174">
        <f t="shared" si="7"/>
        <v>0</v>
      </c>
      <c r="Q53" s="18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89" t="str">
        <f t="shared" si="3"/>
        <v>NO</v>
      </c>
      <c r="B54" s="158"/>
      <c r="C54" s="20"/>
      <c r="D54" s="20"/>
      <c r="E54" s="22"/>
      <c r="F54" s="22"/>
      <c r="G54" s="22"/>
      <c r="H54" s="22"/>
      <c r="I54" s="22"/>
      <c r="J54" s="22"/>
      <c r="K54" s="22"/>
      <c r="L54" s="22"/>
      <c r="M54" s="23"/>
      <c r="N54" s="24">
        <f t="shared" si="5"/>
        <v>0</v>
      </c>
      <c r="O54" s="25">
        <f t="shared" si="6"/>
        <v>0</v>
      </c>
      <c r="P54" s="174">
        <f t="shared" si="7"/>
        <v>0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89" t="str">
        <f t="shared" si="3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2"/>
      <c r="M55" s="23"/>
      <c r="N55" s="24">
        <f t="shared" si="5"/>
        <v>0</v>
      </c>
      <c r="O55" s="25">
        <f t="shared" si="6"/>
        <v>0</v>
      </c>
      <c r="P55" s="174">
        <f t="shared" si="7"/>
        <v>0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89" t="str">
        <f t="shared" si="3"/>
        <v>NO</v>
      </c>
      <c r="B56" s="20"/>
      <c r="C56" s="20"/>
      <c r="D56" s="20"/>
      <c r="E56" s="22"/>
      <c r="F56" s="22"/>
      <c r="G56" s="22"/>
      <c r="H56" s="22"/>
      <c r="I56" s="22"/>
      <c r="J56" s="22"/>
      <c r="K56" s="22"/>
      <c r="L56" s="22"/>
      <c r="M56" s="23"/>
      <c r="N56" s="24">
        <f t="shared" si="5"/>
        <v>0</v>
      </c>
      <c r="O56" s="25">
        <f t="shared" si="6"/>
        <v>0</v>
      </c>
      <c r="P56" s="174">
        <f t="shared" si="7"/>
        <v>0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89" t="str">
        <f t="shared" si="3"/>
        <v>NO</v>
      </c>
      <c r="B57" s="20"/>
      <c r="C57" s="20"/>
      <c r="D57" s="20"/>
      <c r="E57" s="22"/>
      <c r="F57" s="22"/>
      <c r="G57" s="22"/>
      <c r="H57" s="22"/>
      <c r="I57" s="22"/>
      <c r="J57" s="22"/>
      <c r="K57" s="22"/>
      <c r="L57" s="22"/>
      <c r="M57" s="23"/>
      <c r="N57" s="24">
        <f t="shared" si="5"/>
        <v>0</v>
      </c>
      <c r="O57" s="25">
        <f t="shared" si="6"/>
        <v>0</v>
      </c>
      <c r="P57" s="174">
        <f t="shared" si="7"/>
        <v>0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89" t="str">
        <f t="shared" si="3"/>
        <v>NO</v>
      </c>
      <c r="B58" s="20"/>
      <c r="C58" s="20"/>
      <c r="D58" s="20"/>
      <c r="E58" s="22"/>
      <c r="F58" s="22"/>
      <c r="G58" s="22"/>
      <c r="H58" s="22"/>
      <c r="I58" s="22"/>
      <c r="J58" s="22"/>
      <c r="K58" s="22"/>
      <c r="L58" s="22"/>
      <c r="M58" s="23"/>
      <c r="N58" s="24">
        <f t="shared" si="5"/>
        <v>0</v>
      </c>
      <c r="O58" s="25">
        <f t="shared" si="6"/>
        <v>0</v>
      </c>
      <c r="P58" s="174">
        <f t="shared" si="7"/>
        <v>0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89" t="str">
        <f t="shared" si="3"/>
        <v>NO</v>
      </c>
      <c r="B59" s="20"/>
      <c r="C59" s="20"/>
      <c r="D59" s="20"/>
      <c r="E59" s="22"/>
      <c r="F59" s="22"/>
      <c r="G59" s="22"/>
      <c r="H59" s="22"/>
      <c r="I59" s="22"/>
      <c r="J59" s="22"/>
      <c r="K59" s="22"/>
      <c r="L59" s="22"/>
      <c r="M59" s="23"/>
      <c r="N59" s="24">
        <f t="shared" si="5"/>
        <v>0</v>
      </c>
      <c r="O59" s="25">
        <f t="shared" si="6"/>
        <v>0</v>
      </c>
      <c r="P59" s="174">
        <f t="shared" si="7"/>
        <v>0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89" t="str">
        <f t="shared" si="3"/>
        <v>NO</v>
      </c>
      <c r="B60" s="20"/>
      <c r="C60" s="20"/>
      <c r="D60" s="20"/>
      <c r="E60" s="22"/>
      <c r="F60" s="22"/>
      <c r="G60" s="22"/>
      <c r="H60" s="22"/>
      <c r="I60" s="22"/>
      <c r="J60" s="22"/>
      <c r="K60" s="22"/>
      <c r="L60" s="22"/>
      <c r="M60" s="23"/>
      <c r="N60" s="24">
        <f t="shared" si="5"/>
        <v>0</v>
      </c>
      <c r="O60" s="25">
        <f t="shared" si="6"/>
        <v>0</v>
      </c>
      <c r="P60" s="174">
        <f t="shared" si="7"/>
        <v>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89" t="str">
        <f t="shared" si="3"/>
        <v>NO</v>
      </c>
      <c r="B61" s="20"/>
      <c r="C61" s="20"/>
      <c r="D61" s="20"/>
      <c r="E61" s="22"/>
      <c r="F61" s="22"/>
      <c r="G61" s="22"/>
      <c r="H61" s="22"/>
      <c r="I61" s="22"/>
      <c r="J61" s="22"/>
      <c r="K61" s="22"/>
      <c r="L61" s="22"/>
      <c r="M61" s="23"/>
      <c r="N61" s="24">
        <f t="shared" si="5"/>
        <v>0</v>
      </c>
      <c r="O61" s="25">
        <f t="shared" si="6"/>
        <v>0</v>
      </c>
      <c r="P61" s="174">
        <f t="shared" si="7"/>
        <v>0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89" t="str">
        <f t="shared" si="3"/>
        <v>NO</v>
      </c>
      <c r="B62" s="20"/>
      <c r="C62" s="20"/>
      <c r="D62" s="20"/>
      <c r="E62" s="22"/>
      <c r="F62" s="22"/>
      <c r="G62" s="22"/>
      <c r="H62" s="22"/>
      <c r="I62" s="22"/>
      <c r="J62" s="22"/>
      <c r="K62" s="22"/>
      <c r="L62" s="22"/>
      <c r="M62" s="23"/>
      <c r="N62" s="24">
        <f t="shared" si="5"/>
        <v>0</v>
      </c>
      <c r="O62" s="25">
        <f t="shared" si="6"/>
        <v>0</v>
      </c>
      <c r="P62" s="174">
        <f t="shared" si="7"/>
        <v>0</v>
      </c>
      <c r="Q62" s="18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8.5" customHeight="1" thickBot="1" x14ac:dyDescent="0.4">
      <c r="A63" s="92">
        <f>COUNTIF(A3:A62,"SI")</f>
        <v>18</v>
      </c>
      <c r="B63" s="92">
        <f>COUNTA(B3:B62)</f>
        <v>33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4"/>
      <c r="N63" s="68">
        <f>SUM(N3:N62)</f>
        <v>3452</v>
      </c>
      <c r="O63" s="49"/>
      <c r="P63" s="69">
        <f>SUM(P3:P62)</f>
        <v>3611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3"/>
      <c r="O64" s="6"/>
      <c r="P64" s="73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5.5" x14ac:dyDescent="0.35">
      <c r="A65" s="6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  <c r="N65" s="6"/>
      <c r="O65" s="6"/>
      <c r="P65" s="6"/>
      <c r="Q65" s="6"/>
      <c r="R65" s="6"/>
      <c r="S65" s="6"/>
      <c r="T65" s="42">
        <f>SUM(T3:T64)</f>
        <v>3611</v>
      </c>
      <c r="U65" s="6"/>
      <c r="V65" s="6"/>
      <c r="W65" s="6"/>
      <c r="X65" s="6"/>
      <c r="Y65" s="6"/>
      <c r="Z65" s="6"/>
    </row>
    <row r="66" spans="1:26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3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.600000000000001" customHeight="1" x14ac:dyDescent="0.2">
      <c r="R69" s="6"/>
      <c r="S69" s="6"/>
      <c r="T69" s="6"/>
      <c r="U69" s="6"/>
    </row>
    <row r="70" spans="1:26" ht="18.600000000000001" customHeight="1" x14ac:dyDescent="0.2">
      <c r="R70" s="6"/>
      <c r="S70" s="6"/>
    </row>
    <row r="71" spans="1:26" ht="18.600000000000001" customHeight="1" x14ac:dyDescent="0.2">
      <c r="R71" s="6"/>
      <c r="S71" s="6"/>
    </row>
    <row r="72" spans="1:26" ht="18.600000000000001" customHeight="1" x14ac:dyDescent="0.2">
      <c r="R72" s="6"/>
      <c r="S72" s="6"/>
    </row>
    <row r="73" spans="1:26" ht="18.600000000000001" customHeight="1" x14ac:dyDescent="0.2">
      <c r="R73" s="6"/>
      <c r="S73" s="6"/>
    </row>
    <row r="74" spans="1:26" ht="18.600000000000001" customHeight="1" x14ac:dyDescent="0.2">
      <c r="R74" s="6"/>
      <c r="S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35">
    <sortCondition descending="1" ref="N3:N35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3" sqref="A3"/>
    </sheetView>
  </sheetViews>
  <sheetFormatPr defaultColWidth="11.42578125" defaultRowHeight="18.600000000000001" customHeight="1" x14ac:dyDescent="0.2"/>
  <cols>
    <col min="1" max="1" width="11.42578125" style="102" customWidth="1"/>
    <col min="2" max="2" width="56.85546875" style="102" customWidth="1"/>
    <col min="3" max="3" width="13.7109375" style="102" customWidth="1"/>
    <col min="4" max="4" width="70.140625" style="102" customWidth="1"/>
    <col min="5" max="6" width="23.42578125" style="102" customWidth="1"/>
    <col min="7" max="7" width="22.42578125" style="102" customWidth="1"/>
    <col min="8" max="8" width="23" style="102" customWidth="1"/>
    <col min="9" max="11" width="23" style="133" customWidth="1"/>
    <col min="12" max="13" width="23" style="102" customWidth="1"/>
    <col min="14" max="14" width="24.28515625" style="102" customWidth="1"/>
    <col min="15" max="15" width="14.28515625" style="102" customWidth="1"/>
    <col min="16" max="16" width="27.28515625" style="102" customWidth="1"/>
    <col min="17" max="17" width="11.42578125" style="102" customWidth="1"/>
    <col min="18" max="18" width="11.42578125" style="133" customWidth="1"/>
    <col min="19" max="19" width="59.7109375" style="133" customWidth="1"/>
    <col min="20" max="23" width="11.42578125" style="102" customWidth="1"/>
    <col min="24" max="24" width="36.28515625" style="102" customWidth="1"/>
    <col min="25" max="25" width="11.42578125" style="102" customWidth="1"/>
    <col min="26" max="26" width="56.28515625" style="102" customWidth="1"/>
    <col min="27" max="258" width="11.42578125" style="102" customWidth="1"/>
  </cols>
  <sheetData>
    <row r="1" spans="1:26" ht="28.5" customHeight="1" thickBot="1" x14ac:dyDescent="0.45">
      <c r="A1" s="196" t="s">
        <v>223</v>
      </c>
      <c r="B1" s="197"/>
      <c r="C1" s="197"/>
      <c r="D1" s="197"/>
      <c r="E1" s="197"/>
      <c r="F1" s="198"/>
      <c r="G1" s="103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213</v>
      </c>
      <c r="C3" s="189">
        <v>1115</v>
      </c>
      <c r="D3" s="180" t="s">
        <v>18</v>
      </c>
      <c r="E3" s="183">
        <v>40</v>
      </c>
      <c r="F3" s="183">
        <v>40</v>
      </c>
      <c r="G3" s="183">
        <v>40</v>
      </c>
      <c r="H3" s="183">
        <v>100</v>
      </c>
      <c r="I3" s="183">
        <v>40</v>
      </c>
      <c r="J3" s="183">
        <v>40</v>
      </c>
      <c r="K3" s="183"/>
      <c r="L3" s="183">
        <v>50</v>
      </c>
      <c r="M3" s="185"/>
      <c r="N3" s="186">
        <f t="shared" ref="N3:N22" si="0">IF(O3=9,SUM(E3:M3)-SMALL(E3:M3,1)-SMALL(E3:M3,2)-SMALL(E3:M3,3),IF(O3=8,SUM(E3:M3)-SMALL(E3:M3,1)-SMALL(E3:M3,2),IF(O3=7,SUM(E3:M3)-SMALL(E3:M3,1),SUM(E3:M3))))</f>
        <v>310</v>
      </c>
      <c r="O3" s="25">
        <f t="shared" ref="O3:O22" si="1">COUNTA(E3:M3)</f>
        <v>7</v>
      </c>
      <c r="P3" s="174">
        <f t="shared" ref="P3:P22" si="2">SUM(E3:M3)</f>
        <v>350</v>
      </c>
      <c r="Q3" s="26"/>
      <c r="R3" s="27">
        <v>1213</v>
      </c>
      <c r="S3" s="28" t="s">
        <v>492</v>
      </c>
      <c r="T3" s="29">
        <f>SUMIF($C$3:$C$101,R3,$P$3:$P$101)</f>
        <v>20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40" si="3">IF(O4&lt;2,"NO","SI")</f>
        <v>SI</v>
      </c>
      <c r="B4" s="180" t="s">
        <v>215</v>
      </c>
      <c r="C4" s="189">
        <v>1115</v>
      </c>
      <c r="D4" s="180" t="s">
        <v>18</v>
      </c>
      <c r="E4" s="183">
        <v>30</v>
      </c>
      <c r="F4" s="183">
        <v>30</v>
      </c>
      <c r="G4" s="183">
        <v>30</v>
      </c>
      <c r="H4" s="183">
        <v>80</v>
      </c>
      <c r="I4" s="183">
        <v>30</v>
      </c>
      <c r="J4" s="183">
        <v>20</v>
      </c>
      <c r="K4" s="183">
        <v>50</v>
      </c>
      <c r="L4" s="183">
        <v>15</v>
      </c>
      <c r="M4" s="185"/>
      <c r="N4" s="186">
        <f t="shared" si="0"/>
        <v>250</v>
      </c>
      <c r="O4" s="25">
        <f t="shared" si="1"/>
        <v>8</v>
      </c>
      <c r="P4" s="174">
        <f t="shared" si="2"/>
        <v>285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2" t="s">
        <v>550</v>
      </c>
      <c r="C5" s="189">
        <v>1298</v>
      </c>
      <c r="D5" s="182" t="s">
        <v>42</v>
      </c>
      <c r="E5" s="183"/>
      <c r="F5" s="183"/>
      <c r="G5" s="183"/>
      <c r="H5" s="183">
        <v>90</v>
      </c>
      <c r="I5" s="183"/>
      <c r="J5" s="183"/>
      <c r="K5" s="183"/>
      <c r="L5" s="183"/>
      <c r="M5" s="185">
        <v>50</v>
      </c>
      <c r="N5" s="186">
        <f t="shared" si="0"/>
        <v>140</v>
      </c>
      <c r="O5" s="25">
        <f t="shared" si="1"/>
        <v>2</v>
      </c>
      <c r="P5" s="174">
        <f t="shared" si="2"/>
        <v>140</v>
      </c>
      <c r="Q5" s="26"/>
      <c r="R5" s="27">
        <v>1174</v>
      </c>
      <c r="S5" s="28" t="s">
        <v>16</v>
      </c>
      <c r="T5" s="29">
        <f t="shared" si="4"/>
        <v>219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58" t="s">
        <v>598</v>
      </c>
      <c r="C6" s="104">
        <v>1174</v>
      </c>
      <c r="D6" s="21" t="s">
        <v>16</v>
      </c>
      <c r="E6" s="22"/>
      <c r="F6" s="22">
        <v>2</v>
      </c>
      <c r="G6" s="22"/>
      <c r="H6" s="22"/>
      <c r="I6" s="22"/>
      <c r="J6" s="22">
        <v>8</v>
      </c>
      <c r="K6" s="22">
        <v>40</v>
      </c>
      <c r="L6" s="22">
        <v>40</v>
      </c>
      <c r="M6" s="23">
        <v>40</v>
      </c>
      <c r="N6" s="24">
        <f t="shared" si="0"/>
        <v>130</v>
      </c>
      <c r="O6" s="25">
        <f t="shared" si="1"/>
        <v>5</v>
      </c>
      <c r="P6" s="174">
        <f t="shared" si="2"/>
        <v>130</v>
      </c>
      <c r="Q6" s="26"/>
      <c r="R6" s="27">
        <v>1180</v>
      </c>
      <c r="S6" s="28" t="s">
        <v>17</v>
      </c>
      <c r="T6" s="29">
        <f t="shared" si="4"/>
        <v>60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21" t="s">
        <v>596</v>
      </c>
      <c r="C7" s="104">
        <v>1115</v>
      </c>
      <c r="D7" s="19" t="s">
        <v>18</v>
      </c>
      <c r="E7" s="22"/>
      <c r="F7" s="22"/>
      <c r="G7" s="22"/>
      <c r="H7" s="22"/>
      <c r="I7" s="22"/>
      <c r="J7" s="22">
        <v>50</v>
      </c>
      <c r="K7" s="22">
        <v>60</v>
      </c>
      <c r="L7" s="22"/>
      <c r="M7" s="23"/>
      <c r="N7" s="24">
        <f t="shared" si="0"/>
        <v>110</v>
      </c>
      <c r="O7" s="25">
        <f t="shared" si="1"/>
        <v>2</v>
      </c>
      <c r="P7" s="174">
        <f t="shared" si="2"/>
        <v>110</v>
      </c>
      <c r="Q7" s="26"/>
      <c r="R7" s="27">
        <v>1115</v>
      </c>
      <c r="S7" s="28" t="s">
        <v>18</v>
      </c>
      <c r="T7" s="29">
        <f t="shared" si="4"/>
        <v>745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9" t="s">
        <v>552</v>
      </c>
      <c r="C8" s="104">
        <v>1298</v>
      </c>
      <c r="D8" s="21" t="s">
        <v>42</v>
      </c>
      <c r="E8" s="22"/>
      <c r="F8" s="22"/>
      <c r="G8" s="22"/>
      <c r="H8" s="22">
        <v>50</v>
      </c>
      <c r="I8" s="22"/>
      <c r="J8" s="22">
        <v>15</v>
      </c>
      <c r="K8" s="22">
        <v>20</v>
      </c>
      <c r="L8" s="22">
        <v>20</v>
      </c>
      <c r="M8" s="23"/>
      <c r="N8" s="24">
        <f t="shared" si="0"/>
        <v>105</v>
      </c>
      <c r="O8" s="25">
        <f t="shared" si="1"/>
        <v>4</v>
      </c>
      <c r="P8" s="174">
        <f t="shared" si="2"/>
        <v>105</v>
      </c>
      <c r="Q8" s="26"/>
      <c r="R8" s="27">
        <v>10</v>
      </c>
      <c r="S8" s="28" t="s">
        <v>19</v>
      </c>
      <c r="T8" s="29">
        <f t="shared" si="4"/>
        <v>27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225</v>
      </c>
      <c r="C9" s="104">
        <v>1773</v>
      </c>
      <c r="D9" s="19" t="s">
        <v>84</v>
      </c>
      <c r="E9" s="22">
        <v>20</v>
      </c>
      <c r="F9" s="22"/>
      <c r="G9" s="22"/>
      <c r="H9" s="22">
        <v>40</v>
      </c>
      <c r="I9" s="22"/>
      <c r="J9" s="22"/>
      <c r="K9" s="22"/>
      <c r="L9" s="22"/>
      <c r="M9" s="23">
        <v>20</v>
      </c>
      <c r="N9" s="24">
        <f t="shared" si="0"/>
        <v>80</v>
      </c>
      <c r="O9" s="25">
        <f t="shared" si="1"/>
        <v>3</v>
      </c>
      <c r="P9" s="174">
        <f t="shared" si="2"/>
        <v>80</v>
      </c>
      <c r="Q9" s="26"/>
      <c r="R9" s="27">
        <v>1589</v>
      </c>
      <c r="S9" s="28" t="s">
        <v>21</v>
      </c>
      <c r="T9" s="29">
        <f t="shared" si="4"/>
        <v>57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21" t="s">
        <v>554</v>
      </c>
      <c r="C10" s="20">
        <v>1887</v>
      </c>
      <c r="D10" s="19" t="s">
        <v>11</v>
      </c>
      <c r="E10" s="22"/>
      <c r="F10" s="22"/>
      <c r="G10" s="22"/>
      <c r="H10" s="22">
        <v>20</v>
      </c>
      <c r="I10" s="22">
        <v>20</v>
      </c>
      <c r="J10" s="22">
        <v>9</v>
      </c>
      <c r="K10" s="22">
        <v>15</v>
      </c>
      <c r="L10" s="22"/>
      <c r="M10" s="23"/>
      <c r="N10" s="24">
        <f t="shared" si="0"/>
        <v>64</v>
      </c>
      <c r="O10" s="25">
        <f t="shared" si="1"/>
        <v>4</v>
      </c>
      <c r="P10" s="174">
        <f t="shared" si="2"/>
        <v>64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9" t="s">
        <v>605</v>
      </c>
      <c r="C11" s="104">
        <v>1174</v>
      </c>
      <c r="D11" s="21" t="s">
        <v>16</v>
      </c>
      <c r="E11" s="22"/>
      <c r="F11" s="22"/>
      <c r="G11" s="22"/>
      <c r="H11" s="22"/>
      <c r="I11" s="22"/>
      <c r="J11" s="22"/>
      <c r="K11" s="22">
        <v>2</v>
      </c>
      <c r="L11" s="22">
        <v>60</v>
      </c>
      <c r="M11" s="23"/>
      <c r="N11" s="24">
        <f t="shared" si="0"/>
        <v>62</v>
      </c>
      <c r="O11" s="25">
        <f t="shared" si="1"/>
        <v>2</v>
      </c>
      <c r="P11" s="174">
        <f t="shared" si="2"/>
        <v>62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187" t="str">
        <f t="shared" si="3"/>
        <v>NO</v>
      </c>
      <c r="B12" s="21" t="s">
        <v>551</v>
      </c>
      <c r="C12" s="104">
        <v>1298</v>
      </c>
      <c r="D12" s="21" t="s">
        <v>42</v>
      </c>
      <c r="E12" s="22"/>
      <c r="F12" s="22"/>
      <c r="G12" s="22"/>
      <c r="H12" s="22">
        <v>60</v>
      </c>
      <c r="I12" s="22"/>
      <c r="J12" s="22"/>
      <c r="K12" s="22"/>
      <c r="L12" s="22"/>
      <c r="M12" s="23"/>
      <c r="N12" s="24">
        <f t="shared" si="0"/>
        <v>60</v>
      </c>
      <c r="O12" s="25">
        <f t="shared" si="1"/>
        <v>1</v>
      </c>
      <c r="P12" s="174">
        <f t="shared" si="2"/>
        <v>60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187" t="str">
        <f t="shared" si="3"/>
        <v>NO</v>
      </c>
      <c r="B13" s="157" t="s">
        <v>595</v>
      </c>
      <c r="C13" s="20">
        <v>1317</v>
      </c>
      <c r="D13" s="19" t="s">
        <v>33</v>
      </c>
      <c r="E13" s="22"/>
      <c r="F13" s="22"/>
      <c r="G13" s="22"/>
      <c r="H13" s="22"/>
      <c r="I13" s="22"/>
      <c r="J13" s="22">
        <v>60</v>
      </c>
      <c r="K13" s="22"/>
      <c r="L13" s="22"/>
      <c r="M13" s="23"/>
      <c r="N13" s="24">
        <f t="shared" si="0"/>
        <v>60</v>
      </c>
      <c r="O13" s="25">
        <f t="shared" si="1"/>
        <v>1</v>
      </c>
      <c r="P13" s="174">
        <f t="shared" si="2"/>
        <v>60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187" t="str">
        <f t="shared" si="3"/>
        <v>NO</v>
      </c>
      <c r="B14" s="19" t="s">
        <v>632</v>
      </c>
      <c r="C14" s="20">
        <v>1180</v>
      </c>
      <c r="D14" s="19" t="s">
        <v>17</v>
      </c>
      <c r="E14" s="22"/>
      <c r="F14" s="22"/>
      <c r="G14" s="22"/>
      <c r="H14" s="22"/>
      <c r="I14" s="22"/>
      <c r="J14" s="22"/>
      <c r="K14" s="22"/>
      <c r="L14" s="22"/>
      <c r="M14" s="23">
        <v>60</v>
      </c>
      <c r="N14" s="24">
        <f t="shared" si="0"/>
        <v>60</v>
      </c>
      <c r="O14" s="25">
        <f t="shared" si="1"/>
        <v>1</v>
      </c>
      <c r="P14" s="174">
        <f t="shared" si="2"/>
        <v>60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6"/>
      <c r="X14" s="6"/>
      <c r="Y14" s="6"/>
      <c r="Z14" s="6"/>
    </row>
    <row r="15" spans="1:26" ht="29.1" customHeight="1" thickBot="1" x14ac:dyDescent="0.4">
      <c r="A15" s="89" t="str">
        <f t="shared" si="3"/>
        <v>SI</v>
      </c>
      <c r="B15" s="175" t="s">
        <v>416</v>
      </c>
      <c r="C15" s="104">
        <v>2027</v>
      </c>
      <c r="D15" s="21" t="s">
        <v>24</v>
      </c>
      <c r="E15" s="22">
        <v>9</v>
      </c>
      <c r="F15" s="22">
        <v>12</v>
      </c>
      <c r="G15" s="22"/>
      <c r="H15" s="22">
        <v>2</v>
      </c>
      <c r="I15" s="22"/>
      <c r="J15" s="22"/>
      <c r="K15" s="22"/>
      <c r="L15" s="22">
        <v>12</v>
      </c>
      <c r="M15" s="23">
        <v>9</v>
      </c>
      <c r="N15" s="24">
        <f t="shared" si="0"/>
        <v>44</v>
      </c>
      <c r="O15" s="25">
        <f t="shared" si="1"/>
        <v>5</v>
      </c>
      <c r="P15" s="174">
        <f t="shared" si="2"/>
        <v>44</v>
      </c>
      <c r="Q15" s="26"/>
      <c r="R15" s="27">
        <v>1317</v>
      </c>
      <c r="S15" s="28" t="s">
        <v>33</v>
      </c>
      <c r="T15" s="29">
        <f t="shared" si="4"/>
        <v>60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9" t="s">
        <v>553</v>
      </c>
      <c r="C16" s="104">
        <v>1589</v>
      </c>
      <c r="D16" s="19" t="s">
        <v>21</v>
      </c>
      <c r="E16" s="22"/>
      <c r="F16" s="22"/>
      <c r="G16" s="22"/>
      <c r="H16" s="22">
        <v>30</v>
      </c>
      <c r="I16" s="22"/>
      <c r="J16" s="22"/>
      <c r="K16" s="22"/>
      <c r="L16" s="22"/>
      <c r="M16" s="23">
        <v>12</v>
      </c>
      <c r="N16" s="24">
        <f t="shared" si="0"/>
        <v>42</v>
      </c>
      <c r="O16" s="25">
        <f t="shared" si="1"/>
        <v>2</v>
      </c>
      <c r="P16" s="174">
        <f t="shared" si="2"/>
        <v>42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75" t="s">
        <v>415</v>
      </c>
      <c r="C17" s="104">
        <v>1174</v>
      </c>
      <c r="D17" s="21" t="s">
        <v>16</v>
      </c>
      <c r="E17" s="22">
        <v>12</v>
      </c>
      <c r="F17" s="22"/>
      <c r="G17" s="22"/>
      <c r="H17" s="22">
        <v>15</v>
      </c>
      <c r="I17" s="22"/>
      <c r="J17" s="22"/>
      <c r="K17" s="22"/>
      <c r="L17" s="22"/>
      <c r="M17" s="23"/>
      <c r="N17" s="24">
        <f t="shared" si="0"/>
        <v>27</v>
      </c>
      <c r="O17" s="25">
        <f t="shared" si="1"/>
        <v>2</v>
      </c>
      <c r="P17" s="174">
        <f t="shared" si="2"/>
        <v>27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188" t="str">
        <f t="shared" si="3"/>
        <v>NO</v>
      </c>
      <c r="B18" s="19" t="s">
        <v>486</v>
      </c>
      <c r="C18" s="104">
        <v>1213</v>
      </c>
      <c r="D18" s="19" t="s">
        <v>492</v>
      </c>
      <c r="E18" s="22"/>
      <c r="F18" s="22">
        <v>20</v>
      </c>
      <c r="G18" s="22"/>
      <c r="H18" s="22"/>
      <c r="I18" s="22"/>
      <c r="J18" s="22"/>
      <c r="K18" s="22"/>
      <c r="L18" s="22"/>
      <c r="M18" s="23"/>
      <c r="N18" s="24">
        <f t="shared" si="0"/>
        <v>20</v>
      </c>
      <c r="O18" s="25">
        <f t="shared" si="1"/>
        <v>1</v>
      </c>
      <c r="P18" s="174">
        <f t="shared" si="2"/>
        <v>20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6"/>
      <c r="X18" s="6"/>
      <c r="Y18" s="6"/>
      <c r="Z18" s="6"/>
    </row>
    <row r="19" spans="1:26" ht="29.1" customHeight="1" thickBot="1" x14ac:dyDescent="0.4">
      <c r="A19" s="188" t="str">
        <f t="shared" si="3"/>
        <v>NO</v>
      </c>
      <c r="B19" s="158" t="s">
        <v>509</v>
      </c>
      <c r="C19" s="20">
        <v>1731</v>
      </c>
      <c r="D19" s="19" t="s">
        <v>51</v>
      </c>
      <c r="E19" s="22"/>
      <c r="F19" s="22"/>
      <c r="G19" s="22">
        <v>20</v>
      </c>
      <c r="H19" s="22"/>
      <c r="I19" s="22"/>
      <c r="J19" s="22"/>
      <c r="K19" s="22"/>
      <c r="L19" s="22"/>
      <c r="M19" s="23"/>
      <c r="N19" s="24">
        <f t="shared" si="0"/>
        <v>20</v>
      </c>
      <c r="O19" s="25">
        <f t="shared" si="1"/>
        <v>1</v>
      </c>
      <c r="P19" s="174">
        <f t="shared" si="2"/>
        <v>20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188" t="str">
        <f t="shared" si="3"/>
        <v>NO</v>
      </c>
      <c r="B20" s="21" t="s">
        <v>577</v>
      </c>
      <c r="C20" s="104">
        <v>10</v>
      </c>
      <c r="D20" s="21" t="s">
        <v>19</v>
      </c>
      <c r="E20" s="22"/>
      <c r="F20" s="22"/>
      <c r="G20" s="22"/>
      <c r="H20" s="22"/>
      <c r="I20" s="22">
        <v>15</v>
      </c>
      <c r="J20" s="22"/>
      <c r="K20" s="22"/>
      <c r="L20" s="22"/>
      <c r="M20" s="23"/>
      <c r="N20" s="24">
        <f t="shared" si="0"/>
        <v>15</v>
      </c>
      <c r="O20" s="25">
        <f t="shared" si="1"/>
        <v>1</v>
      </c>
      <c r="P20" s="174">
        <f t="shared" si="2"/>
        <v>15</v>
      </c>
      <c r="Q20" s="26"/>
      <c r="R20" s="27">
        <v>1298</v>
      </c>
      <c r="S20" s="28" t="s">
        <v>42</v>
      </c>
      <c r="T20" s="29">
        <f t="shared" si="4"/>
        <v>305</v>
      </c>
      <c r="U20" s="30"/>
      <c r="V20" s="18"/>
      <c r="W20" s="6"/>
      <c r="X20" s="6"/>
      <c r="Y20" s="6"/>
      <c r="Z20" s="6"/>
    </row>
    <row r="21" spans="1:26" ht="29.1" customHeight="1" thickBot="1" x14ac:dyDescent="0.4">
      <c r="A21" s="188" t="str">
        <f t="shared" si="3"/>
        <v>NO</v>
      </c>
      <c r="B21" s="21" t="s">
        <v>633</v>
      </c>
      <c r="C21" s="104">
        <v>1589</v>
      </c>
      <c r="D21" s="19" t="s">
        <v>21</v>
      </c>
      <c r="E21" s="22"/>
      <c r="F21" s="22"/>
      <c r="G21" s="22"/>
      <c r="H21" s="22"/>
      <c r="I21" s="22"/>
      <c r="J21" s="22"/>
      <c r="K21" s="22"/>
      <c r="L21" s="22"/>
      <c r="M21" s="23">
        <v>15</v>
      </c>
      <c r="N21" s="24">
        <f t="shared" si="0"/>
        <v>15</v>
      </c>
      <c r="O21" s="25">
        <f t="shared" si="1"/>
        <v>1</v>
      </c>
      <c r="P21" s="174">
        <f t="shared" si="2"/>
        <v>15</v>
      </c>
      <c r="Q21" s="26"/>
      <c r="R21" s="27">
        <v>1887</v>
      </c>
      <c r="S21" s="28" t="s">
        <v>11</v>
      </c>
      <c r="T21" s="29">
        <f t="shared" si="4"/>
        <v>64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188" t="str">
        <f t="shared" si="3"/>
        <v>NO</v>
      </c>
      <c r="B22" s="21" t="s">
        <v>597</v>
      </c>
      <c r="C22" s="104">
        <v>10</v>
      </c>
      <c r="D22" s="21" t="s">
        <v>19</v>
      </c>
      <c r="E22" s="22"/>
      <c r="F22" s="22"/>
      <c r="G22" s="22"/>
      <c r="H22" s="22"/>
      <c r="I22" s="22"/>
      <c r="J22" s="22">
        <v>12</v>
      </c>
      <c r="K22" s="22"/>
      <c r="L22" s="22"/>
      <c r="M22" s="23"/>
      <c r="N22" s="24">
        <f t="shared" si="0"/>
        <v>12</v>
      </c>
      <c r="O22" s="25">
        <f t="shared" si="1"/>
        <v>1</v>
      </c>
      <c r="P22" s="174">
        <f t="shared" si="2"/>
        <v>12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3"/>
        <v>NO</v>
      </c>
      <c r="B23" s="19"/>
      <c r="C23" s="104"/>
      <c r="D23" s="19"/>
      <c r="E23" s="22"/>
      <c r="F23" s="22"/>
      <c r="G23" s="22"/>
      <c r="H23" s="22"/>
      <c r="I23" s="22"/>
      <c r="J23" s="22"/>
      <c r="K23" s="22"/>
      <c r="L23" s="22"/>
      <c r="M23" s="23"/>
      <c r="N23" s="24">
        <f t="shared" ref="N23:N41" si="5">IF(O23=9,SUM(E23:M23)-SMALL(E23:M23,1)-SMALL(E23:M23,2)-SMALL(E23:M23,3),IF(O23=8,SUM(E23:M23)-SMALL(E23:M23,1)-SMALL(E23:M23,2),IF(O23=7,SUM(E23:M23)-SMALL(E23:M23,1),SUM(E23:M23))))</f>
        <v>0</v>
      </c>
      <c r="O23" s="25">
        <f t="shared" ref="O23:O41" si="6">COUNTA(E23:M23)</f>
        <v>0</v>
      </c>
      <c r="P23" s="174">
        <f t="shared" ref="P23:P41" si="7">SUM(E23:M23)</f>
        <v>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NO</v>
      </c>
      <c r="B24" s="168"/>
      <c r="C24" s="104"/>
      <c r="D24" s="19"/>
      <c r="E24" s="22"/>
      <c r="F24" s="22"/>
      <c r="G24" s="22"/>
      <c r="H24" s="22"/>
      <c r="I24" s="22"/>
      <c r="J24" s="22"/>
      <c r="K24" s="22"/>
      <c r="L24" s="22"/>
      <c r="M24" s="23"/>
      <c r="N24" s="24">
        <f t="shared" si="5"/>
        <v>0</v>
      </c>
      <c r="O24" s="25">
        <f t="shared" si="6"/>
        <v>0</v>
      </c>
      <c r="P24" s="174">
        <f t="shared" si="7"/>
        <v>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NO</v>
      </c>
      <c r="B25" s="19"/>
      <c r="C25" s="104"/>
      <c r="D25" s="19"/>
      <c r="E25" s="22"/>
      <c r="F25" s="22"/>
      <c r="G25" s="22"/>
      <c r="H25" s="22"/>
      <c r="I25" s="22"/>
      <c r="J25" s="22"/>
      <c r="K25" s="22"/>
      <c r="L25" s="22"/>
      <c r="M25" s="23"/>
      <c r="N25" s="24">
        <f t="shared" si="5"/>
        <v>0</v>
      </c>
      <c r="O25" s="25">
        <f t="shared" si="6"/>
        <v>0</v>
      </c>
      <c r="P25" s="174">
        <f t="shared" si="7"/>
        <v>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NO</v>
      </c>
      <c r="B26" s="158"/>
      <c r="C26" s="20"/>
      <c r="D26" s="19"/>
      <c r="E26" s="22"/>
      <c r="F26" s="22"/>
      <c r="G26" s="22"/>
      <c r="H26" s="22"/>
      <c r="I26" s="22"/>
      <c r="J26" s="22"/>
      <c r="K26" s="22"/>
      <c r="L26" s="22"/>
      <c r="M26" s="23"/>
      <c r="N26" s="24">
        <f t="shared" si="5"/>
        <v>0</v>
      </c>
      <c r="O26" s="25">
        <f t="shared" si="6"/>
        <v>0</v>
      </c>
      <c r="P26" s="174">
        <f t="shared" si="7"/>
        <v>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3"/>
        <v>NO</v>
      </c>
      <c r="B27" s="21"/>
      <c r="C27" s="104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4">
        <f t="shared" si="5"/>
        <v>0</v>
      </c>
      <c r="O27" s="25">
        <f t="shared" si="6"/>
        <v>0</v>
      </c>
      <c r="P27" s="174">
        <f t="shared" si="7"/>
        <v>0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NO</v>
      </c>
      <c r="B28" s="19"/>
      <c r="C28" s="104"/>
      <c r="D28" s="19"/>
      <c r="E28" s="22"/>
      <c r="F28" s="22"/>
      <c r="G28" s="22"/>
      <c r="H28" s="22"/>
      <c r="I28" s="22"/>
      <c r="J28" s="22"/>
      <c r="K28" s="22"/>
      <c r="L28" s="22"/>
      <c r="M28" s="23"/>
      <c r="N28" s="24">
        <f t="shared" si="5"/>
        <v>0</v>
      </c>
      <c r="O28" s="25">
        <f t="shared" si="6"/>
        <v>0</v>
      </c>
      <c r="P28" s="174">
        <f t="shared" si="7"/>
        <v>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NO</v>
      </c>
      <c r="B29" s="19"/>
      <c r="C29" s="104"/>
      <c r="D29" s="19"/>
      <c r="E29" s="22"/>
      <c r="F29" s="22"/>
      <c r="G29" s="22"/>
      <c r="H29" s="22"/>
      <c r="I29" s="22"/>
      <c r="J29" s="22"/>
      <c r="K29" s="22"/>
      <c r="L29" s="22"/>
      <c r="M29" s="23"/>
      <c r="N29" s="24">
        <f t="shared" si="5"/>
        <v>0</v>
      </c>
      <c r="O29" s="25">
        <f t="shared" si="6"/>
        <v>0</v>
      </c>
      <c r="P29" s="174">
        <f t="shared" si="7"/>
        <v>0</v>
      </c>
      <c r="Q29" s="26"/>
      <c r="R29" s="27">
        <v>1731</v>
      </c>
      <c r="S29" s="28" t="s">
        <v>51</v>
      </c>
      <c r="T29" s="29">
        <f t="shared" si="4"/>
        <v>20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NO</v>
      </c>
      <c r="B30" s="21"/>
      <c r="C30" s="104"/>
      <c r="D30" s="21"/>
      <c r="E30" s="22"/>
      <c r="F30" s="22"/>
      <c r="G30" s="22"/>
      <c r="H30" s="22"/>
      <c r="I30" s="22"/>
      <c r="J30" s="22"/>
      <c r="K30" s="22"/>
      <c r="L30" s="22"/>
      <c r="M30" s="23"/>
      <c r="N30" s="24">
        <f t="shared" si="5"/>
        <v>0</v>
      </c>
      <c r="O30" s="25">
        <f t="shared" si="6"/>
        <v>0</v>
      </c>
      <c r="P30" s="174">
        <f t="shared" si="7"/>
        <v>0</v>
      </c>
      <c r="Q30" s="26"/>
      <c r="R30" s="27">
        <v>1773</v>
      </c>
      <c r="S30" s="28" t="s">
        <v>84</v>
      </c>
      <c r="T30" s="29">
        <f t="shared" si="4"/>
        <v>80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NO</v>
      </c>
      <c r="B31" s="21"/>
      <c r="C31" s="104"/>
      <c r="D31" s="21"/>
      <c r="E31" s="22"/>
      <c r="F31" s="22"/>
      <c r="G31" s="22"/>
      <c r="H31" s="22"/>
      <c r="I31" s="22"/>
      <c r="J31" s="22"/>
      <c r="K31" s="22"/>
      <c r="L31" s="22"/>
      <c r="M31" s="23"/>
      <c r="N31" s="24">
        <f t="shared" si="5"/>
        <v>0</v>
      </c>
      <c r="O31" s="25">
        <f t="shared" si="6"/>
        <v>0</v>
      </c>
      <c r="P31" s="174">
        <f t="shared" si="7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NO</v>
      </c>
      <c r="B32" s="19"/>
      <c r="C32" s="104"/>
      <c r="D32" s="19"/>
      <c r="E32" s="22"/>
      <c r="F32" s="22"/>
      <c r="G32" s="22"/>
      <c r="H32" s="22"/>
      <c r="I32" s="22"/>
      <c r="J32" s="22"/>
      <c r="K32" s="22"/>
      <c r="L32" s="22"/>
      <c r="M32" s="23"/>
      <c r="N32" s="24">
        <f t="shared" si="5"/>
        <v>0</v>
      </c>
      <c r="O32" s="25">
        <f t="shared" si="6"/>
        <v>0</v>
      </c>
      <c r="P32" s="174">
        <f t="shared" si="7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NO</v>
      </c>
      <c r="B33" s="20"/>
      <c r="C33" s="104"/>
      <c r="D33" s="20"/>
      <c r="E33" s="22"/>
      <c r="F33" s="22"/>
      <c r="G33" s="22"/>
      <c r="H33" s="22"/>
      <c r="I33" s="22"/>
      <c r="J33" s="22"/>
      <c r="K33" s="22"/>
      <c r="L33" s="22"/>
      <c r="M33" s="23"/>
      <c r="N33" s="24">
        <f t="shared" si="5"/>
        <v>0</v>
      </c>
      <c r="O33" s="25">
        <f t="shared" si="6"/>
        <v>0</v>
      </c>
      <c r="P33" s="174">
        <f t="shared" si="7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NO</v>
      </c>
      <c r="B34" s="20"/>
      <c r="C34" s="104"/>
      <c r="D34" s="20"/>
      <c r="E34" s="22"/>
      <c r="F34" s="22"/>
      <c r="G34" s="22"/>
      <c r="H34" s="22"/>
      <c r="I34" s="22"/>
      <c r="J34" s="22"/>
      <c r="K34" s="22"/>
      <c r="L34" s="22"/>
      <c r="M34" s="23"/>
      <c r="N34" s="24">
        <f t="shared" si="5"/>
        <v>0</v>
      </c>
      <c r="O34" s="25">
        <f t="shared" si="6"/>
        <v>0</v>
      </c>
      <c r="P34" s="174">
        <f t="shared" si="7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NO</v>
      </c>
      <c r="B35" s="20"/>
      <c r="C35" s="104"/>
      <c r="D35" s="20"/>
      <c r="E35" s="22"/>
      <c r="F35" s="22"/>
      <c r="G35" s="22"/>
      <c r="H35" s="22"/>
      <c r="I35" s="22"/>
      <c r="J35" s="22"/>
      <c r="K35" s="22"/>
      <c r="L35" s="22"/>
      <c r="M35" s="23"/>
      <c r="N35" s="24">
        <f t="shared" si="5"/>
        <v>0</v>
      </c>
      <c r="O35" s="25">
        <f t="shared" si="6"/>
        <v>0</v>
      </c>
      <c r="P35" s="174">
        <f t="shared" si="7"/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NO</v>
      </c>
      <c r="B36" s="20"/>
      <c r="C36" s="104"/>
      <c r="D36" s="20"/>
      <c r="E36" s="22"/>
      <c r="F36" s="22"/>
      <c r="G36" s="22"/>
      <c r="H36" s="22"/>
      <c r="I36" s="22"/>
      <c r="J36" s="22"/>
      <c r="K36" s="22"/>
      <c r="L36" s="22"/>
      <c r="M36" s="23"/>
      <c r="N36" s="24">
        <f t="shared" si="5"/>
        <v>0</v>
      </c>
      <c r="O36" s="25">
        <f t="shared" si="6"/>
        <v>0</v>
      </c>
      <c r="P36" s="174">
        <f t="shared" si="7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20"/>
      <c r="C37" s="104"/>
      <c r="D37" s="20"/>
      <c r="E37" s="22"/>
      <c r="F37" s="22"/>
      <c r="G37" s="22"/>
      <c r="H37" s="22"/>
      <c r="I37" s="22"/>
      <c r="J37" s="22"/>
      <c r="K37" s="22"/>
      <c r="L37" s="22"/>
      <c r="M37" s="23"/>
      <c r="N37" s="24">
        <f t="shared" si="5"/>
        <v>0</v>
      </c>
      <c r="O37" s="25">
        <f t="shared" si="6"/>
        <v>0</v>
      </c>
      <c r="P37" s="174">
        <f t="shared" si="7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20"/>
      <c r="C38" s="104"/>
      <c r="D38" s="20"/>
      <c r="E38" s="22"/>
      <c r="F38" s="22"/>
      <c r="G38" s="22"/>
      <c r="H38" s="22"/>
      <c r="I38" s="22"/>
      <c r="J38" s="22"/>
      <c r="K38" s="22"/>
      <c r="L38" s="22"/>
      <c r="M38" s="23"/>
      <c r="N38" s="24">
        <f t="shared" si="5"/>
        <v>0</v>
      </c>
      <c r="O38" s="25">
        <f t="shared" si="6"/>
        <v>0</v>
      </c>
      <c r="P38" s="174">
        <f t="shared" si="7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20"/>
      <c r="C39" s="104"/>
      <c r="D39" s="20"/>
      <c r="E39" s="22"/>
      <c r="F39" s="22"/>
      <c r="G39" s="22"/>
      <c r="H39" s="22"/>
      <c r="I39" s="22"/>
      <c r="J39" s="22"/>
      <c r="K39" s="22"/>
      <c r="L39" s="22"/>
      <c r="M39" s="23"/>
      <c r="N39" s="24">
        <f t="shared" si="5"/>
        <v>0</v>
      </c>
      <c r="O39" s="25">
        <f t="shared" si="6"/>
        <v>0</v>
      </c>
      <c r="P39" s="174">
        <f t="shared" si="7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20"/>
      <c r="C40" s="104"/>
      <c r="D40" s="20"/>
      <c r="E40" s="22"/>
      <c r="F40" s="22"/>
      <c r="G40" s="22"/>
      <c r="H40" s="22"/>
      <c r="I40" s="22"/>
      <c r="J40" s="22"/>
      <c r="K40" s="22"/>
      <c r="L40" s="22"/>
      <c r="M40" s="23"/>
      <c r="N40" s="24">
        <f t="shared" si="5"/>
        <v>0</v>
      </c>
      <c r="O40" s="25">
        <f t="shared" si="6"/>
        <v>0</v>
      </c>
      <c r="P40" s="174">
        <f t="shared" si="7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ref="A41" si="8">IF(O41&lt;1,"NO","SI")</f>
        <v>NO</v>
      </c>
      <c r="B41" s="20"/>
      <c r="C41" s="104"/>
      <c r="D41" s="20"/>
      <c r="E41" s="22"/>
      <c r="F41" s="22"/>
      <c r="G41" s="22"/>
      <c r="H41" s="22"/>
      <c r="I41" s="22"/>
      <c r="J41" s="22"/>
      <c r="K41" s="22"/>
      <c r="L41" s="22"/>
      <c r="M41" s="23"/>
      <c r="N41" s="24">
        <f t="shared" si="5"/>
        <v>0</v>
      </c>
      <c r="O41" s="25">
        <f t="shared" si="6"/>
        <v>0</v>
      </c>
      <c r="P41" s="174">
        <f t="shared" si="7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44">
        <f>COUNTIF(A3:A41,"SI")</f>
        <v>12</v>
      </c>
      <c r="B42" s="92">
        <f>COUNTA(B3:B41)</f>
        <v>20</v>
      </c>
      <c r="C42" s="105"/>
      <c r="D42" s="93"/>
      <c r="E42" s="93"/>
      <c r="F42" s="93"/>
      <c r="G42" s="93"/>
      <c r="H42" s="93"/>
      <c r="I42" s="93"/>
      <c r="J42" s="93"/>
      <c r="K42" s="93"/>
      <c r="L42" s="44"/>
      <c r="M42" s="67"/>
      <c r="N42" s="68">
        <f>SUM(N3:N41)</f>
        <v>1626</v>
      </c>
      <c r="O42" s="49"/>
      <c r="P42" s="69">
        <f>SUM(P3:P41)</f>
        <v>1701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6"/>
      <c r="B43" s="6"/>
      <c r="C43" s="106"/>
      <c r="D43" s="6"/>
      <c r="E43" s="6"/>
      <c r="F43" s="6"/>
      <c r="G43" s="6"/>
      <c r="H43" s="6"/>
      <c r="I43" s="6"/>
      <c r="J43" s="6"/>
      <c r="K43" s="6"/>
      <c r="L43" s="6"/>
      <c r="M43" s="6"/>
      <c r="N43" s="73"/>
      <c r="O43" s="6"/>
      <c r="P43" s="73"/>
      <c r="Q43" s="107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6"/>
      <c r="B44" s="6"/>
      <c r="C44" s="10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7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6"/>
      <c r="B45" s="6"/>
      <c r="C45" s="10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7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8.5" customHeight="1" thickBot="1" x14ac:dyDescent="0.4">
      <c r="A46" s="6"/>
      <c r="B46" s="6"/>
      <c r="C46" s="10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3"/>
      <c r="R46" s="27">
        <v>2057</v>
      </c>
      <c r="S46" s="28" t="s">
        <v>64</v>
      </c>
      <c r="T46" s="29">
        <f t="shared" si="4"/>
        <v>0</v>
      </c>
      <c r="U46" s="30"/>
      <c r="V46" s="18"/>
      <c r="W46" s="6"/>
      <c r="X46" s="6"/>
      <c r="Y46" s="6"/>
      <c r="Z46" s="6"/>
    </row>
    <row r="47" spans="1:26" ht="27.95" customHeight="1" thickBot="1" x14ac:dyDescent="0.4">
      <c r="A47" s="6"/>
      <c r="B47" s="6"/>
      <c r="C47" s="10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3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7.95" customHeight="1" thickBot="1" x14ac:dyDescent="0.4">
      <c r="A48" s="6"/>
      <c r="B48" s="6"/>
      <c r="C48" s="10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7.95" customHeight="1" thickBot="1" x14ac:dyDescent="0.4">
      <c r="A49" s="6"/>
      <c r="B49" s="6"/>
      <c r="C49" s="10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3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7.95" customHeight="1" thickBot="1" x14ac:dyDescent="0.4">
      <c r="A50" s="6"/>
      <c r="B50" s="6"/>
      <c r="C50" s="10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3"/>
      <c r="R50" s="27">
        <v>2027</v>
      </c>
      <c r="S50" s="28" t="s">
        <v>24</v>
      </c>
      <c r="T50" s="29">
        <f t="shared" si="4"/>
        <v>44</v>
      </c>
      <c r="U50" s="30"/>
      <c r="V50" s="6"/>
      <c r="W50" s="6"/>
      <c r="X50" s="6"/>
      <c r="Y50" s="6"/>
      <c r="Z50" s="6"/>
    </row>
    <row r="51" spans="1:26" ht="27.95" customHeight="1" thickBot="1" x14ac:dyDescent="0.4">
      <c r="A51" s="6"/>
      <c r="B51" s="6"/>
      <c r="C51" s="10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3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7.95" customHeight="1" thickBot="1" x14ac:dyDescent="0.4">
      <c r="A52" s="6"/>
      <c r="B52" s="6"/>
      <c r="C52" s="10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3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7.95" customHeight="1" thickBot="1" x14ac:dyDescent="0.4">
      <c r="A53" s="6"/>
      <c r="B53" s="6"/>
      <c r="C53" s="10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7.95" customHeight="1" thickBot="1" x14ac:dyDescent="0.4">
      <c r="A54" s="6"/>
      <c r="B54" s="6"/>
      <c r="C54" s="10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7.4" customHeight="1" thickBot="1" x14ac:dyDescent="0.4">
      <c r="A55" s="6"/>
      <c r="B55" s="6"/>
      <c r="C55" s="10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7.4" customHeight="1" thickBot="1" x14ac:dyDescent="0.4">
      <c r="A56" s="6"/>
      <c r="B56" s="6"/>
      <c r="C56" s="10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10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10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25" customHeight="1" thickBot="1" x14ac:dyDescent="0.4">
      <c r="A59" s="6"/>
      <c r="B59" s="6"/>
      <c r="C59" s="10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10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10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10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7.4" customHeight="1" thickBot="1" x14ac:dyDescent="0.4">
      <c r="A63" s="6"/>
      <c r="B63" s="6"/>
      <c r="C63" s="10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7.4" customHeight="1" thickBot="1" x14ac:dyDescent="0.4">
      <c r="A64" s="6"/>
      <c r="B64" s="6"/>
      <c r="C64" s="10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5.5" x14ac:dyDescent="0.35">
      <c r="A65" s="6"/>
      <c r="B65" s="6"/>
      <c r="C65" s="10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2">
        <f>SUM(T3:T64)</f>
        <v>1701</v>
      </c>
      <c r="U65" s="6"/>
      <c r="V65" s="6"/>
      <c r="W65" s="6"/>
      <c r="X65" s="6"/>
      <c r="Y65" s="6"/>
      <c r="Z65" s="6"/>
    </row>
    <row r="66" spans="1:26" ht="15.6" customHeight="1" x14ac:dyDescent="0.2">
      <c r="A66" s="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600000000000001" customHeight="1" x14ac:dyDescent="0.2">
      <c r="R68" s="6"/>
      <c r="S68" s="6"/>
      <c r="T68" s="6"/>
      <c r="U68" s="6"/>
    </row>
    <row r="69" spans="1:26" ht="18.600000000000001" customHeight="1" x14ac:dyDescent="0.2">
      <c r="R69" s="6"/>
      <c r="S69" s="6"/>
    </row>
    <row r="70" spans="1:26" ht="18.600000000000001" customHeight="1" x14ac:dyDescent="0.2">
      <c r="R70" s="6"/>
      <c r="S70" s="6"/>
    </row>
    <row r="71" spans="1:26" ht="18.600000000000001" customHeight="1" x14ac:dyDescent="0.2">
      <c r="R71" s="6"/>
      <c r="S71" s="6"/>
    </row>
    <row r="72" spans="1:26" ht="18.600000000000001" customHeight="1" x14ac:dyDescent="0.2">
      <c r="R72" s="6"/>
      <c r="S72" s="6"/>
    </row>
    <row r="73" spans="1:26" ht="18.600000000000001" customHeight="1" x14ac:dyDescent="0.2">
      <c r="R73" s="6"/>
      <c r="S73" s="6"/>
    </row>
    <row r="74" spans="1:26" ht="18.600000000000001" customHeight="1" x14ac:dyDescent="0.2">
      <c r="R74" s="6"/>
      <c r="S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22">
    <sortCondition descending="1" ref="N3:N2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topLeftCell="A3" zoomScale="40" zoomScaleNormal="40" workbookViewId="0">
      <selection activeCell="A9" sqref="A9:A18"/>
    </sheetView>
  </sheetViews>
  <sheetFormatPr defaultColWidth="11.42578125" defaultRowHeight="18.600000000000001" customHeight="1" x14ac:dyDescent="0.2"/>
  <cols>
    <col min="1" max="1" width="11.42578125" style="108" customWidth="1"/>
    <col min="2" max="2" width="56.85546875" style="108" customWidth="1"/>
    <col min="3" max="3" width="13.7109375" style="108" customWidth="1"/>
    <col min="4" max="4" width="70.140625" style="108" customWidth="1"/>
    <col min="5" max="6" width="23.42578125" style="108" customWidth="1"/>
    <col min="7" max="7" width="22.42578125" style="108" customWidth="1"/>
    <col min="8" max="8" width="23" style="108" customWidth="1"/>
    <col min="9" max="11" width="23" style="133" customWidth="1"/>
    <col min="12" max="13" width="23" style="108" customWidth="1"/>
    <col min="14" max="14" width="24.28515625" style="108" customWidth="1"/>
    <col min="15" max="15" width="14.28515625" style="108" customWidth="1"/>
    <col min="16" max="16" width="27.28515625" style="108" customWidth="1"/>
    <col min="17" max="17" width="11.42578125" style="108" customWidth="1"/>
    <col min="18" max="18" width="11.42578125" style="133" customWidth="1"/>
    <col min="19" max="19" width="59.7109375" style="133" customWidth="1"/>
    <col min="20" max="23" width="11.42578125" style="108" customWidth="1"/>
    <col min="24" max="24" width="36.28515625" style="108" customWidth="1"/>
    <col min="25" max="25" width="11.42578125" style="108" customWidth="1"/>
    <col min="26" max="26" width="56.28515625" style="108" customWidth="1"/>
    <col min="27" max="258" width="11.42578125" style="108" customWidth="1"/>
  </cols>
  <sheetData>
    <row r="1" spans="1:26" ht="28.5" customHeight="1" thickBot="1" x14ac:dyDescent="0.45">
      <c r="A1" s="196" t="s">
        <v>226</v>
      </c>
      <c r="B1" s="197"/>
      <c r="C1" s="197"/>
      <c r="D1" s="197"/>
      <c r="E1" s="197"/>
      <c r="F1" s="198"/>
      <c r="G1" s="103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2" t="s">
        <v>220</v>
      </c>
      <c r="C3" s="189">
        <v>1213</v>
      </c>
      <c r="D3" s="182" t="s">
        <v>492</v>
      </c>
      <c r="E3" s="183">
        <v>30</v>
      </c>
      <c r="F3" s="183">
        <v>40</v>
      </c>
      <c r="G3" s="183">
        <v>40</v>
      </c>
      <c r="H3" s="183">
        <v>20</v>
      </c>
      <c r="I3" s="183"/>
      <c r="J3" s="183"/>
      <c r="K3" s="183">
        <v>12</v>
      </c>
      <c r="L3" s="183">
        <v>12</v>
      </c>
      <c r="M3" s="185">
        <v>15</v>
      </c>
      <c r="N3" s="186">
        <f t="shared" ref="N3:N18" si="0">IF(O3=9,SUM(E3:M3)-SMALL(E3:M3,1)-SMALL(E3:M3,2)-SMALL(E3:M3,3),IF(O3=8,SUM(E3:M3)-SMALL(E3:M3,1)-SMALL(E3:M3,2),IF(O3=7,SUM(E3:M3)-SMALL(E3:M3,1),SUM(E3:M3))))</f>
        <v>157</v>
      </c>
      <c r="O3" s="25">
        <f t="shared" ref="O3:O18" si="1">COUNTA(E3:M3)</f>
        <v>7</v>
      </c>
      <c r="P3" s="174">
        <f t="shared" ref="P3:P18" si="2">SUM(E3:M3)</f>
        <v>169</v>
      </c>
      <c r="Q3" s="26"/>
      <c r="R3" s="27">
        <v>1213</v>
      </c>
      <c r="S3" s="28" t="s">
        <v>492</v>
      </c>
      <c r="T3" s="29">
        <f>SUMIF($C$3:$C$101,R3,$P$3:$P$101)</f>
        <v>189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41" si="3">IF(O4&lt;2,"NO","SI")</f>
        <v>SI</v>
      </c>
      <c r="B4" s="180" t="s">
        <v>600</v>
      </c>
      <c r="C4" s="189">
        <v>1115</v>
      </c>
      <c r="D4" s="180" t="s">
        <v>18</v>
      </c>
      <c r="E4" s="183"/>
      <c r="F4" s="183"/>
      <c r="G4" s="183"/>
      <c r="H4" s="183"/>
      <c r="I4" s="183"/>
      <c r="J4" s="183">
        <v>40</v>
      </c>
      <c r="K4" s="183"/>
      <c r="L4" s="183">
        <v>40</v>
      </c>
      <c r="M4" s="185">
        <v>60</v>
      </c>
      <c r="N4" s="186">
        <f t="shared" si="0"/>
        <v>140</v>
      </c>
      <c r="O4" s="25">
        <f t="shared" si="1"/>
        <v>3</v>
      </c>
      <c r="P4" s="174">
        <f t="shared" si="2"/>
        <v>140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219</v>
      </c>
      <c r="C5" s="189">
        <v>1174</v>
      </c>
      <c r="D5" s="180" t="s">
        <v>16</v>
      </c>
      <c r="E5" s="183">
        <v>40</v>
      </c>
      <c r="F5" s="183">
        <v>50</v>
      </c>
      <c r="G5" s="183"/>
      <c r="H5" s="183">
        <v>30</v>
      </c>
      <c r="I5" s="183"/>
      <c r="J5" s="183"/>
      <c r="K5" s="183"/>
      <c r="L5" s="183"/>
      <c r="M5" s="185"/>
      <c r="N5" s="186">
        <f t="shared" si="0"/>
        <v>120</v>
      </c>
      <c r="O5" s="25">
        <f t="shared" si="1"/>
        <v>3</v>
      </c>
      <c r="P5" s="174">
        <f t="shared" si="2"/>
        <v>120</v>
      </c>
      <c r="Q5" s="26"/>
      <c r="R5" s="27">
        <v>1174</v>
      </c>
      <c r="S5" s="28" t="s">
        <v>16</v>
      </c>
      <c r="T5" s="29">
        <f t="shared" si="4"/>
        <v>120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9" t="s">
        <v>487</v>
      </c>
      <c r="C6" s="104">
        <v>1298</v>
      </c>
      <c r="D6" s="19" t="s">
        <v>42</v>
      </c>
      <c r="E6" s="22"/>
      <c r="F6" s="22">
        <v>60</v>
      </c>
      <c r="G6" s="22"/>
      <c r="H6" s="22"/>
      <c r="I6" s="22"/>
      <c r="J6" s="22">
        <v>20</v>
      </c>
      <c r="K6" s="22">
        <v>30</v>
      </c>
      <c r="L6" s="22"/>
      <c r="M6" s="23"/>
      <c r="N6" s="24">
        <f t="shared" si="0"/>
        <v>110</v>
      </c>
      <c r="O6" s="25">
        <f t="shared" si="1"/>
        <v>3</v>
      </c>
      <c r="P6" s="174">
        <f t="shared" si="2"/>
        <v>110</v>
      </c>
      <c r="Q6" s="26"/>
      <c r="R6" s="27">
        <v>1180</v>
      </c>
      <c r="S6" s="28" t="s">
        <v>17</v>
      </c>
      <c r="T6" s="29">
        <f t="shared" si="4"/>
        <v>50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59" t="s">
        <v>602</v>
      </c>
      <c r="C7" s="20">
        <v>1773</v>
      </c>
      <c r="D7" s="19" t="s">
        <v>84</v>
      </c>
      <c r="E7" s="22"/>
      <c r="F7" s="22"/>
      <c r="G7" s="22"/>
      <c r="H7" s="22"/>
      <c r="I7" s="22"/>
      <c r="J7" s="22"/>
      <c r="K7" s="22">
        <v>40</v>
      </c>
      <c r="L7" s="22"/>
      <c r="M7" s="23">
        <v>20</v>
      </c>
      <c r="N7" s="24">
        <f t="shared" si="0"/>
        <v>60</v>
      </c>
      <c r="O7" s="25">
        <f t="shared" si="1"/>
        <v>2</v>
      </c>
      <c r="P7" s="174">
        <f t="shared" si="2"/>
        <v>60</v>
      </c>
      <c r="Q7" s="26"/>
      <c r="R7" s="27">
        <v>1115</v>
      </c>
      <c r="S7" s="28" t="s">
        <v>18</v>
      </c>
      <c r="T7" s="29">
        <f t="shared" si="4"/>
        <v>180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9" t="s">
        <v>489</v>
      </c>
      <c r="C8" s="20">
        <v>2057</v>
      </c>
      <c r="D8" s="19" t="s">
        <v>64</v>
      </c>
      <c r="E8" s="22"/>
      <c r="F8" s="22">
        <v>15</v>
      </c>
      <c r="G8" s="22">
        <v>30</v>
      </c>
      <c r="H8" s="22"/>
      <c r="I8" s="22"/>
      <c r="J8" s="22"/>
      <c r="K8" s="22"/>
      <c r="L8" s="22">
        <v>9</v>
      </c>
      <c r="M8" s="23"/>
      <c r="N8" s="24">
        <f t="shared" si="0"/>
        <v>54</v>
      </c>
      <c r="O8" s="25">
        <f t="shared" si="1"/>
        <v>3</v>
      </c>
      <c r="P8" s="174">
        <f t="shared" si="2"/>
        <v>54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187" t="str">
        <f t="shared" si="3"/>
        <v>NO</v>
      </c>
      <c r="B9" s="21" t="s">
        <v>634</v>
      </c>
      <c r="C9" s="104">
        <v>1298</v>
      </c>
      <c r="D9" s="19" t="s">
        <v>42</v>
      </c>
      <c r="E9" s="22"/>
      <c r="F9" s="22"/>
      <c r="G9" s="22"/>
      <c r="H9" s="22"/>
      <c r="I9" s="22"/>
      <c r="J9" s="22"/>
      <c r="K9" s="22"/>
      <c r="L9" s="22"/>
      <c r="M9" s="23">
        <v>50</v>
      </c>
      <c r="N9" s="24">
        <f t="shared" si="0"/>
        <v>50</v>
      </c>
      <c r="O9" s="25">
        <f t="shared" si="1"/>
        <v>1</v>
      </c>
      <c r="P9" s="174">
        <f t="shared" si="2"/>
        <v>50</v>
      </c>
      <c r="Q9" s="26"/>
      <c r="R9" s="27">
        <v>1589</v>
      </c>
      <c r="S9" s="28" t="s">
        <v>21</v>
      </c>
      <c r="T9" s="29">
        <f t="shared" si="4"/>
        <v>50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187" t="str">
        <f t="shared" si="3"/>
        <v>NO</v>
      </c>
      <c r="B10" s="19" t="s">
        <v>548</v>
      </c>
      <c r="C10" s="104">
        <v>1115</v>
      </c>
      <c r="D10" s="19" t="s">
        <v>18</v>
      </c>
      <c r="E10" s="22"/>
      <c r="F10" s="22"/>
      <c r="G10" s="22"/>
      <c r="H10" s="22">
        <v>40</v>
      </c>
      <c r="I10" s="22"/>
      <c r="J10" s="22"/>
      <c r="K10" s="22"/>
      <c r="L10" s="22"/>
      <c r="M10" s="23"/>
      <c r="N10" s="24">
        <f t="shared" si="0"/>
        <v>40</v>
      </c>
      <c r="O10" s="25">
        <f t="shared" si="1"/>
        <v>1</v>
      </c>
      <c r="P10" s="174">
        <f t="shared" si="2"/>
        <v>40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187" t="str">
        <f t="shared" si="3"/>
        <v>NO</v>
      </c>
      <c r="B11" s="19" t="s">
        <v>635</v>
      </c>
      <c r="C11" s="104">
        <v>1298</v>
      </c>
      <c r="D11" s="19" t="s">
        <v>42</v>
      </c>
      <c r="E11" s="22"/>
      <c r="F11" s="22"/>
      <c r="G11" s="22"/>
      <c r="H11" s="22"/>
      <c r="I11" s="22"/>
      <c r="J11" s="22"/>
      <c r="K11" s="22"/>
      <c r="L11" s="22"/>
      <c r="M11" s="23">
        <v>40</v>
      </c>
      <c r="N11" s="24">
        <f t="shared" si="0"/>
        <v>40</v>
      </c>
      <c r="O11" s="25">
        <f t="shared" si="1"/>
        <v>1</v>
      </c>
      <c r="P11" s="174">
        <f t="shared" si="2"/>
        <v>40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187" t="str">
        <f t="shared" si="3"/>
        <v>NO</v>
      </c>
      <c r="B12" s="21" t="s">
        <v>601</v>
      </c>
      <c r="C12" s="104">
        <v>1180</v>
      </c>
      <c r="D12" s="21" t="s">
        <v>17</v>
      </c>
      <c r="E12" s="22"/>
      <c r="F12" s="22"/>
      <c r="G12" s="22"/>
      <c r="H12" s="22"/>
      <c r="I12" s="22"/>
      <c r="J12" s="22">
        <v>30</v>
      </c>
      <c r="K12" s="22"/>
      <c r="L12" s="22"/>
      <c r="M12" s="23"/>
      <c r="N12" s="24">
        <f t="shared" si="0"/>
        <v>30</v>
      </c>
      <c r="O12" s="25">
        <f t="shared" si="1"/>
        <v>1</v>
      </c>
      <c r="P12" s="174">
        <f t="shared" si="2"/>
        <v>30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187" t="str">
        <f t="shared" si="3"/>
        <v>NO</v>
      </c>
      <c r="B13" s="175" t="s">
        <v>616</v>
      </c>
      <c r="C13" s="20">
        <v>1589</v>
      </c>
      <c r="D13" s="19" t="s">
        <v>21</v>
      </c>
      <c r="E13" s="22"/>
      <c r="F13" s="22"/>
      <c r="G13" s="22"/>
      <c r="H13" s="22"/>
      <c r="I13" s="22"/>
      <c r="J13" s="22"/>
      <c r="K13" s="22"/>
      <c r="L13" s="22">
        <v>30</v>
      </c>
      <c r="M13" s="23"/>
      <c r="N13" s="24">
        <f t="shared" si="0"/>
        <v>30</v>
      </c>
      <c r="O13" s="25">
        <f t="shared" si="1"/>
        <v>1</v>
      </c>
      <c r="P13" s="174">
        <f t="shared" si="2"/>
        <v>30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187" t="str">
        <f t="shared" si="3"/>
        <v>NO</v>
      </c>
      <c r="B14" s="21" t="s">
        <v>488</v>
      </c>
      <c r="C14" s="104">
        <v>1213</v>
      </c>
      <c r="D14" s="21" t="s">
        <v>492</v>
      </c>
      <c r="E14" s="22"/>
      <c r="F14" s="22">
        <v>20</v>
      </c>
      <c r="G14" s="22"/>
      <c r="H14" s="22"/>
      <c r="I14" s="22"/>
      <c r="J14" s="22"/>
      <c r="K14" s="22"/>
      <c r="L14" s="22"/>
      <c r="M14" s="23"/>
      <c r="N14" s="24">
        <f t="shared" si="0"/>
        <v>20</v>
      </c>
      <c r="O14" s="25">
        <f t="shared" si="1"/>
        <v>1</v>
      </c>
      <c r="P14" s="174">
        <f t="shared" si="2"/>
        <v>20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6"/>
      <c r="X14" s="6"/>
      <c r="Y14" s="6"/>
      <c r="Z14" s="6"/>
    </row>
    <row r="15" spans="1:26" ht="29.1" customHeight="1" thickBot="1" x14ac:dyDescent="0.4">
      <c r="A15" s="187" t="str">
        <f t="shared" si="3"/>
        <v>NO</v>
      </c>
      <c r="B15" s="19" t="s">
        <v>603</v>
      </c>
      <c r="C15" s="104">
        <v>1180</v>
      </c>
      <c r="D15" s="21" t="s">
        <v>17</v>
      </c>
      <c r="E15" s="22"/>
      <c r="F15" s="22"/>
      <c r="G15" s="22"/>
      <c r="H15" s="22"/>
      <c r="I15" s="22"/>
      <c r="J15" s="22"/>
      <c r="K15" s="22">
        <v>20</v>
      </c>
      <c r="L15" s="22"/>
      <c r="M15" s="23"/>
      <c r="N15" s="24">
        <f t="shared" si="0"/>
        <v>20</v>
      </c>
      <c r="O15" s="25">
        <f t="shared" si="1"/>
        <v>1</v>
      </c>
      <c r="P15" s="174">
        <f t="shared" si="2"/>
        <v>20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187" t="str">
        <f t="shared" si="3"/>
        <v>NO</v>
      </c>
      <c r="B16" s="175" t="s">
        <v>617</v>
      </c>
      <c r="C16" s="20">
        <v>1589</v>
      </c>
      <c r="D16" s="19" t="s">
        <v>21</v>
      </c>
      <c r="E16" s="22"/>
      <c r="F16" s="22"/>
      <c r="G16" s="22"/>
      <c r="H16" s="22"/>
      <c r="I16" s="22"/>
      <c r="J16" s="22"/>
      <c r="K16" s="22"/>
      <c r="L16" s="22">
        <v>20</v>
      </c>
      <c r="M16" s="23"/>
      <c r="N16" s="24">
        <f t="shared" si="0"/>
        <v>20</v>
      </c>
      <c r="O16" s="25">
        <f t="shared" si="1"/>
        <v>1</v>
      </c>
      <c r="P16" s="174">
        <f t="shared" si="2"/>
        <v>20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187" t="str">
        <f t="shared" si="3"/>
        <v>NO</v>
      </c>
      <c r="B17" s="21" t="s">
        <v>490</v>
      </c>
      <c r="C17" s="20">
        <v>2069</v>
      </c>
      <c r="D17" s="19" t="s">
        <v>65</v>
      </c>
      <c r="E17" s="22"/>
      <c r="F17" s="22">
        <v>12</v>
      </c>
      <c r="G17" s="22"/>
      <c r="H17" s="22"/>
      <c r="I17" s="22"/>
      <c r="J17" s="22"/>
      <c r="K17" s="22"/>
      <c r="L17" s="22"/>
      <c r="M17" s="23"/>
      <c r="N17" s="24">
        <f t="shared" si="0"/>
        <v>12</v>
      </c>
      <c r="O17" s="25">
        <f t="shared" si="1"/>
        <v>1</v>
      </c>
      <c r="P17" s="174">
        <f t="shared" si="2"/>
        <v>12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187" t="str">
        <f t="shared" si="3"/>
        <v>NO</v>
      </c>
      <c r="B18" s="21" t="s">
        <v>636</v>
      </c>
      <c r="C18" s="20">
        <v>1773</v>
      </c>
      <c r="D18" s="19" t="s">
        <v>84</v>
      </c>
      <c r="E18" s="22"/>
      <c r="F18" s="22"/>
      <c r="G18" s="22"/>
      <c r="H18" s="22"/>
      <c r="I18" s="22"/>
      <c r="J18" s="22"/>
      <c r="K18" s="22"/>
      <c r="L18" s="22"/>
      <c r="M18" s="23">
        <v>12</v>
      </c>
      <c r="N18" s="24">
        <f t="shared" si="0"/>
        <v>12</v>
      </c>
      <c r="O18" s="25">
        <f t="shared" si="1"/>
        <v>1</v>
      </c>
      <c r="P18" s="174">
        <f t="shared" si="2"/>
        <v>12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6"/>
      <c r="X18" s="6"/>
      <c r="Y18" s="6"/>
      <c r="Z18" s="6"/>
    </row>
    <row r="19" spans="1:26" ht="29.1" customHeight="1" thickBot="1" x14ac:dyDescent="0.4">
      <c r="A19" s="89" t="str">
        <f t="shared" si="3"/>
        <v>NO</v>
      </c>
      <c r="B19" s="19"/>
      <c r="C19" s="104"/>
      <c r="D19" s="19"/>
      <c r="E19" s="22"/>
      <c r="F19" s="22"/>
      <c r="G19" s="22"/>
      <c r="H19" s="22"/>
      <c r="I19" s="22"/>
      <c r="J19" s="22"/>
      <c r="K19" s="22"/>
      <c r="L19" s="22"/>
      <c r="M19" s="23"/>
      <c r="N19" s="24">
        <f t="shared" ref="N19:N41" si="5">IF(O19=9,SUM(E19:M19)-SMALL(E19:M19,1)-SMALL(E19:M19,2)-SMALL(E19:M19,3),IF(O19=8,SUM(E19:M19)-SMALL(E19:M19,1)-SMALL(E19:M19,2),IF(O19=7,SUM(E19:M19)-SMALL(E19:M19,1),SUM(E19:M19))))</f>
        <v>0</v>
      </c>
      <c r="O19" s="25">
        <f t="shared" ref="O19:O41" si="6">COUNTA(E19:M19)</f>
        <v>0</v>
      </c>
      <c r="P19" s="174">
        <f t="shared" ref="P19:P41" si="7">SUM(E19:M19)</f>
        <v>0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NO</v>
      </c>
      <c r="B20" s="21"/>
      <c r="C20" s="104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24">
        <f t="shared" si="5"/>
        <v>0</v>
      </c>
      <c r="O20" s="25">
        <f t="shared" si="6"/>
        <v>0</v>
      </c>
      <c r="P20" s="174">
        <f t="shared" si="7"/>
        <v>0</v>
      </c>
      <c r="Q20" s="26"/>
      <c r="R20" s="27">
        <v>1298</v>
      </c>
      <c r="S20" s="28" t="s">
        <v>42</v>
      </c>
      <c r="T20" s="29">
        <f t="shared" si="4"/>
        <v>200</v>
      </c>
      <c r="U20" s="30"/>
      <c r="V20" s="18"/>
      <c r="W20" s="6"/>
      <c r="X20" s="6"/>
      <c r="Y20" s="6"/>
      <c r="Z20" s="6"/>
    </row>
    <row r="21" spans="1:26" ht="29.1" customHeight="1" thickBot="1" x14ac:dyDescent="0.4">
      <c r="A21" s="89" t="str">
        <f t="shared" si="3"/>
        <v>NO</v>
      </c>
      <c r="B21" s="157"/>
      <c r="C21" s="104"/>
      <c r="D21" s="19"/>
      <c r="E21" s="22"/>
      <c r="F21" s="22"/>
      <c r="G21" s="22"/>
      <c r="H21" s="22"/>
      <c r="I21" s="22"/>
      <c r="J21" s="22"/>
      <c r="K21" s="22"/>
      <c r="L21" s="22"/>
      <c r="M21" s="23"/>
      <c r="N21" s="24">
        <f t="shared" si="5"/>
        <v>0</v>
      </c>
      <c r="O21" s="25">
        <f t="shared" si="6"/>
        <v>0</v>
      </c>
      <c r="P21" s="174">
        <f t="shared" si="7"/>
        <v>0</v>
      </c>
      <c r="Q21" s="26"/>
      <c r="R21" s="27">
        <v>1887</v>
      </c>
      <c r="S21" s="28" t="s">
        <v>11</v>
      </c>
      <c r="T21" s="29">
        <f t="shared" si="4"/>
        <v>0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NO</v>
      </c>
      <c r="B22" s="65"/>
      <c r="C22" s="104"/>
      <c r="D22" s="65"/>
      <c r="E22" s="22"/>
      <c r="F22" s="22"/>
      <c r="G22" s="22"/>
      <c r="H22" s="22"/>
      <c r="I22" s="22"/>
      <c r="J22" s="22"/>
      <c r="K22" s="22"/>
      <c r="L22" s="22"/>
      <c r="M22" s="23"/>
      <c r="N22" s="24">
        <f t="shared" si="5"/>
        <v>0</v>
      </c>
      <c r="O22" s="25">
        <f t="shared" si="6"/>
        <v>0</v>
      </c>
      <c r="P22" s="174">
        <f t="shared" si="7"/>
        <v>0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3"/>
        <v>NO</v>
      </c>
      <c r="B23" s="65"/>
      <c r="C23" s="104"/>
      <c r="D23" s="65"/>
      <c r="E23" s="22"/>
      <c r="F23" s="22"/>
      <c r="G23" s="22"/>
      <c r="H23" s="22"/>
      <c r="I23" s="22"/>
      <c r="J23" s="22"/>
      <c r="K23" s="22"/>
      <c r="L23" s="22"/>
      <c r="M23" s="23"/>
      <c r="N23" s="24">
        <f t="shared" si="5"/>
        <v>0</v>
      </c>
      <c r="O23" s="25">
        <f t="shared" si="6"/>
        <v>0</v>
      </c>
      <c r="P23" s="174">
        <f t="shared" si="7"/>
        <v>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NO</v>
      </c>
      <c r="B24" s="65"/>
      <c r="C24" s="104"/>
      <c r="D24" s="65"/>
      <c r="E24" s="22"/>
      <c r="F24" s="22"/>
      <c r="G24" s="22"/>
      <c r="H24" s="22"/>
      <c r="I24" s="22"/>
      <c r="J24" s="22"/>
      <c r="K24" s="22"/>
      <c r="L24" s="22"/>
      <c r="M24" s="23"/>
      <c r="N24" s="24">
        <f t="shared" si="5"/>
        <v>0</v>
      </c>
      <c r="O24" s="25">
        <f t="shared" si="6"/>
        <v>0</v>
      </c>
      <c r="P24" s="174">
        <f t="shared" si="7"/>
        <v>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NO</v>
      </c>
      <c r="B25" s="65"/>
      <c r="C25" s="104"/>
      <c r="D25" s="65"/>
      <c r="E25" s="22"/>
      <c r="F25" s="22"/>
      <c r="G25" s="22"/>
      <c r="H25" s="22"/>
      <c r="I25" s="22"/>
      <c r="J25" s="22"/>
      <c r="K25" s="22"/>
      <c r="L25" s="22"/>
      <c r="M25" s="23"/>
      <c r="N25" s="24">
        <f t="shared" si="5"/>
        <v>0</v>
      </c>
      <c r="O25" s="25">
        <f t="shared" si="6"/>
        <v>0</v>
      </c>
      <c r="P25" s="174">
        <f t="shared" si="7"/>
        <v>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NO</v>
      </c>
      <c r="B26" s="66"/>
      <c r="C26" s="104"/>
      <c r="D26" s="66"/>
      <c r="E26" s="22"/>
      <c r="F26" s="22"/>
      <c r="G26" s="22"/>
      <c r="H26" s="22"/>
      <c r="I26" s="22"/>
      <c r="J26" s="22"/>
      <c r="K26" s="22"/>
      <c r="L26" s="22"/>
      <c r="M26" s="23"/>
      <c r="N26" s="24">
        <f t="shared" si="5"/>
        <v>0</v>
      </c>
      <c r="O26" s="25">
        <f t="shared" si="6"/>
        <v>0</v>
      </c>
      <c r="P26" s="174">
        <f t="shared" si="7"/>
        <v>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3"/>
        <v>NO</v>
      </c>
      <c r="B27" s="66"/>
      <c r="C27" s="104"/>
      <c r="D27" s="66"/>
      <c r="E27" s="22"/>
      <c r="F27" s="22"/>
      <c r="G27" s="22"/>
      <c r="H27" s="22"/>
      <c r="I27" s="22"/>
      <c r="J27" s="22"/>
      <c r="K27" s="22"/>
      <c r="L27" s="22"/>
      <c r="M27" s="23"/>
      <c r="N27" s="24">
        <f t="shared" si="5"/>
        <v>0</v>
      </c>
      <c r="O27" s="25">
        <f t="shared" si="6"/>
        <v>0</v>
      </c>
      <c r="P27" s="174">
        <f t="shared" si="7"/>
        <v>0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NO</v>
      </c>
      <c r="B28" s="65"/>
      <c r="C28" s="104"/>
      <c r="D28" s="65"/>
      <c r="E28" s="22"/>
      <c r="F28" s="22"/>
      <c r="G28" s="22"/>
      <c r="H28" s="22"/>
      <c r="I28" s="22"/>
      <c r="J28" s="22"/>
      <c r="K28" s="22"/>
      <c r="L28" s="22"/>
      <c r="M28" s="23"/>
      <c r="N28" s="24">
        <f t="shared" si="5"/>
        <v>0</v>
      </c>
      <c r="O28" s="25">
        <f t="shared" si="6"/>
        <v>0</v>
      </c>
      <c r="P28" s="174">
        <f t="shared" si="7"/>
        <v>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NO</v>
      </c>
      <c r="B29" s="20"/>
      <c r="C29" s="104"/>
      <c r="D29" s="20"/>
      <c r="E29" s="22"/>
      <c r="F29" s="22"/>
      <c r="G29" s="22"/>
      <c r="H29" s="22"/>
      <c r="I29" s="22"/>
      <c r="J29" s="22"/>
      <c r="K29" s="22"/>
      <c r="L29" s="22"/>
      <c r="M29" s="23"/>
      <c r="N29" s="24">
        <f t="shared" si="5"/>
        <v>0</v>
      </c>
      <c r="O29" s="25">
        <f t="shared" si="6"/>
        <v>0</v>
      </c>
      <c r="P29" s="174">
        <f t="shared" si="7"/>
        <v>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NO</v>
      </c>
      <c r="B30" s="20"/>
      <c r="C30" s="104"/>
      <c r="D30" s="20"/>
      <c r="E30" s="22"/>
      <c r="F30" s="22"/>
      <c r="G30" s="22"/>
      <c r="H30" s="22"/>
      <c r="I30" s="22"/>
      <c r="J30" s="22"/>
      <c r="K30" s="22"/>
      <c r="L30" s="22"/>
      <c r="M30" s="23"/>
      <c r="N30" s="24">
        <f t="shared" si="5"/>
        <v>0</v>
      </c>
      <c r="O30" s="25">
        <f t="shared" si="6"/>
        <v>0</v>
      </c>
      <c r="P30" s="174">
        <f t="shared" si="7"/>
        <v>0</v>
      </c>
      <c r="Q30" s="26"/>
      <c r="R30" s="27">
        <v>1773</v>
      </c>
      <c r="S30" s="28" t="s">
        <v>84</v>
      </c>
      <c r="T30" s="29">
        <f t="shared" si="4"/>
        <v>72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NO</v>
      </c>
      <c r="B31" s="20"/>
      <c r="C31" s="104"/>
      <c r="D31" s="20"/>
      <c r="E31" s="22"/>
      <c r="F31" s="22"/>
      <c r="G31" s="22"/>
      <c r="H31" s="22"/>
      <c r="I31" s="22"/>
      <c r="J31" s="22"/>
      <c r="K31" s="22"/>
      <c r="L31" s="22"/>
      <c r="M31" s="23"/>
      <c r="N31" s="24">
        <f t="shared" si="5"/>
        <v>0</v>
      </c>
      <c r="O31" s="25">
        <f t="shared" si="6"/>
        <v>0</v>
      </c>
      <c r="P31" s="174">
        <f t="shared" si="7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NO</v>
      </c>
      <c r="B32" s="37"/>
      <c r="C32" s="104"/>
      <c r="D32" s="37"/>
      <c r="E32" s="22"/>
      <c r="F32" s="22"/>
      <c r="G32" s="22"/>
      <c r="H32" s="22"/>
      <c r="I32" s="22"/>
      <c r="J32" s="22"/>
      <c r="K32" s="22"/>
      <c r="L32" s="22"/>
      <c r="M32" s="23"/>
      <c r="N32" s="24">
        <f t="shared" si="5"/>
        <v>0</v>
      </c>
      <c r="O32" s="25">
        <f t="shared" si="6"/>
        <v>0</v>
      </c>
      <c r="P32" s="174">
        <f t="shared" si="7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NO</v>
      </c>
      <c r="B33" s="20"/>
      <c r="C33" s="104"/>
      <c r="D33" s="20"/>
      <c r="E33" s="22"/>
      <c r="F33" s="22"/>
      <c r="G33" s="22"/>
      <c r="H33" s="22"/>
      <c r="I33" s="22"/>
      <c r="J33" s="22"/>
      <c r="K33" s="22"/>
      <c r="L33" s="22"/>
      <c r="M33" s="23"/>
      <c r="N33" s="24">
        <f t="shared" si="5"/>
        <v>0</v>
      </c>
      <c r="O33" s="25">
        <f t="shared" si="6"/>
        <v>0</v>
      </c>
      <c r="P33" s="174">
        <f t="shared" si="7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NO</v>
      </c>
      <c r="B34" s="20"/>
      <c r="C34" s="104"/>
      <c r="D34" s="20"/>
      <c r="E34" s="22"/>
      <c r="F34" s="22"/>
      <c r="G34" s="22"/>
      <c r="H34" s="22"/>
      <c r="I34" s="22"/>
      <c r="J34" s="22"/>
      <c r="K34" s="22"/>
      <c r="L34" s="22"/>
      <c r="M34" s="23"/>
      <c r="N34" s="24">
        <f t="shared" si="5"/>
        <v>0</v>
      </c>
      <c r="O34" s="25">
        <f t="shared" si="6"/>
        <v>0</v>
      </c>
      <c r="P34" s="174">
        <f t="shared" si="7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NO</v>
      </c>
      <c r="B35" s="20"/>
      <c r="C35" s="104"/>
      <c r="D35" s="20"/>
      <c r="E35" s="22"/>
      <c r="F35" s="22"/>
      <c r="G35" s="22"/>
      <c r="H35" s="22"/>
      <c r="I35" s="22"/>
      <c r="J35" s="22"/>
      <c r="K35" s="22"/>
      <c r="L35" s="22"/>
      <c r="M35" s="23"/>
      <c r="N35" s="24">
        <f t="shared" si="5"/>
        <v>0</v>
      </c>
      <c r="O35" s="25">
        <f t="shared" si="6"/>
        <v>0</v>
      </c>
      <c r="P35" s="174">
        <f t="shared" si="7"/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NO</v>
      </c>
      <c r="B36" s="20"/>
      <c r="C36" s="104"/>
      <c r="D36" s="20"/>
      <c r="E36" s="22"/>
      <c r="F36" s="22"/>
      <c r="G36" s="22"/>
      <c r="H36" s="22"/>
      <c r="I36" s="22"/>
      <c r="J36" s="22"/>
      <c r="K36" s="22"/>
      <c r="L36" s="22"/>
      <c r="M36" s="23"/>
      <c r="N36" s="24">
        <f t="shared" si="5"/>
        <v>0</v>
      </c>
      <c r="O36" s="25">
        <f t="shared" si="6"/>
        <v>0</v>
      </c>
      <c r="P36" s="174">
        <f t="shared" si="7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20"/>
      <c r="C37" s="104"/>
      <c r="D37" s="20"/>
      <c r="E37" s="22"/>
      <c r="F37" s="22"/>
      <c r="G37" s="22"/>
      <c r="H37" s="22"/>
      <c r="I37" s="22"/>
      <c r="J37" s="22"/>
      <c r="K37" s="22"/>
      <c r="L37" s="22"/>
      <c r="M37" s="23"/>
      <c r="N37" s="24">
        <f t="shared" si="5"/>
        <v>0</v>
      </c>
      <c r="O37" s="25">
        <f t="shared" si="6"/>
        <v>0</v>
      </c>
      <c r="P37" s="174">
        <f t="shared" si="7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20"/>
      <c r="C38" s="104"/>
      <c r="D38" s="20"/>
      <c r="E38" s="22"/>
      <c r="F38" s="22"/>
      <c r="G38" s="22"/>
      <c r="H38" s="22"/>
      <c r="I38" s="22"/>
      <c r="J38" s="22"/>
      <c r="K38" s="22"/>
      <c r="L38" s="22"/>
      <c r="M38" s="23"/>
      <c r="N38" s="24">
        <f t="shared" si="5"/>
        <v>0</v>
      </c>
      <c r="O38" s="25">
        <f t="shared" si="6"/>
        <v>0</v>
      </c>
      <c r="P38" s="174">
        <f t="shared" si="7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20"/>
      <c r="C39" s="104"/>
      <c r="D39" s="20"/>
      <c r="E39" s="22"/>
      <c r="F39" s="22"/>
      <c r="G39" s="22"/>
      <c r="H39" s="22"/>
      <c r="I39" s="22"/>
      <c r="J39" s="22"/>
      <c r="K39" s="22"/>
      <c r="L39" s="22"/>
      <c r="M39" s="23"/>
      <c r="N39" s="24">
        <f t="shared" si="5"/>
        <v>0</v>
      </c>
      <c r="O39" s="25">
        <f t="shared" si="6"/>
        <v>0</v>
      </c>
      <c r="P39" s="174">
        <f t="shared" si="7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20"/>
      <c r="C40" s="104"/>
      <c r="D40" s="20"/>
      <c r="E40" s="22"/>
      <c r="F40" s="22"/>
      <c r="G40" s="22"/>
      <c r="H40" s="22"/>
      <c r="I40" s="22"/>
      <c r="J40" s="22"/>
      <c r="K40" s="22"/>
      <c r="L40" s="22"/>
      <c r="M40" s="23"/>
      <c r="N40" s="24">
        <f t="shared" si="5"/>
        <v>0</v>
      </c>
      <c r="O40" s="25">
        <f t="shared" si="6"/>
        <v>0</v>
      </c>
      <c r="P40" s="174">
        <f t="shared" si="7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NO</v>
      </c>
      <c r="B41" s="20"/>
      <c r="C41" s="104"/>
      <c r="D41" s="20"/>
      <c r="E41" s="22"/>
      <c r="F41" s="22"/>
      <c r="G41" s="22"/>
      <c r="H41" s="22"/>
      <c r="I41" s="22"/>
      <c r="J41" s="22"/>
      <c r="K41" s="22"/>
      <c r="L41" s="22"/>
      <c r="M41" s="23"/>
      <c r="N41" s="24">
        <f t="shared" si="5"/>
        <v>0</v>
      </c>
      <c r="O41" s="25">
        <f t="shared" si="6"/>
        <v>0</v>
      </c>
      <c r="P41" s="174">
        <f t="shared" si="7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44">
        <f>COUNTIF(A3:A41,"SI")</f>
        <v>6</v>
      </c>
      <c r="B42" s="92">
        <f>COUNTA(B3:B41)</f>
        <v>16</v>
      </c>
      <c r="C42" s="105"/>
      <c r="D42" s="93"/>
      <c r="E42" s="93"/>
      <c r="F42" s="93"/>
      <c r="G42" s="93"/>
      <c r="H42" s="93"/>
      <c r="I42" s="93"/>
      <c r="J42" s="93"/>
      <c r="K42" s="93"/>
      <c r="L42" s="44"/>
      <c r="M42" s="67"/>
      <c r="N42" s="68">
        <f>SUM(N3:N41)</f>
        <v>915</v>
      </c>
      <c r="O42" s="49"/>
      <c r="P42" s="69">
        <f>SUM(P3:P41)</f>
        <v>927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6"/>
      <c r="B43" s="6"/>
      <c r="C43" s="106"/>
      <c r="D43" s="6"/>
      <c r="E43" s="6"/>
      <c r="F43" s="6"/>
      <c r="G43" s="6"/>
      <c r="H43" s="6"/>
      <c r="I43" s="6"/>
      <c r="J43" s="6"/>
      <c r="K43" s="6"/>
      <c r="L43" s="6"/>
      <c r="M43" s="6"/>
      <c r="N43" s="73"/>
      <c r="O43" s="6"/>
      <c r="P43" s="73"/>
      <c r="Q43" s="107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6"/>
      <c r="B44" s="6"/>
      <c r="C44" s="10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7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6"/>
      <c r="B45" s="6"/>
      <c r="C45" s="10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7"/>
      <c r="R45" s="27">
        <v>1908</v>
      </c>
      <c r="S45" s="28" t="s">
        <v>63</v>
      </c>
      <c r="T45" s="27">
        <f t="shared" si="4"/>
        <v>0</v>
      </c>
      <c r="U45" s="30"/>
      <c r="V45" s="18"/>
      <c r="W45" s="6"/>
      <c r="X45" s="6"/>
      <c r="Y45" s="6"/>
      <c r="Z45" s="6"/>
    </row>
    <row r="46" spans="1:26" ht="28.5" customHeight="1" thickBot="1" x14ac:dyDescent="0.4">
      <c r="A46" s="6"/>
      <c r="B46" s="6"/>
      <c r="C46" s="10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3"/>
      <c r="R46" s="27">
        <v>2057</v>
      </c>
      <c r="S46" s="28" t="s">
        <v>64</v>
      </c>
      <c r="T46" s="27">
        <f t="shared" si="4"/>
        <v>54</v>
      </c>
      <c r="U46" s="30"/>
      <c r="V46" s="18"/>
      <c r="W46" s="6"/>
      <c r="X46" s="6"/>
      <c r="Y46" s="6"/>
      <c r="Z46" s="6"/>
    </row>
    <row r="47" spans="1:26" ht="27.95" customHeight="1" thickBot="1" x14ac:dyDescent="0.4">
      <c r="A47" s="6"/>
      <c r="B47" s="6"/>
      <c r="C47" s="10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3"/>
      <c r="R47" s="27">
        <v>2069</v>
      </c>
      <c r="S47" s="28" t="s">
        <v>65</v>
      </c>
      <c r="T47" s="27">
        <f t="shared" si="4"/>
        <v>12</v>
      </c>
      <c r="U47" s="30"/>
      <c r="V47" s="41"/>
      <c r="W47" s="6"/>
      <c r="X47" s="6"/>
      <c r="Y47" s="6"/>
      <c r="Z47" s="6"/>
    </row>
    <row r="48" spans="1:26" ht="27.95" customHeight="1" thickBot="1" x14ac:dyDescent="0.4">
      <c r="A48" s="6"/>
      <c r="B48" s="6"/>
      <c r="C48" s="10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7"/>
      <c r="S48" s="28"/>
      <c r="T48" s="27">
        <f t="shared" si="4"/>
        <v>0</v>
      </c>
      <c r="U48" s="30"/>
      <c r="V48" s="41"/>
      <c r="W48" s="6"/>
      <c r="X48" s="6"/>
      <c r="Y48" s="6"/>
      <c r="Z48" s="6"/>
    </row>
    <row r="49" spans="1:26" ht="27.95" customHeight="1" thickBot="1" x14ac:dyDescent="0.4">
      <c r="A49" s="6"/>
      <c r="B49" s="6"/>
      <c r="C49" s="10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3"/>
      <c r="R49" s="27">
        <v>2029</v>
      </c>
      <c r="S49" s="28" t="s">
        <v>67</v>
      </c>
      <c r="T49" s="27">
        <f t="shared" si="4"/>
        <v>0</v>
      </c>
      <c r="U49" s="30"/>
      <c r="V49" s="6"/>
      <c r="W49" s="6"/>
      <c r="X49" s="6"/>
      <c r="Y49" s="6"/>
      <c r="Z49" s="6"/>
    </row>
    <row r="50" spans="1:26" ht="27.95" customHeight="1" thickBot="1" x14ac:dyDescent="0.4">
      <c r="A50" s="6"/>
      <c r="B50" s="6"/>
      <c r="C50" s="10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3"/>
      <c r="R50" s="27">
        <v>2027</v>
      </c>
      <c r="S50" s="28" t="s">
        <v>24</v>
      </c>
      <c r="T50" s="27">
        <f t="shared" si="4"/>
        <v>0</v>
      </c>
      <c r="U50" s="30"/>
      <c r="V50" s="6"/>
      <c r="W50" s="6"/>
      <c r="X50" s="6"/>
      <c r="Y50" s="6"/>
      <c r="Z50" s="6"/>
    </row>
    <row r="51" spans="1:26" ht="27.95" customHeight="1" thickBot="1" x14ac:dyDescent="0.4">
      <c r="A51" s="6"/>
      <c r="B51" s="6"/>
      <c r="C51" s="10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3"/>
      <c r="R51" s="27">
        <v>1862</v>
      </c>
      <c r="S51" s="28" t="s">
        <v>68</v>
      </c>
      <c r="T51" s="27">
        <f t="shared" si="4"/>
        <v>0</v>
      </c>
      <c r="U51" s="30"/>
      <c r="V51" s="6"/>
      <c r="W51" s="6"/>
      <c r="X51" s="6"/>
      <c r="Y51" s="6"/>
      <c r="Z51" s="6"/>
    </row>
    <row r="52" spans="1:26" ht="27.95" customHeight="1" thickBot="1" x14ac:dyDescent="0.4">
      <c r="A52" s="6"/>
      <c r="B52" s="6"/>
      <c r="C52" s="10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3"/>
      <c r="R52" s="27">
        <v>1132</v>
      </c>
      <c r="S52" s="28" t="s">
        <v>69</v>
      </c>
      <c r="T52" s="27">
        <f t="shared" si="4"/>
        <v>0</v>
      </c>
      <c r="U52" s="30"/>
      <c r="V52" s="6"/>
      <c r="W52" s="6"/>
      <c r="X52" s="6"/>
      <c r="Y52" s="6"/>
      <c r="Z52" s="6"/>
    </row>
    <row r="53" spans="1:26" ht="27.95" customHeight="1" thickBot="1" x14ac:dyDescent="0.4">
      <c r="A53" s="6"/>
      <c r="B53" s="6"/>
      <c r="C53" s="10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7">
        <v>1988</v>
      </c>
      <c r="S53" s="28" t="s">
        <v>70</v>
      </c>
      <c r="T53" s="27">
        <f t="shared" si="4"/>
        <v>0</v>
      </c>
      <c r="U53" s="30"/>
      <c r="V53" s="6"/>
      <c r="W53" s="6"/>
      <c r="X53" s="6"/>
      <c r="Y53" s="6"/>
      <c r="Z53" s="6"/>
    </row>
    <row r="54" spans="1:26" ht="27.95" customHeight="1" thickBot="1" x14ac:dyDescent="0.4">
      <c r="A54" s="6"/>
      <c r="B54" s="6"/>
      <c r="C54" s="10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  <c r="S54" s="28"/>
      <c r="T54" s="27">
        <f t="shared" si="4"/>
        <v>0</v>
      </c>
      <c r="U54" s="30"/>
      <c r="V54" s="6"/>
      <c r="W54" s="6"/>
      <c r="X54" s="6"/>
      <c r="Y54" s="6"/>
      <c r="Z54" s="6"/>
    </row>
    <row r="55" spans="1:26" ht="27.4" customHeight="1" thickBot="1" x14ac:dyDescent="0.4">
      <c r="A55" s="6"/>
      <c r="B55" s="6"/>
      <c r="C55" s="10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7"/>
      <c r="S55" s="28"/>
      <c r="T55" s="27">
        <f t="shared" si="4"/>
        <v>0</v>
      </c>
      <c r="U55" s="30"/>
      <c r="V55" s="6"/>
      <c r="W55" s="6"/>
      <c r="X55" s="6"/>
      <c r="Y55" s="6"/>
      <c r="Z55" s="6"/>
    </row>
    <row r="56" spans="1:26" ht="27.4" customHeight="1" thickBot="1" x14ac:dyDescent="0.4">
      <c r="A56" s="6"/>
      <c r="B56" s="6"/>
      <c r="C56" s="10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7"/>
      <c r="S56" s="28"/>
      <c r="T56" s="27">
        <f t="shared" si="4"/>
        <v>0</v>
      </c>
      <c r="U56" s="30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10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7">
        <f t="shared" si="4"/>
        <v>0</v>
      </c>
      <c r="U57" s="30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10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7">
        <f t="shared" si="4"/>
        <v>0</v>
      </c>
      <c r="U58" s="30"/>
      <c r="V58" s="6"/>
      <c r="W58" s="6"/>
      <c r="X58" s="6"/>
      <c r="Y58" s="6"/>
      <c r="Z58" s="6"/>
    </row>
    <row r="59" spans="1:26" ht="27.2" customHeight="1" thickBot="1" x14ac:dyDescent="0.4">
      <c r="A59" s="6"/>
      <c r="B59" s="6"/>
      <c r="C59" s="10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7">
        <f t="shared" si="4"/>
        <v>0</v>
      </c>
      <c r="U59" s="30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10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7">
        <f t="shared" si="4"/>
        <v>0</v>
      </c>
      <c r="U60" s="30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10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7">
        <f t="shared" si="4"/>
        <v>0</v>
      </c>
      <c r="U61" s="30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10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7">
        <f t="shared" si="4"/>
        <v>0</v>
      </c>
      <c r="U62" s="30"/>
      <c r="V62" s="6"/>
      <c r="W62" s="6"/>
      <c r="X62" s="6"/>
      <c r="Y62" s="6"/>
      <c r="Z62" s="6"/>
    </row>
    <row r="63" spans="1:26" ht="27.4" customHeight="1" thickBot="1" x14ac:dyDescent="0.4">
      <c r="A63" s="6"/>
      <c r="B63" s="6"/>
      <c r="C63" s="10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7">
        <f t="shared" si="4"/>
        <v>0</v>
      </c>
      <c r="U63" s="30"/>
      <c r="V63" s="6"/>
      <c r="W63" s="6"/>
      <c r="X63" s="6"/>
      <c r="Y63" s="6"/>
      <c r="Z63" s="6"/>
    </row>
    <row r="64" spans="1:26" ht="27.4" customHeight="1" thickBot="1" x14ac:dyDescent="0.4">
      <c r="A64" s="6"/>
      <c r="B64" s="6"/>
      <c r="C64" s="10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5.5" x14ac:dyDescent="0.35">
      <c r="A65" s="6"/>
      <c r="B65" s="6"/>
      <c r="C65" s="10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2">
        <f>SUM(T3:T64)</f>
        <v>927</v>
      </c>
      <c r="U65" s="6"/>
      <c r="V65" s="6"/>
      <c r="W65" s="6"/>
      <c r="X65" s="6"/>
      <c r="Y65" s="6"/>
      <c r="Z65" s="6"/>
    </row>
    <row r="66" spans="1:26" ht="15.6" customHeight="1" x14ac:dyDescent="0.2">
      <c r="A66" s="6"/>
      <c r="B66" s="6"/>
      <c r="C66" s="10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6" customHeight="1" x14ac:dyDescent="0.2">
      <c r="A68" s="6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6" customHeight="1" x14ac:dyDescent="0.2">
      <c r="A69" s="6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6" customHeight="1" x14ac:dyDescent="0.2">
      <c r="A70" s="6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6" customHeight="1" x14ac:dyDescent="0.2">
      <c r="A71" s="6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6" customHeight="1" x14ac:dyDescent="0.2">
      <c r="A73" s="6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6" customHeight="1" x14ac:dyDescent="0.2">
      <c r="A74" s="6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6" customHeight="1" x14ac:dyDescent="0.2">
      <c r="A75" s="6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6" customHeight="1" x14ac:dyDescent="0.2">
      <c r="A76" s="6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6" customHeight="1" x14ac:dyDescent="0.2">
      <c r="A77" s="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6" customHeight="1" x14ac:dyDescent="0.2">
      <c r="A78" s="6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6" customHeight="1" x14ac:dyDescent="0.2">
      <c r="A79" s="6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6" customHeight="1" x14ac:dyDescent="0.2">
      <c r="A80" s="6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6" customHeight="1" x14ac:dyDescent="0.2">
      <c r="A81" s="6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6" customHeight="1" x14ac:dyDescent="0.2">
      <c r="A82" s="6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.600000000000001" customHeight="1" x14ac:dyDescent="0.2">
      <c r="R84" s="6"/>
      <c r="S84" s="6"/>
      <c r="T84" s="6"/>
      <c r="U84" s="6"/>
    </row>
    <row r="85" spans="1:26" ht="18.600000000000001" customHeight="1" x14ac:dyDescent="0.2">
      <c r="R85" s="6"/>
      <c r="S85" s="6"/>
    </row>
    <row r="86" spans="1:26" ht="18.600000000000001" customHeight="1" x14ac:dyDescent="0.2">
      <c r="R86" s="6"/>
      <c r="S86" s="6"/>
    </row>
    <row r="87" spans="1:26" ht="18.600000000000001" customHeight="1" x14ac:dyDescent="0.2">
      <c r="R87" s="6"/>
      <c r="S87" s="6"/>
    </row>
    <row r="88" spans="1:26" ht="18.600000000000001" customHeight="1" x14ac:dyDescent="0.2">
      <c r="R88" s="6"/>
      <c r="S88" s="6"/>
    </row>
    <row r="89" spans="1:26" ht="18.600000000000001" customHeight="1" x14ac:dyDescent="0.2">
      <c r="R89" s="6"/>
      <c r="S89" s="6"/>
    </row>
    <row r="90" spans="1:26" ht="18.600000000000001" customHeight="1" x14ac:dyDescent="0.2">
      <c r="R90" s="6"/>
      <c r="S90" s="6"/>
    </row>
    <row r="91" spans="1:26" ht="18.600000000000001" customHeight="1" x14ac:dyDescent="0.2">
      <c r="R91" s="6"/>
      <c r="S91" s="6"/>
    </row>
    <row r="92" spans="1:26" ht="18.600000000000001" customHeight="1" x14ac:dyDescent="0.2">
      <c r="R92" s="6"/>
      <c r="S92" s="6"/>
    </row>
    <row r="93" spans="1:26" ht="18.600000000000001" customHeight="1" x14ac:dyDescent="0.2">
      <c r="R93" s="6"/>
      <c r="S93" s="6"/>
    </row>
  </sheetData>
  <sheetProtection password="C4AE" sheet="1" objects="1" scenarios="1"/>
  <sortState ref="A3:P18">
    <sortCondition descending="1" ref="N3:N1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6" sqref="A6:A8"/>
    </sheetView>
  </sheetViews>
  <sheetFormatPr defaultColWidth="11.42578125" defaultRowHeight="18.600000000000001" customHeight="1" x14ac:dyDescent="0.2"/>
  <cols>
    <col min="1" max="1" width="11.42578125" style="109" customWidth="1"/>
    <col min="2" max="2" width="56.85546875" style="109" customWidth="1"/>
    <col min="3" max="3" width="13.7109375" style="109" customWidth="1"/>
    <col min="4" max="4" width="79.42578125" style="109" customWidth="1"/>
    <col min="5" max="6" width="23.42578125" style="109" customWidth="1"/>
    <col min="7" max="7" width="22.42578125" style="109" customWidth="1"/>
    <col min="8" max="10" width="22.42578125" style="133" customWidth="1"/>
    <col min="11" max="13" width="23" style="109" customWidth="1"/>
    <col min="14" max="14" width="24.28515625" style="109" customWidth="1"/>
    <col min="15" max="15" width="14.28515625" style="109" customWidth="1"/>
    <col min="16" max="16" width="27.28515625" style="109" customWidth="1"/>
    <col min="17" max="17" width="11.42578125" style="109" customWidth="1"/>
    <col min="18" max="18" width="11.42578125" style="133" customWidth="1"/>
    <col min="19" max="19" width="59.7109375" style="133" customWidth="1"/>
    <col min="20" max="23" width="11.42578125" style="109" customWidth="1"/>
    <col min="24" max="24" width="36.28515625" style="109" customWidth="1"/>
    <col min="25" max="25" width="11.42578125" style="109" customWidth="1"/>
    <col min="26" max="26" width="56.28515625" style="109" customWidth="1"/>
    <col min="27" max="258" width="11.42578125" style="109" customWidth="1"/>
  </cols>
  <sheetData>
    <row r="1" spans="1:26" ht="28.5" customHeight="1" thickBot="1" x14ac:dyDescent="0.45">
      <c r="A1" s="196" t="s">
        <v>227</v>
      </c>
      <c r="B1" s="197"/>
      <c r="C1" s="197"/>
      <c r="D1" s="197"/>
      <c r="E1" s="197"/>
      <c r="F1" s="198"/>
      <c r="G1" s="103"/>
      <c r="H1" s="177"/>
      <c r="I1" s="177"/>
      <c r="J1" s="177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224</v>
      </c>
      <c r="C3" s="189">
        <v>1298</v>
      </c>
      <c r="D3" s="180" t="s">
        <v>42</v>
      </c>
      <c r="E3" s="183">
        <v>30</v>
      </c>
      <c r="F3" s="183">
        <v>20</v>
      </c>
      <c r="G3" s="183"/>
      <c r="H3" s="183">
        <v>30</v>
      </c>
      <c r="I3" s="183"/>
      <c r="J3" s="183">
        <v>20</v>
      </c>
      <c r="K3" s="183">
        <v>30</v>
      </c>
      <c r="L3" s="183"/>
      <c r="M3" s="185"/>
      <c r="N3" s="186">
        <f t="shared" ref="N3:N41" si="0">IF(O3=9,SUM(E3:M3)-SMALL(E3:M3,1)-SMALL(E3:M3,2)-SMALL(E3:M3,3),IF(O3=8,SUM(E3:M3)-SMALL(E3:M3,1)-SMALL(E3:M3,2),IF(O3=7,SUM(E3:M3)-SMALL(E3:M3,1),SUM(E3:M3))))</f>
        <v>130</v>
      </c>
      <c r="O3" s="25">
        <f t="shared" ref="O3:O41" si="1">COUNTA(E3:M3)</f>
        <v>5</v>
      </c>
      <c r="P3" s="174">
        <f t="shared" ref="P3:P41" si="2">SUM(E3:M3)</f>
        <v>130</v>
      </c>
      <c r="Q3" s="26"/>
      <c r="R3" s="27">
        <v>1213</v>
      </c>
      <c r="S3" s="28" t="s">
        <v>492</v>
      </c>
      <c r="T3" s="29">
        <f>SUMIF($C$3:$C$101,R3,$P$3:$P$101)</f>
        <v>0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41" si="3">IF(O4&lt;2,"NO","SI")</f>
        <v>SI</v>
      </c>
      <c r="B4" s="182" t="s">
        <v>549</v>
      </c>
      <c r="C4" s="189">
        <v>1298</v>
      </c>
      <c r="D4" s="180" t="s">
        <v>42</v>
      </c>
      <c r="E4" s="183"/>
      <c r="F4" s="183"/>
      <c r="G4" s="183"/>
      <c r="H4" s="183">
        <v>40</v>
      </c>
      <c r="I4" s="183"/>
      <c r="J4" s="183">
        <v>30</v>
      </c>
      <c r="K4" s="183">
        <v>40</v>
      </c>
      <c r="L4" s="183"/>
      <c r="M4" s="185"/>
      <c r="N4" s="186">
        <f t="shared" si="0"/>
        <v>110</v>
      </c>
      <c r="O4" s="25">
        <f t="shared" si="1"/>
        <v>3</v>
      </c>
      <c r="P4" s="174">
        <f t="shared" si="2"/>
        <v>110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417</v>
      </c>
      <c r="C5" s="189">
        <v>2144</v>
      </c>
      <c r="D5" s="180" t="s">
        <v>305</v>
      </c>
      <c r="E5" s="183">
        <v>40</v>
      </c>
      <c r="F5" s="183">
        <v>40</v>
      </c>
      <c r="G5" s="183"/>
      <c r="H5" s="183">
        <v>2</v>
      </c>
      <c r="I5" s="183"/>
      <c r="J5" s="183"/>
      <c r="K5" s="183"/>
      <c r="L5" s="183"/>
      <c r="M5" s="185"/>
      <c r="N5" s="186">
        <f t="shared" si="0"/>
        <v>82</v>
      </c>
      <c r="O5" s="25">
        <f t="shared" si="1"/>
        <v>3</v>
      </c>
      <c r="P5" s="174">
        <f t="shared" si="2"/>
        <v>82</v>
      </c>
      <c r="Q5" s="26"/>
      <c r="R5" s="27">
        <v>1174</v>
      </c>
      <c r="S5" s="28" t="s">
        <v>16</v>
      </c>
      <c r="T5" s="29">
        <f t="shared" si="4"/>
        <v>0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187" t="str">
        <f t="shared" si="3"/>
        <v>NO</v>
      </c>
      <c r="B6" s="159" t="s">
        <v>599</v>
      </c>
      <c r="C6" s="20">
        <v>1115</v>
      </c>
      <c r="D6" s="19" t="s">
        <v>18</v>
      </c>
      <c r="E6" s="22"/>
      <c r="F6" s="22"/>
      <c r="G6" s="22"/>
      <c r="H6" s="22"/>
      <c r="I6" s="22"/>
      <c r="J6" s="22">
        <v>40</v>
      </c>
      <c r="K6" s="22"/>
      <c r="L6" s="22"/>
      <c r="M6" s="23"/>
      <c r="N6" s="24">
        <f t="shared" si="0"/>
        <v>40</v>
      </c>
      <c r="O6" s="25">
        <f t="shared" si="1"/>
        <v>1</v>
      </c>
      <c r="P6" s="174">
        <f t="shared" si="2"/>
        <v>40</v>
      </c>
      <c r="Q6" s="26"/>
      <c r="R6" s="27">
        <v>1180</v>
      </c>
      <c r="S6" s="28" t="s">
        <v>17</v>
      </c>
      <c r="T6" s="29">
        <f t="shared" si="4"/>
        <v>50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187" t="str">
        <f t="shared" si="3"/>
        <v>NO</v>
      </c>
      <c r="B7" s="21" t="s">
        <v>491</v>
      </c>
      <c r="C7" s="104">
        <v>1180</v>
      </c>
      <c r="D7" s="21" t="s">
        <v>17</v>
      </c>
      <c r="E7" s="22"/>
      <c r="F7" s="22">
        <v>30</v>
      </c>
      <c r="G7" s="22"/>
      <c r="H7" s="22"/>
      <c r="I7" s="22"/>
      <c r="J7" s="22"/>
      <c r="K7" s="22"/>
      <c r="L7" s="22"/>
      <c r="M7" s="23"/>
      <c r="N7" s="24">
        <f t="shared" si="0"/>
        <v>30</v>
      </c>
      <c r="O7" s="25">
        <f t="shared" si="1"/>
        <v>1</v>
      </c>
      <c r="P7" s="174">
        <f t="shared" si="2"/>
        <v>30</v>
      </c>
      <c r="Q7" s="26"/>
      <c r="R7" s="27">
        <v>1115</v>
      </c>
      <c r="S7" s="28" t="s">
        <v>18</v>
      </c>
      <c r="T7" s="29">
        <f t="shared" si="4"/>
        <v>40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187" t="str">
        <f t="shared" si="3"/>
        <v>NO</v>
      </c>
      <c r="B8" s="175" t="s">
        <v>280</v>
      </c>
      <c r="C8" s="104">
        <v>1180</v>
      </c>
      <c r="D8" s="21" t="s">
        <v>17</v>
      </c>
      <c r="E8" s="22">
        <v>20</v>
      </c>
      <c r="F8" s="22"/>
      <c r="G8" s="22"/>
      <c r="H8" s="22"/>
      <c r="I8" s="22"/>
      <c r="J8" s="22"/>
      <c r="K8" s="22"/>
      <c r="L8" s="22"/>
      <c r="M8" s="23"/>
      <c r="N8" s="24">
        <f t="shared" si="0"/>
        <v>20</v>
      </c>
      <c r="O8" s="25">
        <f t="shared" si="1"/>
        <v>1</v>
      </c>
      <c r="P8" s="174">
        <f t="shared" si="2"/>
        <v>20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NO</v>
      </c>
      <c r="B9" s="19"/>
      <c r="C9" s="104"/>
      <c r="D9" s="19"/>
      <c r="E9" s="22"/>
      <c r="F9" s="22"/>
      <c r="G9" s="22"/>
      <c r="H9" s="22"/>
      <c r="I9" s="22"/>
      <c r="J9" s="22"/>
      <c r="K9" s="22"/>
      <c r="L9" s="22"/>
      <c r="M9" s="23"/>
      <c r="N9" s="24">
        <f t="shared" si="0"/>
        <v>0</v>
      </c>
      <c r="O9" s="25">
        <f t="shared" si="1"/>
        <v>0</v>
      </c>
      <c r="P9" s="174">
        <f t="shared" si="2"/>
        <v>0</v>
      </c>
      <c r="Q9" s="26"/>
      <c r="R9" s="27">
        <v>1589</v>
      </c>
      <c r="S9" s="28" t="s">
        <v>21</v>
      </c>
      <c r="T9" s="29">
        <f t="shared" si="4"/>
        <v>0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NO</v>
      </c>
      <c r="B10" s="159"/>
      <c r="C10" s="104"/>
      <c r="D10" s="19"/>
      <c r="E10" s="22"/>
      <c r="F10" s="22"/>
      <c r="G10" s="22"/>
      <c r="H10" s="22"/>
      <c r="I10" s="22"/>
      <c r="J10" s="22"/>
      <c r="K10" s="22"/>
      <c r="L10" s="22"/>
      <c r="M10" s="23"/>
      <c r="N10" s="24">
        <f t="shared" si="0"/>
        <v>0</v>
      </c>
      <c r="O10" s="25">
        <f t="shared" si="1"/>
        <v>0</v>
      </c>
      <c r="P10" s="174">
        <f t="shared" si="2"/>
        <v>0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NO</v>
      </c>
      <c r="B11" s="21"/>
      <c r="C11" s="104"/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24">
        <f t="shared" si="0"/>
        <v>0</v>
      </c>
      <c r="O11" s="25">
        <f t="shared" si="1"/>
        <v>0</v>
      </c>
      <c r="P11" s="174">
        <f t="shared" si="2"/>
        <v>0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NO</v>
      </c>
      <c r="B12" s="19"/>
      <c r="C12" s="104"/>
      <c r="D12" s="19"/>
      <c r="E12" s="22"/>
      <c r="F12" s="22"/>
      <c r="G12" s="22"/>
      <c r="H12" s="22"/>
      <c r="I12" s="22"/>
      <c r="J12" s="22"/>
      <c r="K12" s="22"/>
      <c r="L12" s="22"/>
      <c r="M12" s="23"/>
      <c r="N12" s="24">
        <f t="shared" si="0"/>
        <v>0</v>
      </c>
      <c r="O12" s="25">
        <f t="shared" si="1"/>
        <v>0</v>
      </c>
      <c r="P12" s="174">
        <f t="shared" si="2"/>
        <v>0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NO</v>
      </c>
      <c r="B13" s="19"/>
      <c r="C13" s="104"/>
      <c r="D13" s="19"/>
      <c r="E13" s="22"/>
      <c r="F13" s="22"/>
      <c r="G13" s="22"/>
      <c r="H13" s="22"/>
      <c r="I13" s="22"/>
      <c r="J13" s="22"/>
      <c r="K13" s="22"/>
      <c r="L13" s="22"/>
      <c r="M13" s="23"/>
      <c r="N13" s="24">
        <f t="shared" si="0"/>
        <v>0</v>
      </c>
      <c r="O13" s="25">
        <f t="shared" si="1"/>
        <v>0</v>
      </c>
      <c r="P13" s="174">
        <f t="shared" si="2"/>
        <v>0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NO</v>
      </c>
      <c r="B14" s="159"/>
      <c r="C14" s="20"/>
      <c r="D14" s="19"/>
      <c r="E14" s="22"/>
      <c r="F14" s="22"/>
      <c r="G14" s="22"/>
      <c r="H14" s="22"/>
      <c r="I14" s="22"/>
      <c r="J14" s="22"/>
      <c r="K14" s="22"/>
      <c r="L14" s="22"/>
      <c r="M14" s="23"/>
      <c r="N14" s="24">
        <f t="shared" si="0"/>
        <v>0</v>
      </c>
      <c r="O14" s="25">
        <f t="shared" si="1"/>
        <v>0</v>
      </c>
      <c r="P14" s="174">
        <f t="shared" si="2"/>
        <v>0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6"/>
      <c r="X14" s="6"/>
      <c r="Y14" s="6"/>
      <c r="Z14" s="6"/>
    </row>
    <row r="15" spans="1:26" ht="29.1" customHeight="1" thickBot="1" x14ac:dyDescent="0.4">
      <c r="A15" s="89" t="str">
        <f t="shared" si="3"/>
        <v>NO</v>
      </c>
      <c r="B15" s="19"/>
      <c r="C15" s="104"/>
      <c r="D15" s="19"/>
      <c r="E15" s="22"/>
      <c r="F15" s="22"/>
      <c r="G15" s="22"/>
      <c r="H15" s="22"/>
      <c r="I15" s="22"/>
      <c r="J15" s="22"/>
      <c r="K15" s="22"/>
      <c r="L15" s="22"/>
      <c r="M15" s="23"/>
      <c r="N15" s="24">
        <f t="shared" si="0"/>
        <v>0</v>
      </c>
      <c r="O15" s="25">
        <f t="shared" si="1"/>
        <v>0</v>
      </c>
      <c r="P15" s="174">
        <f t="shared" si="2"/>
        <v>0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NO</v>
      </c>
      <c r="B16" s="19"/>
      <c r="C16" s="104"/>
      <c r="D16" s="19"/>
      <c r="E16" s="22"/>
      <c r="F16" s="22"/>
      <c r="G16" s="22"/>
      <c r="H16" s="22"/>
      <c r="I16" s="22"/>
      <c r="J16" s="22"/>
      <c r="K16" s="22"/>
      <c r="L16" s="22"/>
      <c r="M16" s="23"/>
      <c r="N16" s="24">
        <f t="shared" si="0"/>
        <v>0</v>
      </c>
      <c r="O16" s="25">
        <f t="shared" si="1"/>
        <v>0</v>
      </c>
      <c r="P16" s="174">
        <f t="shared" si="2"/>
        <v>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NO</v>
      </c>
      <c r="B17" s="21"/>
      <c r="C17" s="104"/>
      <c r="D17" s="21"/>
      <c r="E17" s="22"/>
      <c r="F17" s="22"/>
      <c r="G17" s="22"/>
      <c r="H17" s="22"/>
      <c r="I17" s="22"/>
      <c r="J17" s="22"/>
      <c r="K17" s="22"/>
      <c r="L17" s="22"/>
      <c r="M17" s="23"/>
      <c r="N17" s="24">
        <f t="shared" si="0"/>
        <v>0</v>
      </c>
      <c r="O17" s="25">
        <f t="shared" si="1"/>
        <v>0</v>
      </c>
      <c r="P17" s="174">
        <f t="shared" si="2"/>
        <v>0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NO</v>
      </c>
      <c r="B18" s="65"/>
      <c r="C18" s="104"/>
      <c r="D18" s="65"/>
      <c r="E18" s="22"/>
      <c r="F18" s="22"/>
      <c r="G18" s="22"/>
      <c r="H18" s="22"/>
      <c r="I18" s="22"/>
      <c r="J18" s="22"/>
      <c r="K18" s="22"/>
      <c r="L18" s="22"/>
      <c r="M18" s="23"/>
      <c r="N18" s="24">
        <f t="shared" si="0"/>
        <v>0</v>
      </c>
      <c r="O18" s="25">
        <f t="shared" si="1"/>
        <v>0</v>
      </c>
      <c r="P18" s="174">
        <f t="shared" si="2"/>
        <v>0</v>
      </c>
      <c r="Q18" s="26"/>
      <c r="R18" s="27">
        <v>2144</v>
      </c>
      <c r="S18" s="171" t="s">
        <v>305</v>
      </c>
      <c r="T18" s="29">
        <f t="shared" si="4"/>
        <v>82</v>
      </c>
      <c r="U18" s="30"/>
      <c r="V18" s="18"/>
      <c r="W18" s="6"/>
      <c r="X18" s="6"/>
      <c r="Y18" s="6"/>
      <c r="Z18" s="6"/>
    </row>
    <row r="19" spans="1:26" ht="29.1" customHeight="1" thickBot="1" x14ac:dyDescent="0.4">
      <c r="A19" s="89" t="str">
        <f t="shared" si="3"/>
        <v>NO</v>
      </c>
      <c r="B19" s="66"/>
      <c r="C19" s="104"/>
      <c r="D19" s="66"/>
      <c r="E19" s="22"/>
      <c r="F19" s="22"/>
      <c r="G19" s="22"/>
      <c r="H19" s="22"/>
      <c r="I19" s="22"/>
      <c r="J19" s="22"/>
      <c r="K19" s="22"/>
      <c r="L19" s="22"/>
      <c r="M19" s="23"/>
      <c r="N19" s="24">
        <f t="shared" si="0"/>
        <v>0</v>
      </c>
      <c r="O19" s="25">
        <f t="shared" si="1"/>
        <v>0</v>
      </c>
      <c r="P19" s="174">
        <f t="shared" si="2"/>
        <v>0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NO</v>
      </c>
      <c r="B20" s="66"/>
      <c r="C20" s="104"/>
      <c r="D20" s="66"/>
      <c r="E20" s="22"/>
      <c r="F20" s="22"/>
      <c r="G20" s="22"/>
      <c r="H20" s="22"/>
      <c r="I20" s="22"/>
      <c r="J20" s="22"/>
      <c r="K20" s="22"/>
      <c r="L20" s="22"/>
      <c r="M20" s="23"/>
      <c r="N20" s="24">
        <f t="shared" si="0"/>
        <v>0</v>
      </c>
      <c r="O20" s="25">
        <f t="shared" si="1"/>
        <v>0</v>
      </c>
      <c r="P20" s="174">
        <f t="shared" si="2"/>
        <v>0</v>
      </c>
      <c r="Q20" s="26"/>
      <c r="R20" s="27">
        <v>1298</v>
      </c>
      <c r="S20" s="28" t="s">
        <v>42</v>
      </c>
      <c r="T20" s="29">
        <f t="shared" si="4"/>
        <v>240</v>
      </c>
      <c r="U20" s="30"/>
      <c r="V20" s="18"/>
      <c r="W20" s="6"/>
      <c r="X20" s="6"/>
      <c r="Y20" s="6"/>
      <c r="Z20" s="6"/>
    </row>
    <row r="21" spans="1:26" ht="29.1" customHeight="1" thickBot="1" x14ac:dyDescent="0.4">
      <c r="A21" s="89" t="str">
        <f t="shared" si="3"/>
        <v>NO</v>
      </c>
      <c r="B21" s="65"/>
      <c r="C21" s="104"/>
      <c r="D21" s="65"/>
      <c r="E21" s="22"/>
      <c r="F21" s="22"/>
      <c r="G21" s="22"/>
      <c r="H21" s="22"/>
      <c r="I21" s="22"/>
      <c r="J21" s="22"/>
      <c r="K21" s="22"/>
      <c r="L21" s="22"/>
      <c r="M21" s="23"/>
      <c r="N21" s="24">
        <f t="shared" si="0"/>
        <v>0</v>
      </c>
      <c r="O21" s="25">
        <f t="shared" si="1"/>
        <v>0</v>
      </c>
      <c r="P21" s="174">
        <f t="shared" si="2"/>
        <v>0</v>
      </c>
      <c r="Q21" s="26"/>
      <c r="R21" s="27">
        <v>1887</v>
      </c>
      <c r="S21" s="28" t="s">
        <v>11</v>
      </c>
      <c r="T21" s="29">
        <f t="shared" si="4"/>
        <v>0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NO</v>
      </c>
      <c r="B22" s="65"/>
      <c r="C22" s="104"/>
      <c r="D22" s="65"/>
      <c r="E22" s="22"/>
      <c r="F22" s="22"/>
      <c r="G22" s="22"/>
      <c r="H22" s="22"/>
      <c r="I22" s="22"/>
      <c r="J22" s="22"/>
      <c r="K22" s="22"/>
      <c r="L22" s="22"/>
      <c r="M22" s="23"/>
      <c r="N22" s="24">
        <f t="shared" si="0"/>
        <v>0</v>
      </c>
      <c r="O22" s="25">
        <f t="shared" si="1"/>
        <v>0</v>
      </c>
      <c r="P22" s="174">
        <f t="shared" si="2"/>
        <v>0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3"/>
        <v>NO</v>
      </c>
      <c r="B23" s="65"/>
      <c r="C23" s="104"/>
      <c r="D23" s="65"/>
      <c r="E23" s="22"/>
      <c r="F23" s="22"/>
      <c r="G23" s="22"/>
      <c r="H23" s="22"/>
      <c r="I23" s="22"/>
      <c r="J23" s="22"/>
      <c r="K23" s="22"/>
      <c r="L23" s="22"/>
      <c r="M23" s="23"/>
      <c r="N23" s="24">
        <f t="shared" si="0"/>
        <v>0</v>
      </c>
      <c r="O23" s="25">
        <f t="shared" si="1"/>
        <v>0</v>
      </c>
      <c r="P23" s="174">
        <f t="shared" si="2"/>
        <v>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NO</v>
      </c>
      <c r="B24" s="65"/>
      <c r="C24" s="104"/>
      <c r="D24" s="65"/>
      <c r="E24" s="22"/>
      <c r="F24" s="22"/>
      <c r="G24" s="22"/>
      <c r="H24" s="22"/>
      <c r="I24" s="22"/>
      <c r="J24" s="22"/>
      <c r="K24" s="22"/>
      <c r="L24" s="22"/>
      <c r="M24" s="23"/>
      <c r="N24" s="24">
        <f t="shared" si="0"/>
        <v>0</v>
      </c>
      <c r="O24" s="25">
        <f t="shared" si="1"/>
        <v>0</v>
      </c>
      <c r="P24" s="174">
        <f t="shared" si="2"/>
        <v>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NO</v>
      </c>
      <c r="B25" s="65"/>
      <c r="C25" s="104"/>
      <c r="D25" s="65"/>
      <c r="E25" s="22"/>
      <c r="F25" s="22"/>
      <c r="G25" s="22"/>
      <c r="H25" s="22"/>
      <c r="I25" s="22"/>
      <c r="J25" s="22"/>
      <c r="K25" s="22"/>
      <c r="L25" s="22"/>
      <c r="M25" s="23"/>
      <c r="N25" s="24">
        <f t="shared" si="0"/>
        <v>0</v>
      </c>
      <c r="O25" s="25">
        <f t="shared" si="1"/>
        <v>0</v>
      </c>
      <c r="P25" s="174">
        <f t="shared" si="2"/>
        <v>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NO</v>
      </c>
      <c r="B26" s="66"/>
      <c r="C26" s="104"/>
      <c r="D26" s="66"/>
      <c r="E26" s="22"/>
      <c r="F26" s="22"/>
      <c r="G26" s="22"/>
      <c r="H26" s="22"/>
      <c r="I26" s="22"/>
      <c r="J26" s="22"/>
      <c r="K26" s="22"/>
      <c r="L26" s="22"/>
      <c r="M26" s="23"/>
      <c r="N26" s="24">
        <f t="shared" si="0"/>
        <v>0</v>
      </c>
      <c r="O26" s="25">
        <f t="shared" si="1"/>
        <v>0</v>
      </c>
      <c r="P26" s="174">
        <f t="shared" si="2"/>
        <v>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3"/>
        <v>NO</v>
      </c>
      <c r="B27" s="66"/>
      <c r="C27" s="104"/>
      <c r="D27" s="66"/>
      <c r="E27" s="22"/>
      <c r="F27" s="22"/>
      <c r="G27" s="22"/>
      <c r="H27" s="22"/>
      <c r="I27" s="22"/>
      <c r="J27" s="22"/>
      <c r="K27" s="22"/>
      <c r="L27" s="22"/>
      <c r="M27" s="23"/>
      <c r="N27" s="24">
        <f t="shared" si="0"/>
        <v>0</v>
      </c>
      <c r="O27" s="25">
        <f t="shared" si="1"/>
        <v>0</v>
      </c>
      <c r="P27" s="174">
        <f t="shared" si="2"/>
        <v>0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NO</v>
      </c>
      <c r="B28" s="65"/>
      <c r="C28" s="104"/>
      <c r="D28" s="65"/>
      <c r="E28" s="22"/>
      <c r="F28" s="22"/>
      <c r="G28" s="22"/>
      <c r="H28" s="22"/>
      <c r="I28" s="22"/>
      <c r="J28" s="22"/>
      <c r="K28" s="22"/>
      <c r="L28" s="22"/>
      <c r="M28" s="23"/>
      <c r="N28" s="24">
        <f t="shared" si="0"/>
        <v>0</v>
      </c>
      <c r="O28" s="25">
        <f t="shared" si="1"/>
        <v>0</v>
      </c>
      <c r="P28" s="174">
        <f t="shared" si="2"/>
        <v>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NO</v>
      </c>
      <c r="B29" s="20"/>
      <c r="C29" s="104"/>
      <c r="D29" s="20"/>
      <c r="E29" s="22"/>
      <c r="F29" s="22"/>
      <c r="G29" s="22"/>
      <c r="H29" s="22"/>
      <c r="I29" s="22"/>
      <c r="J29" s="22"/>
      <c r="K29" s="22"/>
      <c r="L29" s="22"/>
      <c r="M29" s="23"/>
      <c r="N29" s="24">
        <f t="shared" si="0"/>
        <v>0</v>
      </c>
      <c r="O29" s="25">
        <f t="shared" si="1"/>
        <v>0</v>
      </c>
      <c r="P29" s="174">
        <f t="shared" si="2"/>
        <v>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NO</v>
      </c>
      <c r="B30" s="20"/>
      <c r="C30" s="104"/>
      <c r="D30" s="20"/>
      <c r="E30" s="22"/>
      <c r="F30" s="22"/>
      <c r="G30" s="22"/>
      <c r="H30" s="22"/>
      <c r="I30" s="22"/>
      <c r="J30" s="22"/>
      <c r="K30" s="22"/>
      <c r="L30" s="22"/>
      <c r="M30" s="23"/>
      <c r="N30" s="24">
        <f t="shared" si="0"/>
        <v>0</v>
      </c>
      <c r="O30" s="25">
        <f t="shared" si="1"/>
        <v>0</v>
      </c>
      <c r="P30" s="174">
        <f t="shared" si="2"/>
        <v>0</v>
      </c>
      <c r="Q30" s="26"/>
      <c r="R30" s="27">
        <v>1773</v>
      </c>
      <c r="S30" s="28" t="s">
        <v>84</v>
      </c>
      <c r="T30" s="29">
        <f t="shared" si="4"/>
        <v>0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NO</v>
      </c>
      <c r="B31" s="20"/>
      <c r="C31" s="104"/>
      <c r="D31" s="20"/>
      <c r="E31" s="22"/>
      <c r="F31" s="22"/>
      <c r="G31" s="22"/>
      <c r="H31" s="22"/>
      <c r="I31" s="22"/>
      <c r="J31" s="22"/>
      <c r="K31" s="22"/>
      <c r="L31" s="22"/>
      <c r="M31" s="23"/>
      <c r="N31" s="24">
        <f t="shared" si="0"/>
        <v>0</v>
      </c>
      <c r="O31" s="25">
        <f t="shared" si="1"/>
        <v>0</v>
      </c>
      <c r="P31" s="174">
        <f t="shared" si="2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NO</v>
      </c>
      <c r="B32" s="37"/>
      <c r="C32" s="104"/>
      <c r="D32" s="37"/>
      <c r="E32" s="22"/>
      <c r="F32" s="22"/>
      <c r="G32" s="22"/>
      <c r="H32" s="22"/>
      <c r="I32" s="22"/>
      <c r="J32" s="22"/>
      <c r="K32" s="22"/>
      <c r="L32" s="22"/>
      <c r="M32" s="23"/>
      <c r="N32" s="24">
        <f t="shared" si="0"/>
        <v>0</v>
      </c>
      <c r="O32" s="25">
        <f t="shared" si="1"/>
        <v>0</v>
      </c>
      <c r="P32" s="174">
        <f t="shared" si="2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NO</v>
      </c>
      <c r="B33" s="20"/>
      <c r="C33" s="104"/>
      <c r="D33" s="20"/>
      <c r="E33" s="22"/>
      <c r="F33" s="22"/>
      <c r="G33" s="22"/>
      <c r="H33" s="22"/>
      <c r="I33" s="22"/>
      <c r="J33" s="22"/>
      <c r="K33" s="22"/>
      <c r="L33" s="22"/>
      <c r="M33" s="23"/>
      <c r="N33" s="24">
        <f t="shared" si="0"/>
        <v>0</v>
      </c>
      <c r="O33" s="25">
        <f t="shared" si="1"/>
        <v>0</v>
      </c>
      <c r="P33" s="174">
        <f t="shared" si="2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NO</v>
      </c>
      <c r="B34" s="20"/>
      <c r="C34" s="104"/>
      <c r="D34" s="20"/>
      <c r="E34" s="22"/>
      <c r="F34" s="22"/>
      <c r="G34" s="22"/>
      <c r="H34" s="22"/>
      <c r="I34" s="22"/>
      <c r="J34" s="22"/>
      <c r="K34" s="22"/>
      <c r="L34" s="22"/>
      <c r="M34" s="23"/>
      <c r="N34" s="24">
        <f t="shared" si="0"/>
        <v>0</v>
      </c>
      <c r="O34" s="25">
        <f t="shared" si="1"/>
        <v>0</v>
      </c>
      <c r="P34" s="174">
        <f t="shared" si="2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NO</v>
      </c>
      <c r="B35" s="20"/>
      <c r="C35" s="104"/>
      <c r="D35" s="20"/>
      <c r="E35" s="22"/>
      <c r="F35" s="22"/>
      <c r="G35" s="22"/>
      <c r="H35" s="22"/>
      <c r="I35" s="22"/>
      <c r="J35" s="22"/>
      <c r="K35" s="22"/>
      <c r="L35" s="22"/>
      <c r="M35" s="23"/>
      <c r="N35" s="24">
        <f t="shared" si="0"/>
        <v>0</v>
      </c>
      <c r="O35" s="25">
        <f t="shared" si="1"/>
        <v>0</v>
      </c>
      <c r="P35" s="174">
        <f t="shared" si="2"/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NO</v>
      </c>
      <c r="B36" s="20"/>
      <c r="C36" s="104"/>
      <c r="D36" s="20"/>
      <c r="E36" s="22"/>
      <c r="F36" s="22"/>
      <c r="G36" s="22"/>
      <c r="H36" s="22"/>
      <c r="I36" s="22"/>
      <c r="J36" s="22"/>
      <c r="K36" s="22"/>
      <c r="L36" s="22"/>
      <c r="M36" s="23"/>
      <c r="N36" s="24">
        <f t="shared" si="0"/>
        <v>0</v>
      </c>
      <c r="O36" s="25">
        <f t="shared" si="1"/>
        <v>0</v>
      </c>
      <c r="P36" s="174">
        <f t="shared" si="2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20"/>
      <c r="C37" s="104"/>
      <c r="D37" s="20"/>
      <c r="E37" s="22"/>
      <c r="F37" s="22"/>
      <c r="G37" s="22"/>
      <c r="H37" s="22"/>
      <c r="I37" s="22"/>
      <c r="J37" s="22"/>
      <c r="K37" s="22"/>
      <c r="L37" s="22"/>
      <c r="M37" s="23"/>
      <c r="N37" s="24">
        <f t="shared" si="0"/>
        <v>0</v>
      </c>
      <c r="O37" s="25">
        <f t="shared" si="1"/>
        <v>0</v>
      </c>
      <c r="P37" s="174">
        <f t="shared" si="2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20"/>
      <c r="C38" s="104"/>
      <c r="D38" s="20"/>
      <c r="E38" s="22"/>
      <c r="F38" s="22"/>
      <c r="G38" s="22"/>
      <c r="H38" s="22"/>
      <c r="I38" s="22"/>
      <c r="J38" s="22"/>
      <c r="K38" s="22"/>
      <c r="L38" s="22"/>
      <c r="M38" s="23"/>
      <c r="N38" s="24">
        <f t="shared" si="0"/>
        <v>0</v>
      </c>
      <c r="O38" s="25">
        <f t="shared" si="1"/>
        <v>0</v>
      </c>
      <c r="P38" s="174">
        <f t="shared" si="2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20"/>
      <c r="C39" s="104"/>
      <c r="D39" s="20"/>
      <c r="E39" s="22"/>
      <c r="F39" s="22"/>
      <c r="G39" s="22"/>
      <c r="H39" s="22"/>
      <c r="I39" s="22"/>
      <c r="J39" s="22"/>
      <c r="K39" s="22"/>
      <c r="L39" s="22"/>
      <c r="M39" s="23"/>
      <c r="N39" s="24">
        <f t="shared" si="0"/>
        <v>0</v>
      </c>
      <c r="O39" s="25">
        <f t="shared" si="1"/>
        <v>0</v>
      </c>
      <c r="P39" s="174">
        <f t="shared" si="2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20"/>
      <c r="C40" s="104"/>
      <c r="D40" s="20"/>
      <c r="E40" s="22"/>
      <c r="F40" s="22"/>
      <c r="G40" s="22"/>
      <c r="H40" s="22"/>
      <c r="I40" s="22"/>
      <c r="J40" s="22"/>
      <c r="K40" s="22"/>
      <c r="L40" s="22"/>
      <c r="M40" s="23"/>
      <c r="N40" s="24">
        <f t="shared" si="0"/>
        <v>0</v>
      </c>
      <c r="O40" s="25">
        <f t="shared" si="1"/>
        <v>0</v>
      </c>
      <c r="P40" s="174">
        <f t="shared" si="2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NO</v>
      </c>
      <c r="B41" s="20"/>
      <c r="C41" s="104"/>
      <c r="D41" s="20"/>
      <c r="E41" s="22"/>
      <c r="F41" s="22"/>
      <c r="G41" s="22"/>
      <c r="H41" s="22"/>
      <c r="I41" s="22"/>
      <c r="J41" s="22"/>
      <c r="K41" s="22"/>
      <c r="L41" s="22"/>
      <c r="M41" s="23"/>
      <c r="N41" s="24">
        <f t="shared" si="0"/>
        <v>0</v>
      </c>
      <c r="O41" s="25">
        <f t="shared" si="1"/>
        <v>0</v>
      </c>
      <c r="P41" s="174">
        <f t="shared" si="2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44">
        <f>COUNTIF(A3:A41,"SI")</f>
        <v>3</v>
      </c>
      <c r="B42" s="92">
        <f>COUNTA(B3:B41)</f>
        <v>6</v>
      </c>
      <c r="C42" s="105"/>
      <c r="D42" s="93"/>
      <c r="E42" s="93"/>
      <c r="F42" s="93"/>
      <c r="G42" s="93"/>
      <c r="H42" s="93"/>
      <c r="I42" s="93"/>
      <c r="J42" s="93"/>
      <c r="K42" s="93"/>
      <c r="L42" s="44"/>
      <c r="M42" s="67"/>
      <c r="N42" s="68">
        <f>SUM(N3:N41)</f>
        <v>412</v>
      </c>
      <c r="O42" s="49"/>
      <c r="P42" s="69">
        <f>SUM(P3:P41)</f>
        <v>412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6"/>
      <c r="B43" s="6"/>
      <c r="C43" s="106"/>
      <c r="D43" s="6"/>
      <c r="E43" s="6"/>
      <c r="F43" s="6"/>
      <c r="G43" s="6"/>
      <c r="H43" s="6"/>
      <c r="I43" s="6"/>
      <c r="J43" s="6"/>
      <c r="K43" s="6"/>
      <c r="L43" s="6"/>
      <c r="M43" s="6"/>
      <c r="N43" s="73"/>
      <c r="O43" s="6"/>
      <c r="P43" s="73"/>
      <c r="Q43" s="107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6"/>
      <c r="B44" s="6"/>
      <c r="C44" s="10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7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6"/>
      <c r="B45" s="6"/>
      <c r="C45" s="10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7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8.5" customHeight="1" thickBot="1" x14ac:dyDescent="0.4">
      <c r="A46" s="6"/>
      <c r="B46" s="6"/>
      <c r="C46" s="10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3"/>
      <c r="R46" s="27">
        <v>2057</v>
      </c>
      <c r="S46" s="28" t="s">
        <v>64</v>
      </c>
      <c r="T46" s="29">
        <f t="shared" si="4"/>
        <v>0</v>
      </c>
      <c r="U46" s="30"/>
      <c r="V46" s="18"/>
      <c r="W46" s="6"/>
      <c r="X46" s="6"/>
      <c r="Y46" s="6"/>
      <c r="Z46" s="6"/>
    </row>
    <row r="47" spans="1:26" ht="27.95" customHeight="1" thickBot="1" x14ac:dyDescent="0.4">
      <c r="A47" s="6"/>
      <c r="B47" s="6"/>
      <c r="C47" s="10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3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7.95" customHeight="1" thickBot="1" x14ac:dyDescent="0.4">
      <c r="A48" s="6"/>
      <c r="B48" s="6"/>
      <c r="C48" s="10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7.95" customHeight="1" thickBot="1" x14ac:dyDescent="0.4">
      <c r="A49" s="6"/>
      <c r="B49" s="6"/>
      <c r="C49" s="10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3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7.95" customHeight="1" thickBot="1" x14ac:dyDescent="0.4">
      <c r="A50" s="6"/>
      <c r="B50" s="6"/>
      <c r="C50" s="10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3"/>
      <c r="R50" s="27">
        <v>2027</v>
      </c>
      <c r="S50" s="28" t="s">
        <v>24</v>
      </c>
      <c r="T50" s="29">
        <f t="shared" si="4"/>
        <v>0</v>
      </c>
      <c r="U50" s="30"/>
      <c r="V50" s="6"/>
      <c r="W50" s="6"/>
      <c r="X50" s="6"/>
      <c r="Y50" s="6"/>
      <c r="Z50" s="6"/>
    </row>
    <row r="51" spans="1:26" ht="27.95" customHeight="1" thickBot="1" x14ac:dyDescent="0.4">
      <c r="A51" s="6"/>
      <c r="B51" s="6"/>
      <c r="C51" s="10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3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7.95" customHeight="1" thickBot="1" x14ac:dyDescent="0.4">
      <c r="A52" s="6"/>
      <c r="B52" s="6"/>
      <c r="C52" s="10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3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7.95" customHeight="1" thickBot="1" x14ac:dyDescent="0.4">
      <c r="A53" s="6"/>
      <c r="B53" s="6"/>
      <c r="C53" s="10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7.95" customHeight="1" thickBot="1" x14ac:dyDescent="0.4">
      <c r="A54" s="6"/>
      <c r="B54" s="6"/>
      <c r="C54" s="10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7.4" customHeight="1" thickBot="1" x14ac:dyDescent="0.4">
      <c r="A55" s="6"/>
      <c r="B55" s="6"/>
      <c r="C55" s="10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7.4" customHeight="1" thickBot="1" x14ac:dyDescent="0.4">
      <c r="A56" s="6"/>
      <c r="B56" s="6"/>
      <c r="C56" s="10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10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10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7.2" customHeight="1" thickBot="1" x14ac:dyDescent="0.4">
      <c r="A59" s="6"/>
      <c r="B59" s="6"/>
      <c r="C59" s="10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10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10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10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7.4" customHeight="1" thickBot="1" x14ac:dyDescent="0.4">
      <c r="A63" s="6"/>
      <c r="B63" s="6"/>
      <c r="C63" s="10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7.4" customHeight="1" thickBot="1" x14ac:dyDescent="0.4">
      <c r="A64" s="6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2">
        <f>SUM(T3:T64)</f>
        <v>412</v>
      </c>
      <c r="U65" s="6"/>
      <c r="V65" s="6"/>
      <c r="W65" s="6"/>
      <c r="X65" s="6"/>
      <c r="Y65" s="6"/>
      <c r="Z65" s="6"/>
    </row>
    <row r="66" spans="1:26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6" customHeight="1" x14ac:dyDescent="0.2">
      <c r="A68" s="6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6" customHeight="1" x14ac:dyDescent="0.2">
      <c r="A69" s="6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6" customHeight="1" x14ac:dyDescent="0.2">
      <c r="A70" s="6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6" customHeight="1" x14ac:dyDescent="0.2">
      <c r="A71" s="6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6" customHeight="1" x14ac:dyDescent="0.2">
      <c r="A73" s="6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6" customHeight="1" x14ac:dyDescent="0.2">
      <c r="A74" s="6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6" customHeight="1" x14ac:dyDescent="0.2">
      <c r="A75" s="6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.600000000000001" customHeight="1" x14ac:dyDescent="0.2">
      <c r="R77" s="6"/>
      <c r="S77" s="6"/>
      <c r="T77" s="6"/>
      <c r="U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4"/>
  <sheetViews>
    <sheetView showGridLines="0" zoomScale="70" zoomScaleNormal="70" workbookViewId="0">
      <selection activeCell="S1" sqref="S1:S1048576"/>
    </sheetView>
  </sheetViews>
  <sheetFormatPr defaultColWidth="8.85546875" defaultRowHeight="18.600000000000001" customHeight="1" x14ac:dyDescent="0.2"/>
  <cols>
    <col min="1" max="1" width="8.7109375" style="110" customWidth="1"/>
    <col min="2" max="2" width="43.140625" style="110" customWidth="1"/>
    <col min="3" max="16" width="10.7109375" style="110" customWidth="1"/>
    <col min="17" max="17" width="14" style="110" customWidth="1"/>
    <col min="18" max="18" width="41.140625" style="194" customWidth="1"/>
    <col min="19" max="19" width="8.85546875" style="195" customWidth="1"/>
    <col min="20" max="254" width="8.85546875" style="110" customWidth="1"/>
  </cols>
  <sheetData>
    <row r="1" spans="1:18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90"/>
    </row>
    <row r="2" spans="1:18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0"/>
    </row>
    <row r="3" spans="1:18" ht="20.100000000000001" customHeight="1" thickBot="1" x14ac:dyDescent="0.3">
      <c r="A3" s="111"/>
      <c r="B3" s="112" t="s">
        <v>3</v>
      </c>
      <c r="C3" s="112" t="s">
        <v>228</v>
      </c>
      <c r="D3" s="112" t="s">
        <v>229</v>
      </c>
      <c r="E3" s="113" t="s">
        <v>230</v>
      </c>
      <c r="F3" s="114" t="s">
        <v>231</v>
      </c>
      <c r="G3" s="114" t="s">
        <v>232</v>
      </c>
      <c r="H3" s="114" t="s">
        <v>233</v>
      </c>
      <c r="I3" s="114" t="s">
        <v>234</v>
      </c>
      <c r="J3" s="114" t="s">
        <v>235</v>
      </c>
      <c r="K3" s="114" t="s">
        <v>236</v>
      </c>
      <c r="L3" s="114" t="s">
        <v>237</v>
      </c>
      <c r="M3" s="114" t="s">
        <v>238</v>
      </c>
      <c r="N3" s="114" t="s">
        <v>239</v>
      </c>
      <c r="O3" s="114" t="s">
        <v>240</v>
      </c>
      <c r="P3" s="114" t="s">
        <v>241</v>
      </c>
      <c r="Q3" s="114" t="s">
        <v>242</v>
      </c>
      <c r="R3" s="191"/>
    </row>
    <row r="4" spans="1:18" ht="20.100000000000001" customHeight="1" thickBot="1" x14ac:dyDescent="0.3">
      <c r="A4" s="115">
        <v>1213</v>
      </c>
      <c r="B4" s="116" t="s">
        <v>492</v>
      </c>
      <c r="C4" s="117">
        <f>('MC M'!T3)</f>
        <v>480</v>
      </c>
      <c r="D4" s="117">
        <f>('MC F'!T3)</f>
        <v>115</v>
      </c>
      <c r="E4" s="118">
        <f>('CU M'!T3)</f>
        <v>1638</v>
      </c>
      <c r="F4" s="119">
        <f>('CU F'!T3)</f>
        <v>1358</v>
      </c>
      <c r="G4" s="119">
        <f>('ES M'!T3)</f>
        <v>1345</v>
      </c>
      <c r="H4" s="119">
        <f>('ES F'!T3)</f>
        <v>727</v>
      </c>
      <c r="I4" s="119">
        <f>('RA M'!T3)</f>
        <v>997</v>
      </c>
      <c r="J4" s="119">
        <f>('RA F'!T3)</f>
        <v>993</v>
      </c>
      <c r="K4" s="119">
        <f>('YA M'!T3)</f>
        <v>624</v>
      </c>
      <c r="L4" s="119">
        <f>('YA F'!T3)</f>
        <v>0</v>
      </c>
      <c r="M4" s="119">
        <f>('YB M'!T3)</f>
        <v>109</v>
      </c>
      <c r="N4" s="119">
        <f>('YB F'!T3)</f>
        <v>20</v>
      </c>
      <c r="O4" s="119">
        <f>('JU M'!T3)</f>
        <v>189</v>
      </c>
      <c r="P4" s="119">
        <f>('JU F'!T3)</f>
        <v>0</v>
      </c>
      <c r="Q4" s="120">
        <f t="shared" ref="Q4:Q35" si="0">SUM(C4:P4)</f>
        <v>8595</v>
      </c>
      <c r="R4" s="192" t="s">
        <v>492</v>
      </c>
    </row>
    <row r="5" spans="1:18" ht="20.100000000000001" customHeight="1" thickBot="1" x14ac:dyDescent="0.3">
      <c r="A5" s="115"/>
      <c r="B5" s="116"/>
      <c r="C5" s="117">
        <f>('MC M'!T4)</f>
        <v>0</v>
      </c>
      <c r="D5" s="117">
        <f>('MC F'!T4)</f>
        <v>0</v>
      </c>
      <c r="E5" s="118">
        <f>('CU M'!T4)</f>
        <v>0</v>
      </c>
      <c r="F5" s="119">
        <f>('CU F'!T4)</f>
        <v>0</v>
      </c>
      <c r="G5" s="119">
        <f>('ES M'!T4)</f>
        <v>0</v>
      </c>
      <c r="H5" s="119">
        <f>('ES F'!T4)</f>
        <v>0</v>
      </c>
      <c r="I5" s="119">
        <f>('RA M'!T4)</f>
        <v>0</v>
      </c>
      <c r="J5" s="119">
        <f>('RA F'!T4)</f>
        <v>0</v>
      </c>
      <c r="K5" s="119">
        <f>('YA M'!T4)</f>
        <v>0</v>
      </c>
      <c r="L5" s="119">
        <f>('YA F'!T4)</f>
        <v>0</v>
      </c>
      <c r="M5" s="119">
        <f>('YB M'!T4)</f>
        <v>0</v>
      </c>
      <c r="N5" s="119">
        <f>('YB F'!T4)</f>
        <v>0</v>
      </c>
      <c r="O5" s="119">
        <f>('JU M'!T4)</f>
        <v>0</v>
      </c>
      <c r="P5" s="119">
        <f>('JU F'!T4)</f>
        <v>0</v>
      </c>
      <c r="Q5" s="120">
        <f t="shared" si="0"/>
        <v>0</v>
      </c>
      <c r="R5" s="192"/>
    </row>
    <row r="6" spans="1:18" ht="20.100000000000001" customHeight="1" thickBot="1" x14ac:dyDescent="0.3">
      <c r="A6" s="115">
        <v>1174</v>
      </c>
      <c r="B6" s="116" t="s">
        <v>16</v>
      </c>
      <c r="C6" s="117">
        <f>('MC M'!T5)</f>
        <v>80</v>
      </c>
      <c r="D6" s="117">
        <f>('MC F'!T5)</f>
        <v>452</v>
      </c>
      <c r="E6" s="118">
        <f>('CU M'!T5)</f>
        <v>218</v>
      </c>
      <c r="F6" s="119">
        <f>('CU F'!T5)</f>
        <v>399</v>
      </c>
      <c r="G6" s="119">
        <f>('ES M'!T5)</f>
        <v>737</v>
      </c>
      <c r="H6" s="119">
        <f>('ES F'!T5)</f>
        <v>159</v>
      </c>
      <c r="I6" s="119">
        <f>('RA M'!T5)</f>
        <v>1227</v>
      </c>
      <c r="J6" s="119">
        <f>('RA F'!T5)</f>
        <v>951</v>
      </c>
      <c r="K6" s="119">
        <f>('YA M'!T5)</f>
        <v>838</v>
      </c>
      <c r="L6" s="119">
        <f>('YA F'!T5)</f>
        <v>690</v>
      </c>
      <c r="M6" s="119">
        <f>('YB M'!T5)</f>
        <v>433</v>
      </c>
      <c r="N6" s="119">
        <f>('YB F'!T5)</f>
        <v>219</v>
      </c>
      <c r="O6" s="119">
        <f>('JU M'!T5)</f>
        <v>120</v>
      </c>
      <c r="P6" s="119">
        <f>('JU F'!T5)</f>
        <v>0</v>
      </c>
      <c r="Q6" s="120">
        <f t="shared" si="0"/>
        <v>6523</v>
      </c>
      <c r="R6" s="192" t="s">
        <v>16</v>
      </c>
    </row>
    <row r="7" spans="1:18" ht="20.100000000000001" customHeight="1" thickBot="1" x14ac:dyDescent="0.3">
      <c r="A7" s="115">
        <v>1180</v>
      </c>
      <c r="B7" s="116" t="s">
        <v>17</v>
      </c>
      <c r="C7" s="117">
        <f>('MC M'!T6)</f>
        <v>530</v>
      </c>
      <c r="D7" s="117">
        <f>('MC F'!T6)</f>
        <v>0</v>
      </c>
      <c r="E7" s="118">
        <f>('CU M'!T6)</f>
        <v>21</v>
      </c>
      <c r="F7" s="119">
        <f>('CU F'!T6)</f>
        <v>41</v>
      </c>
      <c r="G7" s="119">
        <f>('ES M'!T6)</f>
        <v>1790</v>
      </c>
      <c r="H7" s="119">
        <f>('ES F'!T6)</f>
        <v>152</v>
      </c>
      <c r="I7" s="119">
        <f>('RA M'!T6)</f>
        <v>15</v>
      </c>
      <c r="J7" s="119">
        <f>('RA F'!T6)</f>
        <v>177</v>
      </c>
      <c r="K7" s="119">
        <f>('YA M'!T6)</f>
        <v>308</v>
      </c>
      <c r="L7" s="119">
        <f>('YA F'!T6)</f>
        <v>0</v>
      </c>
      <c r="M7" s="119">
        <f>('YB M'!T6)</f>
        <v>295</v>
      </c>
      <c r="N7" s="119">
        <f>('YB F'!T6)</f>
        <v>60</v>
      </c>
      <c r="O7" s="119">
        <f>('JU M'!T6)</f>
        <v>50</v>
      </c>
      <c r="P7" s="119">
        <f>('JU F'!T6)</f>
        <v>50</v>
      </c>
      <c r="Q7" s="120">
        <f t="shared" si="0"/>
        <v>3489</v>
      </c>
      <c r="R7" s="192" t="s">
        <v>17</v>
      </c>
    </row>
    <row r="8" spans="1:18" ht="20.100000000000001" customHeight="1" thickBot="1" x14ac:dyDescent="0.3">
      <c r="A8" s="115">
        <v>1115</v>
      </c>
      <c r="B8" s="116" t="s">
        <v>18</v>
      </c>
      <c r="C8" s="117">
        <f>('MC M'!T7)</f>
        <v>0</v>
      </c>
      <c r="D8" s="117">
        <f>('MC F'!T7)</f>
        <v>0</v>
      </c>
      <c r="E8" s="118">
        <f>('CU M'!T7)</f>
        <v>0</v>
      </c>
      <c r="F8" s="119">
        <f>('CU F'!T7)</f>
        <v>0</v>
      </c>
      <c r="G8" s="119">
        <f>('ES M'!T7)</f>
        <v>0</v>
      </c>
      <c r="H8" s="119">
        <f>('ES F'!T7)</f>
        <v>0</v>
      </c>
      <c r="I8" s="119">
        <f>('RA M'!T7)</f>
        <v>177</v>
      </c>
      <c r="J8" s="119">
        <f>('RA F'!T7)</f>
        <v>40</v>
      </c>
      <c r="K8" s="119">
        <f>('YA M'!T7)</f>
        <v>36</v>
      </c>
      <c r="L8" s="119">
        <f>('YA F'!T7)</f>
        <v>85</v>
      </c>
      <c r="M8" s="119">
        <f>('YB M'!T7)</f>
        <v>0</v>
      </c>
      <c r="N8" s="119">
        <f>('YB F'!T7)</f>
        <v>745</v>
      </c>
      <c r="O8" s="119">
        <f>('JU M'!T7)</f>
        <v>180</v>
      </c>
      <c r="P8" s="119">
        <f>('JU F'!T7)</f>
        <v>40</v>
      </c>
      <c r="Q8" s="120">
        <f t="shared" si="0"/>
        <v>1303</v>
      </c>
      <c r="R8" s="192" t="s">
        <v>18</v>
      </c>
    </row>
    <row r="9" spans="1:18" ht="20.100000000000001" customHeight="1" thickBot="1" x14ac:dyDescent="0.3">
      <c r="A9" s="115">
        <v>10</v>
      </c>
      <c r="B9" s="116" t="s">
        <v>19</v>
      </c>
      <c r="C9" s="117">
        <f>('MC M'!T8)</f>
        <v>81</v>
      </c>
      <c r="D9" s="117">
        <f>('MC F'!T8)</f>
        <v>415</v>
      </c>
      <c r="E9" s="118">
        <f>('CU M'!T8)</f>
        <v>279</v>
      </c>
      <c r="F9" s="119">
        <f>('CU F'!T8)</f>
        <v>0</v>
      </c>
      <c r="G9" s="119">
        <f>('ES M'!T8)</f>
        <v>78</v>
      </c>
      <c r="H9" s="119">
        <f>('ES F'!T8)</f>
        <v>9</v>
      </c>
      <c r="I9" s="119">
        <f>('RA M'!T8)</f>
        <v>0</v>
      </c>
      <c r="J9" s="119">
        <f>('RA F'!T8)</f>
        <v>0</v>
      </c>
      <c r="K9" s="119">
        <f>('YA M'!T8)</f>
        <v>1404</v>
      </c>
      <c r="L9" s="119">
        <f>('YA F'!T8)</f>
        <v>1200</v>
      </c>
      <c r="M9" s="119">
        <f>('YB M'!T8)</f>
        <v>0</v>
      </c>
      <c r="N9" s="119">
        <f>('YB F'!T8)</f>
        <v>27</v>
      </c>
      <c r="O9" s="119">
        <f>('JU M'!T8)</f>
        <v>0</v>
      </c>
      <c r="P9" s="119">
        <f>('JU F'!T8)</f>
        <v>0</v>
      </c>
      <c r="Q9" s="120">
        <f t="shared" si="0"/>
        <v>3493</v>
      </c>
      <c r="R9" s="192" t="s">
        <v>19</v>
      </c>
    </row>
    <row r="10" spans="1:18" ht="20.100000000000001" customHeight="1" thickBot="1" x14ac:dyDescent="0.3">
      <c r="A10" s="115">
        <v>1589</v>
      </c>
      <c r="B10" s="116" t="s">
        <v>21</v>
      </c>
      <c r="C10" s="117">
        <f>('MC M'!T9)</f>
        <v>232</v>
      </c>
      <c r="D10" s="117">
        <f>('MC F'!T9)</f>
        <v>0</v>
      </c>
      <c r="E10" s="118">
        <f>('CU M'!T9)</f>
        <v>133</v>
      </c>
      <c r="F10" s="119">
        <f>('CU F'!T9)</f>
        <v>0</v>
      </c>
      <c r="G10" s="119">
        <f>('ES M'!T9)</f>
        <v>231</v>
      </c>
      <c r="H10" s="119">
        <f>('ES F'!T9)</f>
        <v>33</v>
      </c>
      <c r="I10" s="119">
        <f>('RA M'!T9)</f>
        <v>94</v>
      </c>
      <c r="J10" s="119">
        <f>('RA F'!T9)</f>
        <v>112</v>
      </c>
      <c r="K10" s="119">
        <f>('YA M'!T9)</f>
        <v>0</v>
      </c>
      <c r="L10" s="119">
        <f>('YA F'!T9)</f>
        <v>0</v>
      </c>
      <c r="M10" s="119">
        <f>('YB M'!T9)</f>
        <v>172</v>
      </c>
      <c r="N10" s="119">
        <f>('YB F'!T9)</f>
        <v>57</v>
      </c>
      <c r="O10" s="119">
        <f>('JU M'!T9)</f>
        <v>50</v>
      </c>
      <c r="P10" s="119">
        <f>('JU F'!T9)</f>
        <v>0</v>
      </c>
      <c r="Q10" s="120">
        <f t="shared" si="0"/>
        <v>1114</v>
      </c>
      <c r="R10" s="192" t="s">
        <v>21</v>
      </c>
    </row>
    <row r="11" spans="1:18" ht="20.100000000000001" customHeight="1" thickBot="1" x14ac:dyDescent="0.3">
      <c r="A11" s="115"/>
      <c r="B11" s="116"/>
      <c r="C11" s="117">
        <f>('MC M'!T10)</f>
        <v>0</v>
      </c>
      <c r="D11" s="117">
        <f>('MC F'!T10)</f>
        <v>0</v>
      </c>
      <c r="E11" s="118">
        <f>('CU M'!T10)</f>
        <v>0</v>
      </c>
      <c r="F11" s="119">
        <f>('CU F'!T10)</f>
        <v>0</v>
      </c>
      <c r="G11" s="119">
        <f>('ES M'!T10)</f>
        <v>0</v>
      </c>
      <c r="H11" s="119">
        <f>('ES F'!T10)</f>
        <v>0</v>
      </c>
      <c r="I11" s="119">
        <f>('RA M'!T10)</f>
        <v>0</v>
      </c>
      <c r="J11" s="119">
        <f>('RA F'!T10)</f>
        <v>0</v>
      </c>
      <c r="K11" s="119">
        <f>('YA M'!T10)</f>
        <v>0</v>
      </c>
      <c r="L11" s="119">
        <f>('YA F'!T10)</f>
        <v>0</v>
      </c>
      <c r="M11" s="119">
        <f>('YB M'!T10)</f>
        <v>0</v>
      </c>
      <c r="N11" s="119">
        <f>('YB F'!T10)</f>
        <v>0</v>
      </c>
      <c r="O11" s="119">
        <f>('JU M'!T10)</f>
        <v>0</v>
      </c>
      <c r="P11" s="119">
        <f>('JU F'!T10)</f>
        <v>0</v>
      </c>
      <c r="Q11" s="120">
        <f t="shared" si="0"/>
        <v>0</v>
      </c>
      <c r="R11" s="192"/>
    </row>
    <row r="12" spans="1:18" ht="20.100000000000001" customHeight="1" thickBot="1" x14ac:dyDescent="0.3">
      <c r="A12" s="115">
        <v>1590</v>
      </c>
      <c r="B12" s="116" t="s">
        <v>25</v>
      </c>
      <c r="C12" s="117">
        <f>('MC M'!T11)</f>
        <v>0</v>
      </c>
      <c r="D12" s="117">
        <f>('MC F'!T11)</f>
        <v>0</v>
      </c>
      <c r="E12" s="118">
        <f>('CU M'!T11)</f>
        <v>0</v>
      </c>
      <c r="F12" s="119">
        <f>('CU F'!T11)</f>
        <v>0</v>
      </c>
      <c r="G12" s="119">
        <f>('ES M'!T11)</f>
        <v>0</v>
      </c>
      <c r="H12" s="119">
        <f>('ES F'!T11)</f>
        <v>0</v>
      </c>
      <c r="I12" s="119">
        <f>('RA M'!T11)</f>
        <v>0</v>
      </c>
      <c r="J12" s="119">
        <f>('RA F'!T11)</f>
        <v>25</v>
      </c>
      <c r="K12" s="119">
        <f>('YA M'!T11)</f>
        <v>15</v>
      </c>
      <c r="L12" s="119">
        <f>('YA F'!T11)</f>
        <v>1130</v>
      </c>
      <c r="M12" s="119">
        <f>('YB M'!T11)</f>
        <v>609</v>
      </c>
      <c r="N12" s="119">
        <f>('YB F'!T11)</f>
        <v>0</v>
      </c>
      <c r="O12" s="119">
        <f>('JU M'!T11)</f>
        <v>0</v>
      </c>
      <c r="P12" s="119">
        <f>('JU F'!T11)</f>
        <v>0</v>
      </c>
      <c r="Q12" s="120">
        <f t="shared" si="0"/>
        <v>1779</v>
      </c>
      <c r="R12" s="192" t="s">
        <v>25</v>
      </c>
    </row>
    <row r="13" spans="1:18" ht="20.100000000000001" customHeight="1" thickBot="1" x14ac:dyDescent="0.3">
      <c r="A13" s="115"/>
      <c r="B13" s="116"/>
      <c r="C13" s="117">
        <f>('MC M'!T12)</f>
        <v>0</v>
      </c>
      <c r="D13" s="117">
        <f>('MC F'!T12)</f>
        <v>0</v>
      </c>
      <c r="E13" s="118">
        <f>('CU M'!T12)</f>
        <v>0</v>
      </c>
      <c r="F13" s="119">
        <f>('CU F'!T12)</f>
        <v>0</v>
      </c>
      <c r="G13" s="119">
        <f>('ES M'!T12)</f>
        <v>0</v>
      </c>
      <c r="H13" s="119">
        <f>('ES F'!T12)</f>
        <v>0</v>
      </c>
      <c r="I13" s="119">
        <f>('RA M'!T12)</f>
        <v>0</v>
      </c>
      <c r="J13" s="119">
        <f>('RA F'!T12)</f>
        <v>0</v>
      </c>
      <c r="K13" s="119">
        <f>('YA M'!T12)</f>
        <v>0</v>
      </c>
      <c r="L13" s="119">
        <f>('YA F'!T12)</f>
        <v>0</v>
      </c>
      <c r="M13" s="119">
        <f>('YB M'!T12)</f>
        <v>0</v>
      </c>
      <c r="N13" s="119">
        <f>('YB F'!T12)</f>
        <v>0</v>
      </c>
      <c r="O13" s="119">
        <f>('JU M'!T12)</f>
        <v>0</v>
      </c>
      <c r="P13" s="119">
        <f>('JU F'!T12)</f>
        <v>0</v>
      </c>
      <c r="Q13" s="120">
        <f t="shared" si="0"/>
        <v>0</v>
      </c>
      <c r="R13" s="192"/>
    </row>
    <row r="14" spans="1:18" ht="20.100000000000001" customHeight="1" thickBot="1" x14ac:dyDescent="0.3">
      <c r="A14" s="115"/>
      <c r="B14" s="116"/>
      <c r="C14" s="117">
        <f>('MC M'!T13)</f>
        <v>0</v>
      </c>
      <c r="D14" s="117">
        <f>('MC F'!T13)</f>
        <v>0</v>
      </c>
      <c r="E14" s="118">
        <f>('CU M'!T13)</f>
        <v>0</v>
      </c>
      <c r="F14" s="119">
        <f>('CU F'!T13)</f>
        <v>0</v>
      </c>
      <c r="G14" s="119">
        <f>('ES M'!T13)</f>
        <v>0</v>
      </c>
      <c r="H14" s="119">
        <f>('ES F'!T13)</f>
        <v>0</v>
      </c>
      <c r="I14" s="119">
        <f>('RA M'!T13)</f>
        <v>0</v>
      </c>
      <c r="J14" s="119">
        <f>('RA F'!T13)</f>
        <v>0</v>
      </c>
      <c r="K14" s="119">
        <f>('YA M'!T13)</f>
        <v>0</v>
      </c>
      <c r="L14" s="119">
        <f>('YA F'!T13)</f>
        <v>0</v>
      </c>
      <c r="M14" s="119">
        <f>('YB M'!T13)</f>
        <v>0</v>
      </c>
      <c r="N14" s="119">
        <f>('YB F'!T13)</f>
        <v>0</v>
      </c>
      <c r="O14" s="119">
        <f>('JU M'!T13)</f>
        <v>0</v>
      </c>
      <c r="P14" s="119">
        <f>('JU F'!T13)</f>
        <v>0</v>
      </c>
      <c r="Q14" s="120">
        <f t="shared" si="0"/>
        <v>0</v>
      </c>
      <c r="R14" s="192"/>
    </row>
    <row r="15" spans="1:18" ht="20.100000000000001" customHeight="1" thickBot="1" x14ac:dyDescent="0.3">
      <c r="A15" s="115">
        <v>1843</v>
      </c>
      <c r="B15" s="116" t="s">
        <v>31</v>
      </c>
      <c r="C15" s="117">
        <f>('MC M'!T14)</f>
        <v>12</v>
      </c>
      <c r="D15" s="117">
        <f>('MC F'!T14)</f>
        <v>0</v>
      </c>
      <c r="E15" s="118">
        <f>('CU M'!T14)</f>
        <v>0</v>
      </c>
      <c r="F15" s="119">
        <f>('CU F'!T14)</f>
        <v>12</v>
      </c>
      <c r="G15" s="119">
        <f>('ES M'!T14)</f>
        <v>0</v>
      </c>
      <c r="H15" s="119">
        <f>('ES F'!T14)</f>
        <v>71</v>
      </c>
      <c r="I15" s="119">
        <f>('RA M'!T14)</f>
        <v>90</v>
      </c>
      <c r="J15" s="119">
        <f>('RA F'!T14)</f>
        <v>718</v>
      </c>
      <c r="K15" s="119">
        <f>('YA M'!T14)</f>
        <v>84</v>
      </c>
      <c r="L15" s="119">
        <f>('YA F'!T14)</f>
        <v>116</v>
      </c>
      <c r="M15" s="119">
        <f>('YB M'!T14)</f>
        <v>0</v>
      </c>
      <c r="N15" s="119">
        <f>('YB F'!T14)</f>
        <v>0</v>
      </c>
      <c r="O15" s="119">
        <f>('JU M'!T14)</f>
        <v>0</v>
      </c>
      <c r="P15" s="119">
        <f>('JU F'!T14)</f>
        <v>0</v>
      </c>
      <c r="Q15" s="120">
        <f t="shared" si="0"/>
        <v>1103</v>
      </c>
      <c r="R15" s="192" t="s">
        <v>31</v>
      </c>
    </row>
    <row r="16" spans="1:18" ht="20.100000000000001" customHeight="1" thickBot="1" x14ac:dyDescent="0.3">
      <c r="A16" s="115">
        <v>1317</v>
      </c>
      <c r="B16" s="116" t="s">
        <v>33</v>
      </c>
      <c r="C16" s="117">
        <f>('MC M'!T15)</f>
        <v>0</v>
      </c>
      <c r="D16" s="117">
        <f>('MC F'!T15)</f>
        <v>79</v>
      </c>
      <c r="E16" s="118">
        <f>('CU M'!T15)</f>
        <v>166</v>
      </c>
      <c r="F16" s="119">
        <f>('CU F'!T15)</f>
        <v>64</v>
      </c>
      <c r="G16" s="119">
        <f>('ES M'!T15)</f>
        <v>68</v>
      </c>
      <c r="H16" s="119">
        <f>('ES F'!T15)</f>
        <v>517</v>
      </c>
      <c r="I16" s="119">
        <f>('RA M'!T15)</f>
        <v>10</v>
      </c>
      <c r="J16" s="119">
        <f>('RA F'!T15)</f>
        <v>12</v>
      </c>
      <c r="K16" s="119">
        <f>('YA M'!T15)</f>
        <v>0</v>
      </c>
      <c r="L16" s="119">
        <f>('YA F'!T15)</f>
        <v>0</v>
      </c>
      <c r="M16" s="119">
        <f>('YB M'!T15)</f>
        <v>0</v>
      </c>
      <c r="N16" s="119">
        <f>('YB F'!T15)</f>
        <v>60</v>
      </c>
      <c r="O16" s="119">
        <f>('JU M'!T15)</f>
        <v>0</v>
      </c>
      <c r="P16" s="119">
        <f>('JU F'!T15)</f>
        <v>0</v>
      </c>
      <c r="Q16" s="120">
        <f t="shared" si="0"/>
        <v>976</v>
      </c>
      <c r="R16" s="192" t="s">
        <v>33</v>
      </c>
    </row>
    <row r="17" spans="1:18" ht="20.100000000000001" customHeight="1" thickBot="1" x14ac:dyDescent="0.3">
      <c r="A17" s="115"/>
      <c r="B17" s="116"/>
      <c r="C17" s="117">
        <f>('MC M'!T16)</f>
        <v>0</v>
      </c>
      <c r="D17" s="117">
        <f>('MC F'!T16)</f>
        <v>0</v>
      </c>
      <c r="E17" s="118">
        <f>('CU M'!T16)</f>
        <v>0</v>
      </c>
      <c r="F17" s="119">
        <f>('CU F'!T16)</f>
        <v>0</v>
      </c>
      <c r="G17" s="119">
        <f>('ES M'!T16)</f>
        <v>0</v>
      </c>
      <c r="H17" s="119">
        <f>('ES F'!T16)</f>
        <v>0</v>
      </c>
      <c r="I17" s="119">
        <f>('RA M'!T16)</f>
        <v>0</v>
      </c>
      <c r="J17" s="119">
        <f>('RA F'!T16)</f>
        <v>0</v>
      </c>
      <c r="K17" s="119">
        <f>('YA M'!T16)</f>
        <v>0</v>
      </c>
      <c r="L17" s="119">
        <f>('YA F'!T16)</f>
        <v>0</v>
      </c>
      <c r="M17" s="119">
        <f>('YB M'!T16)</f>
        <v>0</v>
      </c>
      <c r="N17" s="119">
        <f>('YB F'!T16)</f>
        <v>0</v>
      </c>
      <c r="O17" s="119">
        <f>('JU M'!T16)</f>
        <v>0</v>
      </c>
      <c r="P17" s="119">
        <f>('JU F'!T16)</f>
        <v>0</v>
      </c>
      <c r="Q17" s="120">
        <f t="shared" si="0"/>
        <v>0</v>
      </c>
      <c r="R17" s="192"/>
    </row>
    <row r="18" spans="1:18" ht="20.100000000000001" customHeight="1" thickBot="1" x14ac:dyDescent="0.3">
      <c r="A18" s="115">
        <v>1886</v>
      </c>
      <c r="B18" s="116" t="s">
        <v>38</v>
      </c>
      <c r="C18" s="117">
        <f>('MC M'!T17)</f>
        <v>12</v>
      </c>
      <c r="D18" s="117">
        <f>('MC F'!T17)</f>
        <v>0</v>
      </c>
      <c r="E18" s="118">
        <f>('CU M'!T17)</f>
        <v>195</v>
      </c>
      <c r="F18" s="119">
        <f>('CU F'!T17)</f>
        <v>117</v>
      </c>
      <c r="G18" s="119">
        <f>('ES M'!T17)</f>
        <v>147</v>
      </c>
      <c r="H18" s="119">
        <f>('ES F'!T17)</f>
        <v>151</v>
      </c>
      <c r="I18" s="119">
        <f>('RA M'!T17)</f>
        <v>13</v>
      </c>
      <c r="J18" s="119">
        <f>('RA F'!T17)</f>
        <v>40</v>
      </c>
      <c r="K18" s="119">
        <f>('YA M'!T17)</f>
        <v>195</v>
      </c>
      <c r="L18" s="119">
        <f>('YA F'!T17)</f>
        <v>0</v>
      </c>
      <c r="M18" s="119">
        <f>('YB M'!T17)</f>
        <v>0</v>
      </c>
      <c r="N18" s="119">
        <f>('YB F'!T17)</f>
        <v>0</v>
      </c>
      <c r="O18" s="119">
        <f>('JU M'!T17)</f>
        <v>0</v>
      </c>
      <c r="P18" s="119">
        <f>('JU F'!T17)</f>
        <v>0</v>
      </c>
      <c r="Q18" s="120">
        <f t="shared" si="0"/>
        <v>870</v>
      </c>
      <c r="R18" s="192" t="s">
        <v>38</v>
      </c>
    </row>
    <row r="19" spans="1:18" ht="20.100000000000001" customHeight="1" thickBot="1" x14ac:dyDescent="0.3">
      <c r="A19" s="115">
        <v>2144</v>
      </c>
      <c r="B19" s="116" t="s">
        <v>305</v>
      </c>
      <c r="C19" s="117">
        <f>('MC M'!T18)</f>
        <v>0</v>
      </c>
      <c r="D19" s="117">
        <f>('MC F'!T18)</f>
        <v>247</v>
      </c>
      <c r="E19" s="118">
        <f>('CU M'!T18)</f>
        <v>0</v>
      </c>
      <c r="F19" s="119">
        <f>('CU F'!T18)</f>
        <v>0</v>
      </c>
      <c r="G19" s="119">
        <f>('ES M'!T18)</f>
        <v>100</v>
      </c>
      <c r="H19" s="119">
        <f>('ES F'!T18)</f>
        <v>0</v>
      </c>
      <c r="I19" s="119">
        <f>('RA M'!T18)</f>
        <v>28</v>
      </c>
      <c r="J19" s="119">
        <f>('RA F'!T18)</f>
        <v>0</v>
      </c>
      <c r="K19" s="119">
        <f>('YA M'!T18)</f>
        <v>122</v>
      </c>
      <c r="L19" s="119">
        <f>('YA F'!T18)</f>
        <v>237</v>
      </c>
      <c r="M19" s="119">
        <f>('YB M'!T18)</f>
        <v>0</v>
      </c>
      <c r="N19" s="119">
        <f>('YB F'!T18)</f>
        <v>0</v>
      </c>
      <c r="O19" s="119">
        <f>('JU M'!T18)</f>
        <v>0</v>
      </c>
      <c r="P19" s="119">
        <f>('JU F'!T18)</f>
        <v>82</v>
      </c>
      <c r="Q19" s="120">
        <f t="shared" si="0"/>
        <v>816</v>
      </c>
      <c r="R19" s="192" t="s">
        <v>305</v>
      </c>
    </row>
    <row r="20" spans="1:18" ht="20.100000000000001" customHeight="1" thickBot="1" x14ac:dyDescent="0.3">
      <c r="A20" s="115"/>
      <c r="B20" s="116"/>
      <c r="C20" s="117">
        <f>('MC M'!T19)</f>
        <v>0</v>
      </c>
      <c r="D20" s="117">
        <f>('MC F'!T19)</f>
        <v>0</v>
      </c>
      <c r="E20" s="118">
        <f>('CU M'!T19)</f>
        <v>0</v>
      </c>
      <c r="F20" s="119">
        <f>('CU F'!T19)</f>
        <v>0</v>
      </c>
      <c r="G20" s="119">
        <f>('ES M'!T19)</f>
        <v>0</v>
      </c>
      <c r="H20" s="119">
        <f>('ES F'!T19)</f>
        <v>0</v>
      </c>
      <c r="I20" s="119">
        <f>('RA M'!T19)</f>
        <v>0</v>
      </c>
      <c r="J20" s="119">
        <f>('RA F'!T19)</f>
        <v>0</v>
      </c>
      <c r="K20" s="119">
        <f>('YA M'!T19)</f>
        <v>0</v>
      </c>
      <c r="L20" s="119">
        <f>('YA F'!T19)</f>
        <v>0</v>
      </c>
      <c r="M20" s="119">
        <f>('YB M'!T19)</f>
        <v>0</v>
      </c>
      <c r="N20" s="119">
        <f>('YB F'!T19)</f>
        <v>0</v>
      </c>
      <c r="O20" s="119">
        <f>('JU M'!T19)</f>
        <v>0</v>
      </c>
      <c r="P20" s="119">
        <f>('JU F'!T19)</f>
        <v>0</v>
      </c>
      <c r="Q20" s="120">
        <f t="shared" si="0"/>
        <v>0</v>
      </c>
      <c r="R20" s="192"/>
    </row>
    <row r="21" spans="1:18" ht="20.100000000000001" customHeight="1" thickBot="1" x14ac:dyDescent="0.3">
      <c r="A21" s="115">
        <v>1298</v>
      </c>
      <c r="B21" s="116" t="s">
        <v>42</v>
      </c>
      <c r="C21" s="117">
        <f>('MC M'!T20)</f>
        <v>0</v>
      </c>
      <c r="D21" s="117">
        <f>('MC F'!T20)</f>
        <v>0</v>
      </c>
      <c r="E21" s="118">
        <f>('CU M'!T20)</f>
        <v>33</v>
      </c>
      <c r="F21" s="119">
        <f>('CU F'!T20)</f>
        <v>0</v>
      </c>
      <c r="G21" s="119">
        <f>('ES M'!T20)</f>
        <v>35</v>
      </c>
      <c r="H21" s="119">
        <f>('ES F'!T20)</f>
        <v>0</v>
      </c>
      <c r="I21" s="119">
        <f>('RA M'!T20)</f>
        <v>1215</v>
      </c>
      <c r="J21" s="119">
        <f>('RA F'!T20)</f>
        <v>944</v>
      </c>
      <c r="K21" s="119">
        <f>('YA M'!T20)</f>
        <v>798</v>
      </c>
      <c r="L21" s="119">
        <f>('YA F'!T20)</f>
        <v>350</v>
      </c>
      <c r="M21" s="119">
        <f>('YB M'!T20)</f>
        <v>641</v>
      </c>
      <c r="N21" s="119">
        <f>('YB F'!T20)</f>
        <v>305</v>
      </c>
      <c r="O21" s="119">
        <f>('JU M'!T20)</f>
        <v>200</v>
      </c>
      <c r="P21" s="119">
        <f>('JU F'!T20)</f>
        <v>240</v>
      </c>
      <c r="Q21" s="120">
        <f t="shared" si="0"/>
        <v>4761</v>
      </c>
      <c r="R21" s="192" t="s">
        <v>42</v>
      </c>
    </row>
    <row r="22" spans="1:18" ht="20.100000000000001" customHeight="1" thickBot="1" x14ac:dyDescent="0.3">
      <c r="A22" s="115">
        <v>1887</v>
      </c>
      <c r="B22" s="116" t="s">
        <v>11</v>
      </c>
      <c r="C22" s="117">
        <f>('MC M'!T21)</f>
        <v>0</v>
      </c>
      <c r="D22" s="117">
        <f>('MC F'!T21)</f>
        <v>750</v>
      </c>
      <c r="E22" s="118">
        <f>('CU M'!T21)</f>
        <v>940</v>
      </c>
      <c r="F22" s="119">
        <f>('CU F'!T21)</f>
        <v>1456</v>
      </c>
      <c r="G22" s="119">
        <f>('ES M'!T21)</f>
        <v>310</v>
      </c>
      <c r="H22" s="119">
        <f>('ES F'!T21)</f>
        <v>1100</v>
      </c>
      <c r="I22" s="119">
        <f>('RA M'!T21)</f>
        <v>788</v>
      </c>
      <c r="J22" s="119">
        <f>('RA F'!T21)</f>
        <v>558</v>
      </c>
      <c r="K22" s="119">
        <f>('YA M'!T21)</f>
        <v>394</v>
      </c>
      <c r="L22" s="119">
        <f>('YA F'!T21)</f>
        <v>385</v>
      </c>
      <c r="M22" s="119">
        <f>('YB M'!T21)</f>
        <v>640</v>
      </c>
      <c r="N22" s="119">
        <f>('YB F'!T21)</f>
        <v>64</v>
      </c>
      <c r="O22" s="119">
        <f>('JU M'!T21)</f>
        <v>0</v>
      </c>
      <c r="P22" s="119">
        <f>('JU F'!T21)</f>
        <v>0</v>
      </c>
      <c r="Q22" s="120">
        <f t="shared" si="0"/>
        <v>7385</v>
      </c>
      <c r="R22" s="192" t="s">
        <v>11</v>
      </c>
    </row>
    <row r="23" spans="1:18" ht="20.100000000000001" customHeight="1" thickBot="1" x14ac:dyDescent="0.3">
      <c r="A23" s="115"/>
      <c r="B23" s="116"/>
      <c r="C23" s="117">
        <f>('MC M'!T22)</f>
        <v>0</v>
      </c>
      <c r="D23" s="117">
        <f>('MC F'!T22)</f>
        <v>0</v>
      </c>
      <c r="E23" s="118">
        <f>('CU M'!T22)</f>
        <v>0</v>
      </c>
      <c r="F23" s="119">
        <f>('CU F'!T22)</f>
        <v>0</v>
      </c>
      <c r="G23" s="119">
        <f>('ES M'!T22)</f>
        <v>0</v>
      </c>
      <c r="H23" s="119">
        <f>('ES F'!T22)</f>
        <v>0</v>
      </c>
      <c r="I23" s="119">
        <f>('RA M'!T22)</f>
        <v>0</v>
      </c>
      <c r="J23" s="119">
        <f>('RA F'!T22)</f>
        <v>0</v>
      </c>
      <c r="K23" s="119">
        <f>('YA M'!T22)</f>
        <v>0</v>
      </c>
      <c r="L23" s="119">
        <f>('YA F'!T22)</f>
        <v>0</v>
      </c>
      <c r="M23" s="119">
        <f>('YB M'!T22)</f>
        <v>0</v>
      </c>
      <c r="N23" s="119">
        <f>('YB F'!T22)</f>
        <v>0</v>
      </c>
      <c r="O23" s="119">
        <f>('JU M'!T22)</f>
        <v>0</v>
      </c>
      <c r="P23" s="119">
        <f>('JU F'!T22)</f>
        <v>0</v>
      </c>
      <c r="Q23" s="120">
        <f t="shared" si="0"/>
        <v>0</v>
      </c>
      <c r="R23" s="192"/>
    </row>
    <row r="24" spans="1:18" ht="20.100000000000001" customHeight="1" thickBot="1" x14ac:dyDescent="0.3">
      <c r="A24" s="115">
        <v>1756</v>
      </c>
      <c r="B24" s="116" t="s">
        <v>44</v>
      </c>
      <c r="C24" s="117">
        <f>('MC M'!T23)</f>
        <v>0</v>
      </c>
      <c r="D24" s="117">
        <f>('MC F'!T23)</f>
        <v>0</v>
      </c>
      <c r="E24" s="118">
        <f>('CU M'!T23)</f>
        <v>0</v>
      </c>
      <c r="F24" s="119">
        <f>('CU F'!T23)</f>
        <v>0</v>
      </c>
      <c r="G24" s="119">
        <f>('ES M'!T23)</f>
        <v>0</v>
      </c>
      <c r="H24" s="119">
        <f>('ES F'!T23)</f>
        <v>0</v>
      </c>
      <c r="I24" s="119">
        <f>('RA M'!T23)</f>
        <v>0</v>
      </c>
      <c r="J24" s="119">
        <f>('RA F'!T23)</f>
        <v>0</v>
      </c>
      <c r="K24" s="119">
        <f>('YA M'!T23)</f>
        <v>0</v>
      </c>
      <c r="L24" s="119">
        <f>('YA F'!T23)</f>
        <v>0</v>
      </c>
      <c r="M24" s="119">
        <f>('YB M'!T23)</f>
        <v>0</v>
      </c>
      <c r="N24" s="119">
        <f>('YB F'!T23)</f>
        <v>0</v>
      </c>
      <c r="O24" s="119">
        <f>('JU M'!T23)</f>
        <v>0</v>
      </c>
      <c r="P24" s="119">
        <f>('JU F'!T23)</f>
        <v>0</v>
      </c>
      <c r="Q24" s="120">
        <f t="shared" si="0"/>
        <v>0</v>
      </c>
      <c r="R24" s="192" t="s">
        <v>44</v>
      </c>
    </row>
    <row r="25" spans="1:18" ht="20.100000000000001" customHeight="1" thickBot="1" x14ac:dyDescent="0.3">
      <c r="A25" s="115">
        <v>1177</v>
      </c>
      <c r="B25" s="116" t="s">
        <v>45</v>
      </c>
      <c r="C25" s="117">
        <f>('MC M'!T24)</f>
        <v>0</v>
      </c>
      <c r="D25" s="117">
        <f>('MC F'!T24)</f>
        <v>0</v>
      </c>
      <c r="E25" s="118">
        <f>('CU M'!T24)</f>
        <v>0</v>
      </c>
      <c r="F25" s="119">
        <f>('CU F'!T24)</f>
        <v>0</v>
      </c>
      <c r="G25" s="119">
        <f>('ES M'!T24)</f>
        <v>0</v>
      </c>
      <c r="H25" s="119">
        <f>('ES F'!T24)</f>
        <v>0</v>
      </c>
      <c r="I25" s="119">
        <f>('RA M'!T24)</f>
        <v>0</v>
      </c>
      <c r="J25" s="119">
        <f>('RA F'!T24)</f>
        <v>0</v>
      </c>
      <c r="K25" s="119">
        <f>('YA M'!T24)</f>
        <v>0</v>
      </c>
      <c r="L25" s="119">
        <f>('YA F'!T24)</f>
        <v>0</v>
      </c>
      <c r="M25" s="119">
        <f>('YB M'!T24)</f>
        <v>0</v>
      </c>
      <c r="N25" s="119">
        <f>('YB F'!T24)</f>
        <v>0</v>
      </c>
      <c r="O25" s="119">
        <f>('JU M'!T24)</f>
        <v>0</v>
      </c>
      <c r="P25" s="119">
        <f>('JU F'!T24)</f>
        <v>0</v>
      </c>
      <c r="Q25" s="120">
        <f t="shared" si="0"/>
        <v>0</v>
      </c>
      <c r="R25" s="192" t="s">
        <v>45</v>
      </c>
    </row>
    <row r="26" spans="1:18" ht="20.100000000000001" customHeight="1" thickBot="1" x14ac:dyDescent="0.3">
      <c r="A26" s="115">
        <v>1266</v>
      </c>
      <c r="B26" s="116" t="s">
        <v>46</v>
      </c>
      <c r="C26" s="117">
        <f>('MC M'!T25)</f>
        <v>0</v>
      </c>
      <c r="D26" s="117">
        <f>('MC F'!T25)</f>
        <v>0</v>
      </c>
      <c r="E26" s="118">
        <f>('CU M'!T25)</f>
        <v>0</v>
      </c>
      <c r="F26" s="119">
        <f>('CU F'!T25)</f>
        <v>0</v>
      </c>
      <c r="G26" s="119">
        <f>('ES M'!T25)</f>
        <v>0</v>
      </c>
      <c r="H26" s="119">
        <f>('ES F'!T25)</f>
        <v>0</v>
      </c>
      <c r="I26" s="119">
        <f>('RA M'!T25)</f>
        <v>0</v>
      </c>
      <c r="J26" s="119">
        <f>('RA F'!T25)</f>
        <v>0</v>
      </c>
      <c r="K26" s="119">
        <f>('YA M'!T25)</f>
        <v>0</v>
      </c>
      <c r="L26" s="119">
        <f>('YA F'!T25)</f>
        <v>0</v>
      </c>
      <c r="M26" s="119">
        <f>('YB M'!T25)</f>
        <v>0</v>
      </c>
      <c r="N26" s="119">
        <f>('YB F'!T25)</f>
        <v>0</v>
      </c>
      <c r="O26" s="119">
        <f>('JU M'!T25)</f>
        <v>0</v>
      </c>
      <c r="P26" s="119">
        <f>('JU F'!T25)</f>
        <v>0</v>
      </c>
      <c r="Q26" s="120">
        <f t="shared" si="0"/>
        <v>0</v>
      </c>
      <c r="R26" s="192" t="s">
        <v>46</v>
      </c>
    </row>
    <row r="27" spans="1:18" ht="20.100000000000001" customHeight="1" thickBot="1" x14ac:dyDescent="0.3">
      <c r="A27" s="115">
        <v>1757</v>
      </c>
      <c r="B27" s="116" t="s">
        <v>48</v>
      </c>
      <c r="C27" s="117">
        <f>('MC M'!T26)</f>
        <v>0</v>
      </c>
      <c r="D27" s="117">
        <f>('MC F'!T26)</f>
        <v>0</v>
      </c>
      <c r="E27" s="118">
        <f>('CU M'!T26)</f>
        <v>0</v>
      </c>
      <c r="F27" s="119">
        <f>('CU F'!T26)</f>
        <v>0</v>
      </c>
      <c r="G27" s="119">
        <f>('ES M'!T26)</f>
        <v>0</v>
      </c>
      <c r="H27" s="119">
        <f>('ES F'!T26)</f>
        <v>0</v>
      </c>
      <c r="I27" s="119">
        <f>('RA M'!T26)</f>
        <v>0</v>
      </c>
      <c r="J27" s="119">
        <f>('RA F'!T26)</f>
        <v>0</v>
      </c>
      <c r="K27" s="119">
        <f>('YA M'!T26)</f>
        <v>0</v>
      </c>
      <c r="L27" s="119">
        <f>('YA F'!T26)</f>
        <v>0</v>
      </c>
      <c r="M27" s="119">
        <f>('YB M'!T26)</f>
        <v>0</v>
      </c>
      <c r="N27" s="119">
        <f>('YB F'!T26)</f>
        <v>0</v>
      </c>
      <c r="O27" s="119">
        <f>('JU M'!T26)</f>
        <v>0</v>
      </c>
      <c r="P27" s="119">
        <f>('JU F'!T26)</f>
        <v>0</v>
      </c>
      <c r="Q27" s="120">
        <f t="shared" si="0"/>
        <v>0</v>
      </c>
      <c r="R27" s="192" t="s">
        <v>48</v>
      </c>
    </row>
    <row r="28" spans="1:18" ht="20.100000000000001" customHeight="1" thickBot="1" x14ac:dyDescent="0.3">
      <c r="A28" s="115">
        <v>1760</v>
      </c>
      <c r="B28" s="116" t="s">
        <v>49</v>
      </c>
      <c r="C28" s="117">
        <f>('MC M'!T27)</f>
        <v>9</v>
      </c>
      <c r="D28" s="117">
        <f>('MC F'!T27)</f>
        <v>0</v>
      </c>
      <c r="E28" s="118">
        <f>('CU M'!T27)</f>
        <v>0</v>
      </c>
      <c r="F28" s="119">
        <f>('CU F'!T27)</f>
        <v>0</v>
      </c>
      <c r="G28" s="119">
        <f>('ES M'!T27)</f>
        <v>0</v>
      </c>
      <c r="H28" s="119">
        <f>('ES F'!T27)</f>
        <v>10</v>
      </c>
      <c r="I28" s="119">
        <f>('RA M'!T27)</f>
        <v>0</v>
      </c>
      <c r="J28" s="119">
        <f>('RA F'!T27)</f>
        <v>0</v>
      </c>
      <c r="K28" s="119">
        <f>('YA M'!T27)</f>
        <v>0</v>
      </c>
      <c r="L28" s="119">
        <f>('YA F'!T27)</f>
        <v>0</v>
      </c>
      <c r="M28" s="119">
        <f>('YB M'!T27)</f>
        <v>0</v>
      </c>
      <c r="N28" s="119">
        <f>('YB F'!T27)</f>
        <v>0</v>
      </c>
      <c r="O28" s="119">
        <f>('JU M'!T27)</f>
        <v>0</v>
      </c>
      <c r="P28" s="119">
        <f>('JU F'!T27)</f>
        <v>0</v>
      </c>
      <c r="Q28" s="120">
        <f t="shared" si="0"/>
        <v>19</v>
      </c>
      <c r="R28" s="192" t="s">
        <v>49</v>
      </c>
    </row>
    <row r="29" spans="1:18" ht="20.100000000000001" customHeight="1" thickBot="1" x14ac:dyDescent="0.3">
      <c r="A29" s="115"/>
      <c r="B29" s="116"/>
      <c r="C29" s="117">
        <f>('MC M'!T28)</f>
        <v>0</v>
      </c>
      <c r="D29" s="117">
        <f>('MC F'!T28)</f>
        <v>0</v>
      </c>
      <c r="E29" s="118">
        <f>('CU M'!T28)</f>
        <v>0</v>
      </c>
      <c r="F29" s="119">
        <f>('CU F'!T28)</f>
        <v>0</v>
      </c>
      <c r="G29" s="119">
        <f>('ES M'!T28)</f>
        <v>0</v>
      </c>
      <c r="H29" s="119">
        <f>('ES F'!T28)</f>
        <v>0</v>
      </c>
      <c r="I29" s="119">
        <f>('RA M'!T28)</f>
        <v>0</v>
      </c>
      <c r="J29" s="119">
        <f>('RA F'!T28)</f>
        <v>0</v>
      </c>
      <c r="K29" s="119">
        <f>('YA M'!T28)</f>
        <v>0</v>
      </c>
      <c r="L29" s="119">
        <f>('YA F'!T28)</f>
        <v>0</v>
      </c>
      <c r="M29" s="119">
        <f>('YB M'!T28)</f>
        <v>0</v>
      </c>
      <c r="N29" s="119">
        <f>('YB F'!T28)</f>
        <v>0</v>
      </c>
      <c r="O29" s="119">
        <f>('JU M'!T28)</f>
        <v>0</v>
      </c>
      <c r="P29" s="119">
        <f>('JU F'!T28)</f>
        <v>0</v>
      </c>
      <c r="Q29" s="120">
        <f t="shared" si="0"/>
        <v>0</v>
      </c>
      <c r="R29" s="192"/>
    </row>
    <row r="30" spans="1:18" ht="20.100000000000001" customHeight="1" thickBot="1" x14ac:dyDescent="0.3">
      <c r="A30" s="115">
        <v>1731</v>
      </c>
      <c r="B30" s="116" t="s">
        <v>51</v>
      </c>
      <c r="C30" s="117">
        <f>('MC M'!T29)</f>
        <v>0</v>
      </c>
      <c r="D30" s="117">
        <f>('MC F'!T29)</f>
        <v>0</v>
      </c>
      <c r="E30" s="118">
        <f>('CU M'!T29)</f>
        <v>5</v>
      </c>
      <c r="F30" s="119">
        <f>('CU F'!T29)</f>
        <v>35</v>
      </c>
      <c r="G30" s="119">
        <f>('ES M'!T29)</f>
        <v>0</v>
      </c>
      <c r="H30" s="119">
        <f>('ES F'!T29)</f>
        <v>0</v>
      </c>
      <c r="I30" s="119">
        <f>('RA M'!T29)</f>
        <v>20</v>
      </c>
      <c r="J30" s="119">
        <f>('RA F'!T29)</f>
        <v>0</v>
      </c>
      <c r="K30" s="119">
        <f>('YA M'!T29)</f>
        <v>5</v>
      </c>
      <c r="L30" s="119">
        <f>('YA F'!T29)</f>
        <v>0</v>
      </c>
      <c r="M30" s="119">
        <f>('YB M'!T29)</f>
        <v>15</v>
      </c>
      <c r="N30" s="119">
        <f>('YB F'!T29)</f>
        <v>20</v>
      </c>
      <c r="O30" s="119">
        <f>('JU M'!T29)</f>
        <v>0</v>
      </c>
      <c r="P30" s="119">
        <f>('JU F'!T29)</f>
        <v>0</v>
      </c>
      <c r="Q30" s="120">
        <f t="shared" si="0"/>
        <v>100</v>
      </c>
      <c r="R30" s="192" t="s">
        <v>51</v>
      </c>
    </row>
    <row r="31" spans="1:18" ht="20.100000000000001" customHeight="1" thickBot="1" x14ac:dyDescent="0.3">
      <c r="A31" s="115">
        <v>1773</v>
      </c>
      <c r="B31" s="116" t="s">
        <v>84</v>
      </c>
      <c r="C31" s="117">
        <f>('MC M'!T30)</f>
        <v>9</v>
      </c>
      <c r="D31" s="117">
        <f>('MC F'!T30)</f>
        <v>0</v>
      </c>
      <c r="E31" s="118">
        <f>('CU M'!T30)</f>
        <v>302</v>
      </c>
      <c r="F31" s="119">
        <f>('CU F'!T30)</f>
        <v>322</v>
      </c>
      <c r="G31" s="119">
        <f>('ES M'!T30)</f>
        <v>282</v>
      </c>
      <c r="H31" s="119">
        <f>('ES F'!T30)</f>
        <v>126</v>
      </c>
      <c r="I31" s="119">
        <f>('RA M'!T30)</f>
        <v>45</v>
      </c>
      <c r="J31" s="119">
        <f>('RA F'!T30)</f>
        <v>242</v>
      </c>
      <c r="K31" s="119">
        <f>('YA M'!T30)</f>
        <v>101</v>
      </c>
      <c r="L31" s="119">
        <f>('YA F'!T30)</f>
        <v>16</v>
      </c>
      <c r="M31" s="119">
        <f>('YB M'!T30)</f>
        <v>508</v>
      </c>
      <c r="N31" s="119">
        <f>('YB F'!T30)</f>
        <v>80</v>
      </c>
      <c r="O31" s="119">
        <f>('JU M'!T30)</f>
        <v>72</v>
      </c>
      <c r="P31" s="119">
        <f>('JU F'!T30)</f>
        <v>0</v>
      </c>
      <c r="Q31" s="120">
        <f t="shared" si="0"/>
        <v>2105</v>
      </c>
      <c r="R31" s="192" t="s">
        <v>84</v>
      </c>
    </row>
    <row r="32" spans="1:18" ht="20.100000000000001" customHeight="1" thickBot="1" x14ac:dyDescent="0.3">
      <c r="A32" s="115">
        <v>1347</v>
      </c>
      <c r="B32" s="116" t="s">
        <v>53</v>
      </c>
      <c r="C32" s="117">
        <f>('MC M'!T31)</f>
        <v>0</v>
      </c>
      <c r="D32" s="117">
        <f>('MC F'!T31)</f>
        <v>0</v>
      </c>
      <c r="E32" s="118">
        <f>('CU M'!T31)</f>
        <v>0</v>
      </c>
      <c r="F32" s="119">
        <f>('CU F'!T31)</f>
        <v>0</v>
      </c>
      <c r="G32" s="119">
        <f>('ES M'!T31)</f>
        <v>0</v>
      </c>
      <c r="H32" s="119">
        <f>('ES F'!T31)</f>
        <v>0</v>
      </c>
      <c r="I32" s="119">
        <f>('RA M'!T31)</f>
        <v>5</v>
      </c>
      <c r="J32" s="119">
        <f>('RA F'!T31)</f>
        <v>0</v>
      </c>
      <c r="K32" s="119">
        <f>('YA M'!T31)</f>
        <v>0</v>
      </c>
      <c r="L32" s="119">
        <f>('YA F'!T31)</f>
        <v>0</v>
      </c>
      <c r="M32" s="119">
        <f>('YB M'!T31)</f>
        <v>0</v>
      </c>
      <c r="N32" s="119">
        <f>('YB F'!T31)</f>
        <v>0</v>
      </c>
      <c r="O32" s="119">
        <f>('JU M'!T31)</f>
        <v>0</v>
      </c>
      <c r="P32" s="119">
        <f>('JU F'!T31)</f>
        <v>0</v>
      </c>
      <c r="Q32" s="120">
        <f t="shared" si="0"/>
        <v>5</v>
      </c>
      <c r="R32" s="192" t="s">
        <v>53</v>
      </c>
    </row>
    <row r="33" spans="1:18" ht="20.100000000000001" customHeight="1" thickBot="1" x14ac:dyDescent="0.3">
      <c r="A33" s="115">
        <v>1889</v>
      </c>
      <c r="B33" s="116" t="s">
        <v>499</v>
      </c>
      <c r="C33" s="117">
        <f>('MC M'!T32)</f>
        <v>0</v>
      </c>
      <c r="D33" s="117">
        <f>('MC F'!T32)</f>
        <v>0</v>
      </c>
      <c r="E33" s="118">
        <f>('CU M'!T32)</f>
        <v>0</v>
      </c>
      <c r="F33" s="119">
        <f>('CU F'!T32)</f>
        <v>0</v>
      </c>
      <c r="G33" s="119">
        <f>('ES M'!T32)</f>
        <v>5</v>
      </c>
      <c r="H33" s="119">
        <f>('ES F'!T32)</f>
        <v>0</v>
      </c>
      <c r="I33" s="119">
        <f>('RA M'!T32)</f>
        <v>17</v>
      </c>
      <c r="J33" s="119">
        <f>('RA F'!T32)</f>
        <v>0</v>
      </c>
      <c r="K33" s="119">
        <f>('YA M'!T32)</f>
        <v>0</v>
      </c>
      <c r="L33" s="119">
        <f>('YA F'!T32)</f>
        <v>0</v>
      </c>
      <c r="M33" s="119">
        <f>('YB M'!T32)</f>
        <v>29</v>
      </c>
      <c r="N33" s="119">
        <f>('YB F'!T32)</f>
        <v>0</v>
      </c>
      <c r="O33" s="119">
        <f>('JU M'!T32)</f>
        <v>0</v>
      </c>
      <c r="P33" s="119">
        <f>('JU F'!T32)</f>
        <v>0</v>
      </c>
      <c r="Q33" s="120">
        <f t="shared" si="0"/>
        <v>51</v>
      </c>
      <c r="R33" s="192" t="s">
        <v>499</v>
      </c>
    </row>
    <row r="34" spans="1:18" ht="20.100000000000001" customHeight="1" thickBot="1" x14ac:dyDescent="0.3">
      <c r="A34" s="115">
        <v>1883</v>
      </c>
      <c r="B34" s="116" t="s">
        <v>55</v>
      </c>
      <c r="C34" s="117">
        <f>('MC M'!T33)</f>
        <v>0</v>
      </c>
      <c r="D34" s="117">
        <f>('MC F'!T33)</f>
        <v>0</v>
      </c>
      <c r="E34" s="118">
        <f>('CU M'!T33)</f>
        <v>0</v>
      </c>
      <c r="F34" s="119">
        <f>('CU F'!T33)</f>
        <v>0</v>
      </c>
      <c r="G34" s="119">
        <f>('ES M'!T33)</f>
        <v>0</v>
      </c>
      <c r="H34" s="119">
        <f>('ES F'!T33)</f>
        <v>0</v>
      </c>
      <c r="I34" s="119">
        <f>('RA M'!T33)</f>
        <v>0</v>
      </c>
      <c r="J34" s="119">
        <f>('RA F'!T33)</f>
        <v>0</v>
      </c>
      <c r="K34" s="119">
        <f>('YA M'!T33)</f>
        <v>0</v>
      </c>
      <c r="L34" s="119">
        <f>('YA F'!T33)</f>
        <v>0</v>
      </c>
      <c r="M34" s="119">
        <f>('YB M'!T33)</f>
        <v>0</v>
      </c>
      <c r="N34" s="119">
        <f>('YB F'!T33)</f>
        <v>0</v>
      </c>
      <c r="O34" s="119">
        <f>('JU M'!T33)</f>
        <v>0</v>
      </c>
      <c r="P34" s="119">
        <f>('JU F'!T33)</f>
        <v>0</v>
      </c>
      <c r="Q34" s="120">
        <f t="shared" si="0"/>
        <v>0</v>
      </c>
      <c r="R34" s="192" t="s">
        <v>55</v>
      </c>
    </row>
    <row r="35" spans="1:18" ht="20.100000000000001" customHeight="1" thickBot="1" x14ac:dyDescent="0.3">
      <c r="A35" s="115">
        <v>2072</v>
      </c>
      <c r="B35" s="116" t="s">
        <v>421</v>
      </c>
      <c r="C35" s="117">
        <f>('MC M'!T34)</f>
        <v>0</v>
      </c>
      <c r="D35" s="117">
        <f>('MC F'!T34)</f>
        <v>0</v>
      </c>
      <c r="E35" s="118">
        <f>('CU M'!T34)</f>
        <v>0</v>
      </c>
      <c r="F35" s="119">
        <f>('CU F'!T34)</f>
        <v>0</v>
      </c>
      <c r="G35" s="119">
        <f>('ES M'!T34)</f>
        <v>10</v>
      </c>
      <c r="H35" s="119">
        <f>('ES F'!T34)</f>
        <v>0</v>
      </c>
      <c r="I35" s="119">
        <f>('RA M'!T34)</f>
        <v>5</v>
      </c>
      <c r="J35" s="119">
        <f>('RA F'!T34)</f>
        <v>21</v>
      </c>
      <c r="K35" s="119">
        <f>('YA M'!T34)</f>
        <v>27</v>
      </c>
      <c r="L35" s="119">
        <f>('YA F'!T34)</f>
        <v>0</v>
      </c>
      <c r="M35" s="119">
        <f>('YB M'!T34)</f>
        <v>0</v>
      </c>
      <c r="N35" s="119">
        <f>('YB F'!T34)</f>
        <v>0</v>
      </c>
      <c r="O35" s="119">
        <f>('JU M'!T34)</f>
        <v>0</v>
      </c>
      <c r="P35" s="119">
        <f>('JU F'!T34)</f>
        <v>0</v>
      </c>
      <c r="Q35" s="120">
        <f t="shared" si="0"/>
        <v>63</v>
      </c>
      <c r="R35" s="192" t="s">
        <v>421</v>
      </c>
    </row>
    <row r="36" spans="1:18" ht="20.100000000000001" customHeight="1" thickBot="1" x14ac:dyDescent="0.3">
      <c r="A36" s="115">
        <v>1615</v>
      </c>
      <c r="B36" s="116" t="s">
        <v>436</v>
      </c>
      <c r="C36" s="117">
        <f>('MC M'!T35)</f>
        <v>0</v>
      </c>
      <c r="D36" s="117">
        <f>('MC F'!T35)</f>
        <v>0</v>
      </c>
      <c r="E36" s="118">
        <f>('CU M'!T35)</f>
        <v>12</v>
      </c>
      <c r="F36" s="119">
        <f>('CU F'!T35)</f>
        <v>0</v>
      </c>
      <c r="G36" s="119">
        <f>('ES M'!T35)</f>
        <v>5</v>
      </c>
      <c r="H36" s="119">
        <f>('ES F'!T35)</f>
        <v>0</v>
      </c>
      <c r="I36" s="119">
        <f>('RA M'!T35)</f>
        <v>0</v>
      </c>
      <c r="J36" s="119">
        <f>('RA F'!T35)</f>
        <v>0</v>
      </c>
      <c r="K36" s="119">
        <f>('YA M'!T35)</f>
        <v>0</v>
      </c>
      <c r="L36" s="119">
        <f>('YA F'!T35)</f>
        <v>0</v>
      </c>
      <c r="M36" s="119">
        <f>('YB M'!T35)</f>
        <v>0</v>
      </c>
      <c r="N36" s="119">
        <f>('YB F'!T35)</f>
        <v>0</v>
      </c>
      <c r="O36" s="119">
        <f>('JU M'!T35)</f>
        <v>0</v>
      </c>
      <c r="P36" s="119">
        <f>('JU F'!T35)</f>
        <v>0</v>
      </c>
      <c r="Q36" s="120">
        <f t="shared" ref="Q36:Q64" si="1">SUM(C36:P36)</f>
        <v>17</v>
      </c>
      <c r="R36" s="192" t="s">
        <v>436</v>
      </c>
    </row>
    <row r="37" spans="1:18" ht="20.100000000000001" customHeight="1" thickBot="1" x14ac:dyDescent="0.3">
      <c r="A37" s="115">
        <v>48</v>
      </c>
      <c r="B37" s="116" t="s">
        <v>447</v>
      </c>
      <c r="C37" s="117">
        <f>('MC M'!T36)</f>
        <v>0</v>
      </c>
      <c r="D37" s="117">
        <f>('MC F'!T36)</f>
        <v>0</v>
      </c>
      <c r="E37" s="118">
        <f>('CU M'!T36)</f>
        <v>0</v>
      </c>
      <c r="F37" s="119">
        <f>('CU F'!T36)</f>
        <v>0</v>
      </c>
      <c r="G37" s="119">
        <f>('ES M'!T36)</f>
        <v>0</v>
      </c>
      <c r="H37" s="119">
        <f>('ES F'!T36)</f>
        <v>42</v>
      </c>
      <c r="I37" s="119">
        <f>('RA M'!T36)</f>
        <v>0</v>
      </c>
      <c r="J37" s="119">
        <f>('RA F'!T36)</f>
        <v>31</v>
      </c>
      <c r="K37" s="119">
        <f>('YA M'!T36)</f>
        <v>34</v>
      </c>
      <c r="L37" s="119">
        <f>('YA F'!T36)</f>
        <v>0</v>
      </c>
      <c r="M37" s="119">
        <f>('YB M'!T36)</f>
        <v>0</v>
      </c>
      <c r="N37" s="119">
        <f>('YB F'!T36)</f>
        <v>0</v>
      </c>
      <c r="O37" s="119">
        <f>('JU M'!T36)</f>
        <v>0</v>
      </c>
      <c r="P37" s="119">
        <f>('JU F'!T36)</f>
        <v>0</v>
      </c>
      <c r="Q37" s="120">
        <f t="shared" si="1"/>
        <v>107</v>
      </c>
      <c r="R37" s="192" t="s">
        <v>447</v>
      </c>
    </row>
    <row r="38" spans="1:18" ht="20.100000000000001" customHeight="1" thickBot="1" x14ac:dyDescent="0.3">
      <c r="A38" s="115">
        <v>1353</v>
      </c>
      <c r="B38" s="116" t="s">
        <v>451</v>
      </c>
      <c r="C38" s="117">
        <f>('MC M'!T37)</f>
        <v>0</v>
      </c>
      <c r="D38" s="117">
        <f>('MC F'!T37)</f>
        <v>0</v>
      </c>
      <c r="E38" s="118">
        <f>('CU M'!T37)</f>
        <v>0</v>
      </c>
      <c r="F38" s="119">
        <f>('CU F'!T37)</f>
        <v>0</v>
      </c>
      <c r="G38" s="119">
        <f>('ES M'!T37)</f>
        <v>0</v>
      </c>
      <c r="H38" s="119">
        <f>('ES F'!T37)</f>
        <v>0</v>
      </c>
      <c r="I38" s="119">
        <f>('RA M'!T37)</f>
        <v>235</v>
      </c>
      <c r="J38" s="119">
        <f>('RA F'!T37)</f>
        <v>0</v>
      </c>
      <c r="K38" s="119">
        <f>('YA M'!T37)</f>
        <v>0</v>
      </c>
      <c r="L38" s="119">
        <f>('YA F'!T37)</f>
        <v>0</v>
      </c>
      <c r="M38" s="119">
        <f>('YB M'!T37)</f>
        <v>0</v>
      </c>
      <c r="N38" s="119">
        <f>('YB F'!T37)</f>
        <v>0</v>
      </c>
      <c r="O38" s="119">
        <f>('JU M'!T37)</f>
        <v>0</v>
      </c>
      <c r="P38" s="119">
        <f>('JU F'!T37)</f>
        <v>0</v>
      </c>
      <c r="Q38" s="120">
        <f t="shared" si="1"/>
        <v>235</v>
      </c>
      <c r="R38" s="192" t="s">
        <v>451</v>
      </c>
    </row>
    <row r="39" spans="1:18" ht="20.100000000000001" customHeight="1" thickBot="1" x14ac:dyDescent="0.3">
      <c r="A39" s="115">
        <v>1665</v>
      </c>
      <c r="B39" s="116" t="s">
        <v>473</v>
      </c>
      <c r="C39" s="117">
        <f>('MC M'!T38)</f>
        <v>0</v>
      </c>
      <c r="D39" s="117">
        <f>('MC F'!T38)</f>
        <v>0</v>
      </c>
      <c r="E39" s="118">
        <f>('CU M'!T38)</f>
        <v>0</v>
      </c>
      <c r="F39" s="119">
        <f>('CU F'!T38)</f>
        <v>0</v>
      </c>
      <c r="G39" s="119">
        <f>('ES M'!T38)</f>
        <v>0</v>
      </c>
      <c r="H39" s="119">
        <f>('ES F'!T38)</f>
        <v>0</v>
      </c>
      <c r="I39" s="119">
        <f>('RA M'!T38)</f>
        <v>2</v>
      </c>
      <c r="J39" s="119">
        <f>('RA F'!T38)</f>
        <v>0</v>
      </c>
      <c r="K39" s="119">
        <f>('YA M'!T38)</f>
        <v>15</v>
      </c>
      <c r="L39" s="119">
        <f>('YA F'!T38)</f>
        <v>0</v>
      </c>
      <c r="M39" s="119">
        <f>('YB M'!T38)</f>
        <v>0</v>
      </c>
      <c r="N39" s="119">
        <f>('YB F'!T38)</f>
        <v>0</v>
      </c>
      <c r="O39" s="119">
        <f>('JU M'!T38)</f>
        <v>0</v>
      </c>
      <c r="P39" s="119">
        <f>('JU F'!T38)</f>
        <v>0</v>
      </c>
      <c r="Q39" s="120">
        <f t="shared" si="1"/>
        <v>17</v>
      </c>
      <c r="R39" s="192" t="s">
        <v>473</v>
      </c>
    </row>
    <row r="40" spans="1:18" ht="20.100000000000001" customHeight="1" thickBot="1" x14ac:dyDescent="0.3">
      <c r="A40" s="115"/>
      <c r="B40" s="116"/>
      <c r="C40" s="117">
        <f>('MC M'!T39)</f>
        <v>0</v>
      </c>
      <c r="D40" s="117">
        <f>('MC F'!T39)</f>
        <v>0</v>
      </c>
      <c r="E40" s="118">
        <f>('CU M'!T39)</f>
        <v>0</v>
      </c>
      <c r="F40" s="119">
        <f>('CU F'!T39)</f>
        <v>0</v>
      </c>
      <c r="G40" s="119">
        <f>('ES M'!T39)</f>
        <v>0</v>
      </c>
      <c r="H40" s="119">
        <f>('ES F'!T39)</f>
        <v>0</v>
      </c>
      <c r="I40" s="119">
        <f>('RA M'!T39)</f>
        <v>0</v>
      </c>
      <c r="J40" s="119">
        <f>('RA F'!T39)</f>
        <v>0</v>
      </c>
      <c r="K40" s="119">
        <f>('YA M'!T39)</f>
        <v>0</v>
      </c>
      <c r="L40" s="119">
        <f>('YA F'!T39)</f>
        <v>0</v>
      </c>
      <c r="M40" s="119">
        <f>('YB M'!T39)</f>
        <v>0</v>
      </c>
      <c r="N40" s="119">
        <f>('YB F'!T39)</f>
        <v>0</v>
      </c>
      <c r="O40" s="119">
        <f>('JU M'!T39)</f>
        <v>0</v>
      </c>
      <c r="P40" s="119">
        <f>('JU F'!T39)</f>
        <v>0</v>
      </c>
      <c r="Q40" s="120">
        <f t="shared" si="1"/>
        <v>0</v>
      </c>
      <c r="R40" s="192"/>
    </row>
    <row r="41" spans="1:18" ht="20.100000000000001" customHeight="1" thickBot="1" x14ac:dyDescent="0.3">
      <c r="A41" s="115"/>
      <c r="B41" s="116"/>
      <c r="C41" s="117">
        <f>('MC M'!T40)</f>
        <v>0</v>
      </c>
      <c r="D41" s="117">
        <f>('MC F'!T40)</f>
        <v>0</v>
      </c>
      <c r="E41" s="118">
        <f>('CU M'!T40)</f>
        <v>0</v>
      </c>
      <c r="F41" s="119">
        <f>('CU F'!T40)</f>
        <v>0</v>
      </c>
      <c r="G41" s="119">
        <f>('ES M'!T40)</f>
        <v>0</v>
      </c>
      <c r="H41" s="119">
        <f>('ES F'!T40)</f>
        <v>0</v>
      </c>
      <c r="I41" s="119">
        <f>('RA M'!T40)</f>
        <v>0</v>
      </c>
      <c r="J41" s="119">
        <f>('RA F'!T40)</f>
        <v>0</v>
      </c>
      <c r="K41" s="119">
        <f>('YA M'!T40)</f>
        <v>0</v>
      </c>
      <c r="L41" s="119">
        <f>('YA F'!T40)</f>
        <v>0</v>
      </c>
      <c r="M41" s="119">
        <f>('YB M'!T40)</f>
        <v>0</v>
      </c>
      <c r="N41" s="119">
        <f>('YB F'!T40)</f>
        <v>0</v>
      </c>
      <c r="O41" s="119">
        <f>('JU M'!T40)</f>
        <v>0</v>
      </c>
      <c r="P41" s="119">
        <f>('JU F'!T40)</f>
        <v>0</v>
      </c>
      <c r="Q41" s="120">
        <f t="shared" si="1"/>
        <v>0</v>
      </c>
      <c r="R41" s="192"/>
    </row>
    <row r="42" spans="1:18" ht="20.100000000000001" customHeight="1" thickBot="1" x14ac:dyDescent="0.3">
      <c r="A42" s="115"/>
      <c r="B42" s="116"/>
      <c r="C42" s="117">
        <f>('MC M'!T41)</f>
        <v>0</v>
      </c>
      <c r="D42" s="117">
        <f>('MC F'!T41)</f>
        <v>0</v>
      </c>
      <c r="E42" s="118">
        <f>('CU M'!T41)</f>
        <v>0</v>
      </c>
      <c r="F42" s="119">
        <f>('CU F'!T41)</f>
        <v>0</v>
      </c>
      <c r="G42" s="119">
        <f>('ES M'!T41)</f>
        <v>0</v>
      </c>
      <c r="H42" s="119">
        <f>('ES F'!T41)</f>
        <v>0</v>
      </c>
      <c r="I42" s="119">
        <f>('RA M'!T41)</f>
        <v>0</v>
      </c>
      <c r="J42" s="119">
        <f>('RA F'!T41)</f>
        <v>0</v>
      </c>
      <c r="K42" s="119">
        <f>('YA M'!T41)</f>
        <v>0</v>
      </c>
      <c r="L42" s="119">
        <f>('YA F'!T41)</f>
        <v>0</v>
      </c>
      <c r="M42" s="119">
        <f>('YB M'!T41)</f>
        <v>0</v>
      </c>
      <c r="N42" s="119">
        <f>('YB F'!T41)</f>
        <v>0</v>
      </c>
      <c r="O42" s="119">
        <f>('JU M'!T41)</f>
        <v>0</v>
      </c>
      <c r="P42" s="119">
        <f>('JU F'!T41)</f>
        <v>0</v>
      </c>
      <c r="Q42" s="120">
        <f t="shared" si="1"/>
        <v>0</v>
      </c>
      <c r="R42" s="192"/>
    </row>
    <row r="43" spans="1:18" ht="20.100000000000001" customHeight="1" thickBot="1" x14ac:dyDescent="0.3">
      <c r="A43" s="115"/>
      <c r="B43" s="116"/>
      <c r="C43" s="117">
        <f>('MC M'!T42)</f>
        <v>0</v>
      </c>
      <c r="D43" s="117">
        <f>('MC F'!T42)</f>
        <v>0</v>
      </c>
      <c r="E43" s="118">
        <f>('CU M'!T42)</f>
        <v>0</v>
      </c>
      <c r="F43" s="119">
        <f>('CU F'!T42)</f>
        <v>0</v>
      </c>
      <c r="G43" s="119">
        <f>('ES M'!T42)</f>
        <v>0</v>
      </c>
      <c r="H43" s="119">
        <f>('ES F'!T42)</f>
        <v>0</v>
      </c>
      <c r="I43" s="119">
        <f>('RA M'!T42)</f>
        <v>0</v>
      </c>
      <c r="J43" s="119">
        <f>('RA F'!T42)</f>
        <v>0</v>
      </c>
      <c r="K43" s="119">
        <f>('YA M'!T42)</f>
        <v>0</v>
      </c>
      <c r="L43" s="119">
        <f>('YA F'!T42)</f>
        <v>0</v>
      </c>
      <c r="M43" s="119">
        <f>('YB M'!T42)</f>
        <v>0</v>
      </c>
      <c r="N43" s="119">
        <f>('YB F'!T42)</f>
        <v>0</v>
      </c>
      <c r="O43" s="119">
        <f>('JU M'!T42)</f>
        <v>0</v>
      </c>
      <c r="P43" s="119">
        <f>('JU F'!T42)</f>
        <v>0</v>
      </c>
      <c r="Q43" s="120">
        <f t="shared" si="1"/>
        <v>0</v>
      </c>
      <c r="R43" s="192"/>
    </row>
    <row r="44" spans="1:18" ht="20.100000000000001" customHeight="1" thickBot="1" x14ac:dyDescent="0.3">
      <c r="A44" s="115"/>
      <c r="B44" s="116"/>
      <c r="C44" s="117">
        <f>('MC M'!T43)</f>
        <v>0</v>
      </c>
      <c r="D44" s="117">
        <f>('MC F'!T43)</f>
        <v>0</v>
      </c>
      <c r="E44" s="118">
        <f>('CU M'!T43)</f>
        <v>0</v>
      </c>
      <c r="F44" s="119">
        <f>('CU F'!T43)</f>
        <v>0</v>
      </c>
      <c r="G44" s="119">
        <f>('ES M'!T43)</f>
        <v>0</v>
      </c>
      <c r="H44" s="119">
        <f>('ES F'!T43)</f>
        <v>0</v>
      </c>
      <c r="I44" s="119">
        <f>('RA M'!T43)</f>
        <v>0</v>
      </c>
      <c r="J44" s="119">
        <f>('RA F'!T43)</f>
        <v>0</v>
      </c>
      <c r="K44" s="119">
        <f>('YA M'!T43)</f>
        <v>0</v>
      </c>
      <c r="L44" s="119">
        <f>('YA F'!T43)</f>
        <v>0</v>
      </c>
      <c r="M44" s="119">
        <f>('YB M'!T43)</f>
        <v>0</v>
      </c>
      <c r="N44" s="119">
        <f>('YB F'!T43)</f>
        <v>0</v>
      </c>
      <c r="O44" s="119">
        <f>('JU M'!T43)</f>
        <v>0</v>
      </c>
      <c r="P44" s="119">
        <f>('JU F'!T43)</f>
        <v>0</v>
      </c>
      <c r="Q44" s="120">
        <f t="shared" si="1"/>
        <v>0</v>
      </c>
      <c r="R44" s="192"/>
    </row>
    <row r="45" spans="1:18" ht="20.100000000000001" customHeight="1" thickBot="1" x14ac:dyDescent="0.3">
      <c r="A45" s="115">
        <v>2199</v>
      </c>
      <c r="B45" s="116" t="s">
        <v>296</v>
      </c>
      <c r="C45" s="117">
        <f>('MC M'!T44)</f>
        <v>0</v>
      </c>
      <c r="D45" s="117">
        <f>('MC F'!T44)</f>
        <v>112</v>
      </c>
      <c r="E45" s="118">
        <f>('CU M'!T44)</f>
        <v>537</v>
      </c>
      <c r="F45" s="119">
        <f>('CU F'!T44)</f>
        <v>0</v>
      </c>
      <c r="G45" s="119">
        <f>('ES M'!T44)</f>
        <v>5</v>
      </c>
      <c r="H45" s="119">
        <f>('ES F'!T44)</f>
        <v>937</v>
      </c>
      <c r="I45" s="119">
        <f>('RA M'!T44)</f>
        <v>11</v>
      </c>
      <c r="J45" s="119">
        <f>('RA F'!T44)</f>
        <v>216</v>
      </c>
      <c r="K45" s="119">
        <f>('YA M'!T44)</f>
        <v>167</v>
      </c>
      <c r="L45" s="119">
        <f>('YA F'!T44)</f>
        <v>132</v>
      </c>
      <c r="M45" s="119">
        <f>('YB M'!T44)</f>
        <v>0</v>
      </c>
      <c r="N45" s="119">
        <f>('YB F'!T44)</f>
        <v>0</v>
      </c>
      <c r="O45" s="119">
        <f>('JU M'!T44)</f>
        <v>0</v>
      </c>
      <c r="P45" s="119">
        <f>('JU F'!T44)</f>
        <v>0</v>
      </c>
      <c r="Q45" s="120">
        <f t="shared" si="1"/>
        <v>2117</v>
      </c>
      <c r="R45" s="192" t="s">
        <v>296</v>
      </c>
    </row>
    <row r="46" spans="1:18" ht="20.100000000000001" customHeight="1" thickBot="1" x14ac:dyDescent="0.3">
      <c r="A46" s="115">
        <v>1908</v>
      </c>
      <c r="B46" s="116" t="s">
        <v>63</v>
      </c>
      <c r="C46" s="117">
        <f>('MC M'!T45)</f>
        <v>0</v>
      </c>
      <c r="D46" s="117">
        <f>('MC F'!T45)</f>
        <v>0</v>
      </c>
      <c r="E46" s="118">
        <f>('CU M'!T45)</f>
        <v>0</v>
      </c>
      <c r="F46" s="119">
        <f>('CU F'!T45)</f>
        <v>0</v>
      </c>
      <c r="G46" s="119">
        <f>('ES M'!T45)</f>
        <v>0</v>
      </c>
      <c r="H46" s="119">
        <f>('ES F'!T45)</f>
        <v>0</v>
      </c>
      <c r="I46" s="119">
        <f>('RA M'!T45)</f>
        <v>0</v>
      </c>
      <c r="J46" s="119">
        <f>('RA F'!T45)</f>
        <v>0</v>
      </c>
      <c r="K46" s="119">
        <f>('YA M'!T45)</f>
        <v>0</v>
      </c>
      <c r="L46" s="119">
        <f>('YA F'!T45)</f>
        <v>0</v>
      </c>
      <c r="M46" s="119">
        <f>('YB M'!T45)</f>
        <v>0</v>
      </c>
      <c r="N46" s="119">
        <f>('YB F'!T45)</f>
        <v>0</v>
      </c>
      <c r="O46" s="119">
        <f>('JU M'!T45)</f>
        <v>0</v>
      </c>
      <c r="P46" s="119">
        <f>('JU F'!T45)</f>
        <v>0</v>
      </c>
      <c r="Q46" s="120">
        <f t="shared" si="1"/>
        <v>0</v>
      </c>
      <c r="R46" s="192" t="s">
        <v>63</v>
      </c>
    </row>
    <row r="47" spans="1:18" ht="20.100000000000001" customHeight="1" thickBot="1" x14ac:dyDescent="0.3">
      <c r="A47" s="115">
        <v>2057</v>
      </c>
      <c r="B47" s="116" t="s">
        <v>64</v>
      </c>
      <c r="C47" s="117">
        <f>('MC M'!T46)</f>
        <v>296</v>
      </c>
      <c r="D47" s="117">
        <f>('MC F'!T46)</f>
        <v>267</v>
      </c>
      <c r="E47" s="118">
        <f>('CU M'!T46)</f>
        <v>511</v>
      </c>
      <c r="F47" s="119">
        <f>('CU F'!T46)</f>
        <v>221</v>
      </c>
      <c r="G47" s="119">
        <f>('ES M'!T46)</f>
        <v>146</v>
      </c>
      <c r="H47" s="119">
        <f>('ES F'!T46)</f>
        <v>73</v>
      </c>
      <c r="I47" s="119">
        <f>('RA M'!T46)</f>
        <v>42</v>
      </c>
      <c r="J47" s="119">
        <f>('RA F'!T46)</f>
        <v>0</v>
      </c>
      <c r="K47" s="119">
        <f>('YA M'!T46)</f>
        <v>0</v>
      </c>
      <c r="L47" s="119">
        <f>('YA F'!T46)</f>
        <v>26</v>
      </c>
      <c r="M47" s="119">
        <f>('YB M'!T46)</f>
        <v>100</v>
      </c>
      <c r="N47" s="119">
        <f>('YB F'!T46)</f>
        <v>0</v>
      </c>
      <c r="O47" s="119">
        <f>('JU M'!T46)</f>
        <v>54</v>
      </c>
      <c r="P47" s="119">
        <f>('JU F'!T46)</f>
        <v>0</v>
      </c>
      <c r="Q47" s="120">
        <f t="shared" si="1"/>
        <v>1736</v>
      </c>
      <c r="R47" s="192" t="s">
        <v>64</v>
      </c>
    </row>
    <row r="48" spans="1:18" ht="20.100000000000001" customHeight="1" thickBot="1" x14ac:dyDescent="0.3">
      <c r="A48" s="115">
        <v>2069</v>
      </c>
      <c r="B48" s="116" t="s">
        <v>65</v>
      </c>
      <c r="C48" s="117">
        <f>('MC M'!T47)</f>
        <v>0</v>
      </c>
      <c r="D48" s="117">
        <f>('MC F'!T47)</f>
        <v>0</v>
      </c>
      <c r="E48" s="118">
        <f>('CU M'!T47)</f>
        <v>5</v>
      </c>
      <c r="F48" s="119">
        <f>('CU F'!T47)</f>
        <v>0</v>
      </c>
      <c r="G48" s="119">
        <f>('ES M'!T47)</f>
        <v>0</v>
      </c>
      <c r="H48" s="119">
        <f>('ES F'!T47)</f>
        <v>0</v>
      </c>
      <c r="I48" s="119">
        <f>('RA M'!T47)</f>
        <v>0</v>
      </c>
      <c r="J48" s="119">
        <f>('RA F'!T47)</f>
        <v>0</v>
      </c>
      <c r="K48" s="119">
        <f>('YA M'!T47)</f>
        <v>0</v>
      </c>
      <c r="L48" s="119">
        <f>('YA F'!T47)</f>
        <v>0</v>
      </c>
      <c r="M48" s="119">
        <f>('YB M'!T47)</f>
        <v>12</v>
      </c>
      <c r="N48" s="119">
        <f>('YB F'!T47)</f>
        <v>0</v>
      </c>
      <c r="O48" s="119">
        <f>('JU M'!T47)</f>
        <v>12</v>
      </c>
      <c r="P48" s="119">
        <f>('JU F'!T47)</f>
        <v>0</v>
      </c>
      <c r="Q48" s="120">
        <f t="shared" si="1"/>
        <v>29</v>
      </c>
      <c r="R48" s="192" t="s">
        <v>65</v>
      </c>
    </row>
    <row r="49" spans="1:18" ht="20.100000000000001" customHeight="1" thickBot="1" x14ac:dyDescent="0.3">
      <c r="A49" s="115"/>
      <c r="B49" s="116"/>
      <c r="C49" s="117">
        <f>('MC M'!T48)</f>
        <v>0</v>
      </c>
      <c r="D49" s="117">
        <f>('MC F'!T48)</f>
        <v>0</v>
      </c>
      <c r="E49" s="118">
        <f>('CU M'!T48)</f>
        <v>0</v>
      </c>
      <c r="F49" s="119">
        <f>('CU F'!T48)</f>
        <v>0</v>
      </c>
      <c r="G49" s="119">
        <f>('ES M'!T48)</f>
        <v>0</v>
      </c>
      <c r="H49" s="119">
        <f>('ES F'!T48)</f>
        <v>0</v>
      </c>
      <c r="I49" s="119">
        <f>('RA M'!T48)</f>
        <v>0</v>
      </c>
      <c r="J49" s="119">
        <f>('RA F'!T48)</f>
        <v>0</v>
      </c>
      <c r="K49" s="119">
        <f>('YA M'!T48)</f>
        <v>0</v>
      </c>
      <c r="L49" s="119">
        <f>('YA F'!T48)</f>
        <v>0</v>
      </c>
      <c r="M49" s="119">
        <f>('YB M'!T48)</f>
        <v>0</v>
      </c>
      <c r="N49" s="119">
        <f>('YB F'!T48)</f>
        <v>0</v>
      </c>
      <c r="O49" s="119">
        <f>('JU M'!T48)</f>
        <v>0</v>
      </c>
      <c r="P49" s="119">
        <f>('JU F'!T48)</f>
        <v>0</v>
      </c>
      <c r="Q49" s="120">
        <f t="shared" si="1"/>
        <v>0</v>
      </c>
      <c r="R49" s="192"/>
    </row>
    <row r="50" spans="1:18" ht="20.100000000000001" customHeight="1" thickBot="1" x14ac:dyDescent="0.3">
      <c r="A50" s="115">
        <v>2029</v>
      </c>
      <c r="B50" s="116" t="s">
        <v>67</v>
      </c>
      <c r="C50" s="117">
        <f>('MC M'!T49)</f>
        <v>0</v>
      </c>
      <c r="D50" s="117">
        <f>('MC F'!T49)</f>
        <v>0</v>
      </c>
      <c r="E50" s="118">
        <f>('CU M'!T49)</f>
        <v>15</v>
      </c>
      <c r="F50" s="119">
        <f>('CU F'!T49)</f>
        <v>230</v>
      </c>
      <c r="G50" s="119">
        <f>('ES M'!T49)</f>
        <v>135</v>
      </c>
      <c r="H50" s="119">
        <f>('ES F'!T49)</f>
        <v>145</v>
      </c>
      <c r="I50" s="119">
        <f>('RA M'!T49)</f>
        <v>0</v>
      </c>
      <c r="J50" s="119">
        <f>('RA F'!T49)</f>
        <v>0</v>
      </c>
      <c r="K50" s="119">
        <f>('YA M'!T49)</f>
        <v>0</v>
      </c>
      <c r="L50" s="119">
        <f>('YA F'!T49)</f>
        <v>0</v>
      </c>
      <c r="M50" s="119">
        <f>('YB M'!T49)</f>
        <v>0</v>
      </c>
      <c r="N50" s="119">
        <f>('YB F'!T49)</f>
        <v>0</v>
      </c>
      <c r="O50" s="119">
        <f>('JU M'!T49)</f>
        <v>0</v>
      </c>
      <c r="P50" s="119">
        <f>('JU F'!T49)</f>
        <v>0</v>
      </c>
      <c r="Q50" s="120">
        <f t="shared" si="1"/>
        <v>525</v>
      </c>
      <c r="R50" s="192" t="s">
        <v>67</v>
      </c>
    </row>
    <row r="51" spans="1:18" ht="20.100000000000001" customHeight="1" thickBot="1" x14ac:dyDescent="0.3">
      <c r="A51" s="115">
        <v>2027</v>
      </c>
      <c r="B51" s="116" t="s">
        <v>24</v>
      </c>
      <c r="C51" s="117">
        <f>('MC M'!T50)</f>
        <v>0</v>
      </c>
      <c r="D51" s="117">
        <f>('MC F'!T50)</f>
        <v>20</v>
      </c>
      <c r="E51" s="118">
        <f>('CU M'!T50)</f>
        <v>170</v>
      </c>
      <c r="F51" s="119">
        <f>('CU F'!T50)</f>
        <v>73</v>
      </c>
      <c r="G51" s="119">
        <f>('ES M'!T50)</f>
        <v>324</v>
      </c>
      <c r="H51" s="119">
        <f>('ES F'!T50)</f>
        <v>646</v>
      </c>
      <c r="I51" s="119">
        <f>('RA M'!T50)</f>
        <v>176</v>
      </c>
      <c r="J51" s="119">
        <f>('RA F'!T50)</f>
        <v>116</v>
      </c>
      <c r="K51" s="119">
        <f>('YA M'!T50)</f>
        <v>0</v>
      </c>
      <c r="L51" s="119">
        <f>('YA F'!T50)</f>
        <v>28</v>
      </c>
      <c r="M51" s="119">
        <f>('YB M'!T50)</f>
        <v>48</v>
      </c>
      <c r="N51" s="119">
        <f>('YB F'!T50)</f>
        <v>44</v>
      </c>
      <c r="O51" s="119">
        <f>('JU M'!T50)</f>
        <v>0</v>
      </c>
      <c r="P51" s="119">
        <f>('JU F'!T50)</f>
        <v>0</v>
      </c>
      <c r="Q51" s="120">
        <f t="shared" si="1"/>
        <v>1645</v>
      </c>
      <c r="R51" s="192" t="s">
        <v>24</v>
      </c>
    </row>
    <row r="52" spans="1:18" ht="20.100000000000001" customHeight="1" thickBot="1" x14ac:dyDescent="0.3">
      <c r="A52" s="115">
        <v>1862</v>
      </c>
      <c r="B52" s="116" t="s">
        <v>68</v>
      </c>
      <c r="C52" s="117">
        <f>('MC M'!T51)</f>
        <v>0</v>
      </c>
      <c r="D52" s="117">
        <f>('MC F'!T51)</f>
        <v>0</v>
      </c>
      <c r="E52" s="118">
        <f>('CU M'!T51)</f>
        <v>0</v>
      </c>
      <c r="F52" s="119">
        <f>('CU F'!T51)</f>
        <v>0</v>
      </c>
      <c r="G52" s="119">
        <f>('ES M'!T51)</f>
        <v>0</v>
      </c>
      <c r="H52" s="119">
        <f>('ES F'!T51)</f>
        <v>0</v>
      </c>
      <c r="I52" s="119">
        <f>('RA M'!T51)</f>
        <v>0</v>
      </c>
      <c r="J52" s="119">
        <f>('RA F'!T51)</f>
        <v>0</v>
      </c>
      <c r="K52" s="119">
        <f>('YA M'!T51)</f>
        <v>0</v>
      </c>
      <c r="L52" s="119">
        <f>('YA F'!T51)</f>
        <v>0</v>
      </c>
      <c r="M52" s="119">
        <f>('YB M'!T51)</f>
        <v>0</v>
      </c>
      <c r="N52" s="119">
        <f>('YB F'!T51)</f>
        <v>0</v>
      </c>
      <c r="O52" s="119">
        <f>('JU M'!T51)</f>
        <v>0</v>
      </c>
      <c r="P52" s="119">
        <f>('JU F'!T51)</f>
        <v>0</v>
      </c>
      <c r="Q52" s="120">
        <f t="shared" si="1"/>
        <v>0</v>
      </c>
      <c r="R52" s="192" t="s">
        <v>68</v>
      </c>
    </row>
    <row r="53" spans="1:18" ht="20.100000000000001" customHeight="1" thickBot="1" x14ac:dyDescent="0.3">
      <c r="A53" s="115">
        <v>1132</v>
      </c>
      <c r="B53" s="116" t="s">
        <v>69</v>
      </c>
      <c r="C53" s="117">
        <f>('MC M'!T52)</f>
        <v>12</v>
      </c>
      <c r="D53" s="117">
        <f>('MC F'!T52)</f>
        <v>0</v>
      </c>
      <c r="E53" s="118">
        <f>('CU M'!T52)</f>
        <v>0</v>
      </c>
      <c r="F53" s="119">
        <f>('CU F'!T52)</f>
        <v>8</v>
      </c>
      <c r="G53" s="119">
        <f>('ES M'!T52)</f>
        <v>20</v>
      </c>
      <c r="H53" s="119">
        <f>('ES F'!T52)</f>
        <v>0</v>
      </c>
      <c r="I53" s="119">
        <f>('RA M'!T52)</f>
        <v>0</v>
      </c>
      <c r="J53" s="119">
        <f>('RA F'!T52)</f>
        <v>0</v>
      </c>
      <c r="K53" s="119">
        <f>('YA M'!T52)</f>
        <v>0</v>
      </c>
      <c r="L53" s="119">
        <f>('YA F'!T52)</f>
        <v>0</v>
      </c>
      <c r="M53" s="119">
        <f>('YB M'!T52)</f>
        <v>0</v>
      </c>
      <c r="N53" s="119">
        <f>('YB F'!T52)</f>
        <v>0</v>
      </c>
      <c r="O53" s="119">
        <f>('JU M'!T52)</f>
        <v>0</v>
      </c>
      <c r="P53" s="119">
        <f>('JU F'!T52)</f>
        <v>0</v>
      </c>
      <c r="Q53" s="120">
        <f t="shared" si="1"/>
        <v>40</v>
      </c>
      <c r="R53" s="192" t="s">
        <v>69</v>
      </c>
    </row>
    <row r="54" spans="1:18" ht="20.100000000000001" customHeight="1" thickBot="1" x14ac:dyDescent="0.3">
      <c r="A54" s="115">
        <v>1988</v>
      </c>
      <c r="B54" s="116" t="s">
        <v>70</v>
      </c>
      <c r="C54" s="117">
        <f>('MC M'!T53)</f>
        <v>0</v>
      </c>
      <c r="D54" s="117">
        <f>('MC F'!T53)</f>
        <v>0</v>
      </c>
      <c r="E54" s="118">
        <f>('CU M'!T53)</f>
        <v>0</v>
      </c>
      <c r="F54" s="119">
        <f>('CU F'!T53)</f>
        <v>0</v>
      </c>
      <c r="G54" s="119">
        <f>('ES M'!T53)</f>
        <v>0</v>
      </c>
      <c r="H54" s="119">
        <f>('ES F'!T53)</f>
        <v>0</v>
      </c>
      <c r="I54" s="119">
        <f>('RA M'!T53)</f>
        <v>0</v>
      </c>
      <c r="J54" s="119">
        <f>('RA F'!T53)</f>
        <v>0</v>
      </c>
      <c r="K54" s="119">
        <f>('YA M'!T53)</f>
        <v>5</v>
      </c>
      <c r="L54" s="119">
        <f>('YA F'!T53)</f>
        <v>0</v>
      </c>
      <c r="M54" s="119">
        <f>('YB M'!T53)</f>
        <v>0</v>
      </c>
      <c r="N54" s="119">
        <f>('YB F'!T53)</f>
        <v>0</v>
      </c>
      <c r="O54" s="119">
        <f>('JU M'!T53)</f>
        <v>0</v>
      </c>
      <c r="P54" s="119">
        <f>('JU F'!T53)</f>
        <v>0</v>
      </c>
      <c r="Q54" s="120">
        <f t="shared" si="1"/>
        <v>5</v>
      </c>
      <c r="R54" s="192" t="s">
        <v>70</v>
      </c>
    </row>
    <row r="55" spans="1:18" ht="20.100000000000001" customHeight="1" thickBot="1" x14ac:dyDescent="0.3">
      <c r="A55" s="115"/>
      <c r="B55" s="116"/>
      <c r="C55" s="117">
        <f>('MC M'!T54)</f>
        <v>0</v>
      </c>
      <c r="D55" s="117">
        <f>('MC F'!T54)</f>
        <v>0</v>
      </c>
      <c r="E55" s="118">
        <f>('CU M'!T54)</f>
        <v>0</v>
      </c>
      <c r="F55" s="119">
        <f>('CU F'!T54)</f>
        <v>0</v>
      </c>
      <c r="G55" s="119">
        <f>('ES M'!T54)</f>
        <v>0</v>
      </c>
      <c r="H55" s="119">
        <f>('ES F'!T54)</f>
        <v>0</v>
      </c>
      <c r="I55" s="119">
        <f>('RA M'!T54)</f>
        <v>0</v>
      </c>
      <c r="J55" s="119">
        <f>('RA F'!T54)</f>
        <v>0</v>
      </c>
      <c r="K55" s="119">
        <f>('YA M'!T54)</f>
        <v>0</v>
      </c>
      <c r="L55" s="119">
        <f>('YA F'!T54)</f>
        <v>0</v>
      </c>
      <c r="M55" s="119">
        <f>('YB M'!T54)</f>
        <v>0</v>
      </c>
      <c r="N55" s="119">
        <f>('YB F'!T54)</f>
        <v>0</v>
      </c>
      <c r="O55" s="119">
        <f>('JU M'!T54)</f>
        <v>0</v>
      </c>
      <c r="P55" s="119">
        <f>('JU F'!T54)</f>
        <v>0</v>
      </c>
      <c r="Q55" s="120">
        <f t="shared" si="1"/>
        <v>0</v>
      </c>
      <c r="R55" s="192"/>
    </row>
    <row r="56" spans="1:18" ht="20.100000000000001" customHeight="1" thickBot="1" x14ac:dyDescent="0.3">
      <c r="A56" s="115"/>
      <c r="B56" s="116"/>
      <c r="C56" s="117">
        <f>('MC M'!T55)</f>
        <v>0</v>
      </c>
      <c r="D56" s="117">
        <f>('MC F'!T55)</f>
        <v>0</v>
      </c>
      <c r="E56" s="118">
        <f>('CU M'!T55)</f>
        <v>0</v>
      </c>
      <c r="F56" s="119">
        <f>('CU F'!T55)</f>
        <v>0</v>
      </c>
      <c r="G56" s="119">
        <f>('ES M'!T55)</f>
        <v>0</v>
      </c>
      <c r="H56" s="119">
        <f>('ES F'!T55)</f>
        <v>0</v>
      </c>
      <c r="I56" s="119">
        <f>('RA M'!T55)</f>
        <v>0</v>
      </c>
      <c r="J56" s="119">
        <f>('RA F'!T55)</f>
        <v>0</v>
      </c>
      <c r="K56" s="119">
        <f>('YA M'!T55)</f>
        <v>0</v>
      </c>
      <c r="L56" s="119">
        <f>('YA F'!T55)</f>
        <v>0</v>
      </c>
      <c r="M56" s="119">
        <f>('YB M'!T55)</f>
        <v>0</v>
      </c>
      <c r="N56" s="119">
        <f>('YB F'!T55)</f>
        <v>0</v>
      </c>
      <c r="O56" s="119">
        <f>('JU M'!T55)</f>
        <v>0</v>
      </c>
      <c r="P56" s="119">
        <f>('JU F'!T55)</f>
        <v>0</v>
      </c>
      <c r="Q56" s="120">
        <f t="shared" si="1"/>
        <v>0</v>
      </c>
      <c r="R56" s="192"/>
    </row>
    <row r="57" spans="1:18" ht="20.100000000000001" customHeight="1" thickBot="1" x14ac:dyDescent="0.3">
      <c r="A57" s="115"/>
      <c r="B57" s="116"/>
      <c r="C57" s="117">
        <f>('MC M'!T56)</f>
        <v>0</v>
      </c>
      <c r="D57" s="117">
        <f>('MC F'!T56)</f>
        <v>0</v>
      </c>
      <c r="E57" s="118">
        <f>('CU M'!T56)</f>
        <v>0</v>
      </c>
      <c r="F57" s="119">
        <f>('CU F'!T56)</f>
        <v>0</v>
      </c>
      <c r="G57" s="119">
        <f>('ES M'!T56)</f>
        <v>0</v>
      </c>
      <c r="H57" s="119">
        <f>('ES F'!T56)</f>
        <v>0</v>
      </c>
      <c r="I57" s="119">
        <f>('RA M'!T56)</f>
        <v>0</v>
      </c>
      <c r="J57" s="119">
        <f>('RA F'!T56)</f>
        <v>0</v>
      </c>
      <c r="K57" s="119">
        <f>('YA M'!T56)</f>
        <v>0</v>
      </c>
      <c r="L57" s="119">
        <f>('YA F'!T56)</f>
        <v>0</v>
      </c>
      <c r="M57" s="119">
        <f>('YB M'!T56)</f>
        <v>0</v>
      </c>
      <c r="N57" s="119">
        <f>('YB F'!T56)</f>
        <v>0</v>
      </c>
      <c r="O57" s="119">
        <f>('JU M'!T56)</f>
        <v>0</v>
      </c>
      <c r="P57" s="119">
        <f>('JU F'!T56)</f>
        <v>0</v>
      </c>
      <c r="Q57" s="120">
        <f t="shared" si="1"/>
        <v>0</v>
      </c>
      <c r="R57" s="192"/>
    </row>
    <row r="58" spans="1:18" ht="20.100000000000001" customHeight="1" thickBot="1" x14ac:dyDescent="0.3">
      <c r="A58" s="115">
        <v>1990</v>
      </c>
      <c r="B58" s="116" t="s">
        <v>30</v>
      </c>
      <c r="C58" s="117">
        <f>('MC M'!T57)</f>
        <v>0</v>
      </c>
      <c r="D58" s="117">
        <f>('MC F'!T57)</f>
        <v>0</v>
      </c>
      <c r="E58" s="118">
        <f>('CU M'!T57)</f>
        <v>0</v>
      </c>
      <c r="F58" s="119">
        <f>('CU F'!T57)</f>
        <v>0</v>
      </c>
      <c r="G58" s="119">
        <f>('ES M'!T57)</f>
        <v>0</v>
      </c>
      <c r="H58" s="119">
        <f>('ES F'!T57)</f>
        <v>0</v>
      </c>
      <c r="I58" s="119">
        <f>('RA M'!T57)</f>
        <v>0</v>
      </c>
      <c r="J58" s="119">
        <f>('RA F'!T57)</f>
        <v>0</v>
      </c>
      <c r="K58" s="119">
        <f>('YA M'!T57)</f>
        <v>0</v>
      </c>
      <c r="L58" s="119">
        <f>('YA F'!T57)</f>
        <v>0</v>
      </c>
      <c r="M58" s="119">
        <f>('YB M'!T57)</f>
        <v>0</v>
      </c>
      <c r="N58" s="119">
        <f>('YB F'!T57)</f>
        <v>0</v>
      </c>
      <c r="O58" s="119">
        <f>('JU M'!T57)</f>
        <v>0</v>
      </c>
      <c r="P58" s="119">
        <f>('JU F'!T57)</f>
        <v>0</v>
      </c>
      <c r="Q58" s="120">
        <f t="shared" si="1"/>
        <v>0</v>
      </c>
      <c r="R58" s="192" t="s">
        <v>30</v>
      </c>
    </row>
    <row r="59" spans="1:18" ht="20.100000000000001" customHeight="1" thickBot="1" x14ac:dyDescent="0.3">
      <c r="A59" s="115">
        <v>2068</v>
      </c>
      <c r="B59" s="116" t="s">
        <v>72</v>
      </c>
      <c r="C59" s="117">
        <f>('MC M'!T58)</f>
        <v>0</v>
      </c>
      <c r="D59" s="117">
        <f>('MC F'!T58)</f>
        <v>0</v>
      </c>
      <c r="E59" s="118">
        <f>('CU M'!T58)</f>
        <v>0</v>
      </c>
      <c r="F59" s="119">
        <f>('CU F'!T58)</f>
        <v>0</v>
      </c>
      <c r="G59" s="119">
        <f>('ES M'!T58)</f>
        <v>0</v>
      </c>
      <c r="H59" s="119">
        <f>('ES F'!T58)</f>
        <v>0</v>
      </c>
      <c r="I59" s="119">
        <f>('RA M'!T58)</f>
        <v>0</v>
      </c>
      <c r="J59" s="119">
        <f>('RA F'!T58)</f>
        <v>0</v>
      </c>
      <c r="K59" s="119">
        <f>('YA M'!T58)</f>
        <v>0</v>
      </c>
      <c r="L59" s="119">
        <f>('YA F'!T58)</f>
        <v>0</v>
      </c>
      <c r="M59" s="119">
        <f>('YB M'!T58)</f>
        <v>0</v>
      </c>
      <c r="N59" s="119">
        <f>('YB F'!T58)</f>
        <v>0</v>
      </c>
      <c r="O59" s="119">
        <f>('JU M'!T58)</f>
        <v>0</v>
      </c>
      <c r="P59" s="119">
        <f>('JU F'!T58)</f>
        <v>0</v>
      </c>
      <c r="Q59" s="120">
        <f t="shared" si="1"/>
        <v>0</v>
      </c>
      <c r="R59" s="192" t="s">
        <v>72</v>
      </c>
    </row>
    <row r="60" spans="1:18" ht="20.100000000000001" customHeight="1" thickBot="1" x14ac:dyDescent="0.3">
      <c r="A60" s="115">
        <v>2075</v>
      </c>
      <c r="B60" s="116" t="s">
        <v>612</v>
      </c>
      <c r="C60" s="117">
        <f>('MC M'!T59)</f>
        <v>0</v>
      </c>
      <c r="D60" s="117">
        <f>('MC F'!T59)</f>
        <v>0</v>
      </c>
      <c r="E60" s="118">
        <f>('CU M'!T59)</f>
        <v>0</v>
      </c>
      <c r="F60" s="119">
        <f>('CU F'!T59)</f>
        <v>0</v>
      </c>
      <c r="G60" s="119">
        <f>('ES M'!T59)</f>
        <v>0</v>
      </c>
      <c r="H60" s="119">
        <f>('ES F'!T59)</f>
        <v>0</v>
      </c>
      <c r="I60" s="119">
        <f>('RA M'!T59)</f>
        <v>0</v>
      </c>
      <c r="J60" s="119">
        <f>('RA F'!T59)</f>
        <v>5</v>
      </c>
      <c r="K60" s="119">
        <f>('YA M'!T59)</f>
        <v>0</v>
      </c>
      <c r="L60" s="119">
        <f>('YA F'!T59)</f>
        <v>0</v>
      </c>
      <c r="M60" s="119">
        <f>('YB M'!T59)</f>
        <v>0</v>
      </c>
      <c r="N60" s="119">
        <f>('YB F'!T59)</f>
        <v>0</v>
      </c>
      <c r="O60" s="119">
        <f>('JU M'!T59)</f>
        <v>0</v>
      </c>
      <c r="P60" s="119">
        <f>('JU F'!T59)</f>
        <v>0</v>
      </c>
      <c r="Q60" s="120">
        <f t="shared" si="1"/>
        <v>5</v>
      </c>
      <c r="R60" s="192" t="s">
        <v>612</v>
      </c>
    </row>
    <row r="61" spans="1:18" ht="20.100000000000001" customHeight="1" thickBot="1" x14ac:dyDescent="0.3">
      <c r="A61" s="115">
        <v>2076</v>
      </c>
      <c r="B61" s="116" t="s">
        <v>561</v>
      </c>
      <c r="C61" s="117">
        <f>('MC M'!T60)</f>
        <v>0</v>
      </c>
      <c r="D61" s="117">
        <f>('MC F'!T60)</f>
        <v>0</v>
      </c>
      <c r="E61" s="118">
        <f>('CU M'!T60)</f>
        <v>0</v>
      </c>
      <c r="F61" s="119">
        <f>('CU F'!T60)</f>
        <v>0</v>
      </c>
      <c r="G61" s="119">
        <f>('ES M'!T60)</f>
        <v>0</v>
      </c>
      <c r="H61" s="119">
        <f>('ES F'!T60)</f>
        <v>0</v>
      </c>
      <c r="I61" s="119">
        <f>('RA M'!T60)</f>
        <v>2</v>
      </c>
      <c r="J61" s="119">
        <f>('RA F'!T60)</f>
        <v>0</v>
      </c>
      <c r="K61" s="119">
        <f>('YA M'!T60)</f>
        <v>0</v>
      </c>
      <c r="L61" s="119">
        <f>('YA F'!T60)</f>
        <v>0</v>
      </c>
      <c r="M61" s="119">
        <f>('YB M'!T60)</f>
        <v>0</v>
      </c>
      <c r="N61" s="119">
        <f>('YB F'!T60)</f>
        <v>0</v>
      </c>
      <c r="O61" s="119">
        <f>('JU M'!T60)</f>
        <v>0</v>
      </c>
      <c r="P61" s="119">
        <f>('JU F'!T60)</f>
        <v>0</v>
      </c>
      <c r="Q61" s="120">
        <f t="shared" si="1"/>
        <v>2</v>
      </c>
      <c r="R61" s="192" t="s">
        <v>561</v>
      </c>
    </row>
    <row r="62" spans="1:18" ht="20.100000000000001" customHeight="1" thickBot="1" x14ac:dyDescent="0.3">
      <c r="A62" s="115">
        <v>2161</v>
      </c>
      <c r="B62" s="116" t="s">
        <v>74</v>
      </c>
      <c r="C62" s="117">
        <f>('MC M'!T61)</f>
        <v>0</v>
      </c>
      <c r="D62" s="117">
        <f>('MC F'!T61)</f>
        <v>0</v>
      </c>
      <c r="E62" s="118">
        <f>('CU M'!T61)</f>
        <v>0</v>
      </c>
      <c r="F62" s="119">
        <f>('CU F'!T61)</f>
        <v>0</v>
      </c>
      <c r="G62" s="119">
        <f>('ES M'!T61)</f>
        <v>0</v>
      </c>
      <c r="H62" s="119">
        <f>('ES F'!T61)</f>
        <v>0</v>
      </c>
      <c r="I62" s="119">
        <f>('RA M'!T61)</f>
        <v>0</v>
      </c>
      <c r="J62" s="119">
        <f>('RA F'!T61)</f>
        <v>0</v>
      </c>
      <c r="K62" s="119">
        <f>('YA M'!T61)</f>
        <v>0</v>
      </c>
      <c r="L62" s="119">
        <f>('YA F'!T61)</f>
        <v>0</v>
      </c>
      <c r="M62" s="119">
        <f>('YB M'!T61)</f>
        <v>0</v>
      </c>
      <c r="N62" s="119">
        <f>('YB F'!T61)</f>
        <v>0</v>
      </c>
      <c r="O62" s="119">
        <f>('JU M'!T61)</f>
        <v>0</v>
      </c>
      <c r="P62" s="119">
        <f>('JU F'!T61)</f>
        <v>0</v>
      </c>
      <c r="Q62" s="120">
        <f t="shared" si="1"/>
        <v>0</v>
      </c>
      <c r="R62" s="192" t="s">
        <v>74</v>
      </c>
    </row>
    <row r="63" spans="1:18" ht="20.100000000000001" customHeight="1" thickBot="1" x14ac:dyDescent="0.3">
      <c r="A63" s="115">
        <v>1216</v>
      </c>
      <c r="B63" s="116" t="s">
        <v>331</v>
      </c>
      <c r="C63" s="117">
        <f>('MC M'!T62)</f>
        <v>0</v>
      </c>
      <c r="D63" s="117">
        <f>('MC F'!T62)</f>
        <v>0</v>
      </c>
      <c r="E63" s="118">
        <f>('CU M'!T62)</f>
        <v>0</v>
      </c>
      <c r="F63" s="119">
        <f>('CU F'!T62)</f>
        <v>43</v>
      </c>
      <c r="G63" s="119">
        <f>('ES M'!T62)</f>
        <v>5</v>
      </c>
      <c r="H63" s="119">
        <f>('ES F'!T62)</f>
        <v>0</v>
      </c>
      <c r="I63" s="119">
        <f>('RA M'!T62)</f>
        <v>0</v>
      </c>
      <c r="J63" s="119">
        <f>('RA F'!T62)</f>
        <v>0</v>
      </c>
      <c r="K63" s="119">
        <f>('YA M'!T62)</f>
        <v>0</v>
      </c>
      <c r="L63" s="119">
        <f>('YA F'!T62)</f>
        <v>0</v>
      </c>
      <c r="M63" s="119">
        <f>('YB M'!T62)</f>
        <v>0</v>
      </c>
      <c r="N63" s="119">
        <f>('YB F'!T62)</f>
        <v>0</v>
      </c>
      <c r="O63" s="119">
        <f>('JU M'!T62)</f>
        <v>0</v>
      </c>
      <c r="P63" s="119">
        <f>('JU F'!T62)</f>
        <v>0</v>
      </c>
      <c r="Q63" s="120">
        <f t="shared" si="1"/>
        <v>48</v>
      </c>
      <c r="R63" s="192" t="s">
        <v>331</v>
      </c>
    </row>
    <row r="64" spans="1:18" ht="20.100000000000001" customHeight="1" thickBot="1" x14ac:dyDescent="0.3">
      <c r="A64" s="115">
        <v>2113</v>
      </c>
      <c r="B64" s="116" t="s">
        <v>75</v>
      </c>
      <c r="C64" s="117">
        <f>('MC M'!T63)</f>
        <v>0</v>
      </c>
      <c r="D64" s="117">
        <f>('MC F'!T63)</f>
        <v>0</v>
      </c>
      <c r="E64" s="118">
        <f>('CU M'!T63)</f>
        <v>0</v>
      </c>
      <c r="F64" s="119">
        <f>('CU F'!T63)</f>
        <v>0</v>
      </c>
      <c r="G64" s="119">
        <f>('ES M'!T63)</f>
        <v>0</v>
      </c>
      <c r="H64" s="119">
        <f>('ES F'!T63)</f>
        <v>0</v>
      </c>
      <c r="I64" s="119">
        <f>('RA M'!T63)</f>
        <v>0</v>
      </c>
      <c r="J64" s="119">
        <f>('RA F'!T63)</f>
        <v>0</v>
      </c>
      <c r="K64" s="119">
        <f>('YA M'!T63)</f>
        <v>0</v>
      </c>
      <c r="L64" s="119">
        <f>('YA F'!T63)</f>
        <v>0</v>
      </c>
      <c r="M64" s="119">
        <f>('YB M'!T63)</f>
        <v>0</v>
      </c>
      <c r="N64" s="119">
        <f>('YB F'!T63)</f>
        <v>0</v>
      </c>
      <c r="O64" s="119">
        <f>('JU M'!T63)</f>
        <v>0</v>
      </c>
      <c r="P64" s="119">
        <f>('JU F'!T63)</f>
        <v>0</v>
      </c>
      <c r="Q64" s="120">
        <f t="shared" si="1"/>
        <v>0</v>
      </c>
      <c r="R64" s="192" t="s">
        <v>75</v>
      </c>
    </row>
    <row r="65" spans="1:18" ht="19.5" customHeight="1" thickBot="1" x14ac:dyDescent="0.3">
      <c r="A65" s="178">
        <v>1896</v>
      </c>
      <c r="B65" s="116" t="s">
        <v>555</v>
      </c>
      <c r="C65" s="117">
        <f>('MC M'!T64)</f>
        <v>0</v>
      </c>
      <c r="D65" s="117">
        <f>('MC F'!T64)</f>
        <v>0</v>
      </c>
      <c r="E65" s="118">
        <f>('CU M'!T64)</f>
        <v>0</v>
      </c>
      <c r="F65" s="119">
        <f>('CU F'!T64)</f>
        <v>0</v>
      </c>
      <c r="G65" s="119">
        <f>('ES M'!T64)</f>
        <v>0</v>
      </c>
      <c r="H65" s="119">
        <f>('ES F'!T64)</f>
        <v>0</v>
      </c>
      <c r="I65" s="119">
        <f>('RA M'!T64)</f>
        <v>0</v>
      </c>
      <c r="J65" s="119">
        <f>('RA F'!T64)</f>
        <v>0</v>
      </c>
      <c r="K65" s="119">
        <f>('YA M'!T64)</f>
        <v>0</v>
      </c>
      <c r="L65" s="119">
        <f>('YA F'!T64)</f>
        <v>5</v>
      </c>
      <c r="M65" s="119">
        <f>('YB M'!T64)</f>
        <v>0</v>
      </c>
      <c r="N65" s="119">
        <f>('YB F'!T64)</f>
        <v>0</v>
      </c>
      <c r="O65" s="119">
        <f>('JU M'!T64)</f>
        <v>0</v>
      </c>
      <c r="P65" s="119">
        <f>('JU F'!T64)</f>
        <v>0</v>
      </c>
      <c r="Q65" s="120">
        <f t="shared" ref="Q65" si="2">SUM(C65:P65)</f>
        <v>5</v>
      </c>
      <c r="R65" s="193" t="s">
        <v>555</v>
      </c>
    </row>
    <row r="66" spans="1:18" ht="19.149999999999999" customHeight="1" x14ac:dyDescent="0.2">
      <c r="A66" s="50"/>
      <c r="B66" s="123"/>
      <c r="C66" s="124">
        <f>SUM(C4:C65)</f>
        <v>1753</v>
      </c>
      <c r="D66" s="124">
        <f t="shared" ref="D66:P66" si="3">SUM(D4:D65)</f>
        <v>2457</v>
      </c>
      <c r="E66" s="124">
        <f t="shared" si="3"/>
        <v>5180</v>
      </c>
      <c r="F66" s="124">
        <f t="shared" si="3"/>
        <v>4379</v>
      </c>
      <c r="G66" s="124">
        <f t="shared" si="3"/>
        <v>5778</v>
      </c>
      <c r="H66" s="124">
        <f t="shared" si="3"/>
        <v>4898</v>
      </c>
      <c r="I66" s="124">
        <f t="shared" si="3"/>
        <v>5214</v>
      </c>
      <c r="J66" s="124">
        <f t="shared" si="3"/>
        <v>5201</v>
      </c>
      <c r="K66" s="124">
        <f t="shared" si="3"/>
        <v>5172</v>
      </c>
      <c r="L66" s="124">
        <f t="shared" si="3"/>
        <v>4400</v>
      </c>
      <c r="M66" s="124">
        <f t="shared" si="3"/>
        <v>3611</v>
      </c>
      <c r="N66" s="124">
        <f t="shared" si="3"/>
        <v>1701</v>
      </c>
      <c r="O66" s="124">
        <f t="shared" si="3"/>
        <v>927</v>
      </c>
      <c r="P66" s="124">
        <f t="shared" si="3"/>
        <v>412</v>
      </c>
      <c r="Q66" s="153">
        <f>SUM(Q4:Q65)</f>
        <v>51083</v>
      </c>
    </row>
    <row r="67" spans="1:18" ht="16.149999999999999" customHeight="1" thickBot="1" x14ac:dyDescent="0.25">
      <c r="A67" s="6"/>
      <c r="B67" s="107"/>
      <c r="C67" s="126" t="s">
        <v>228</v>
      </c>
      <c r="D67" s="126" t="s">
        <v>245</v>
      </c>
      <c r="E67" s="126" t="s">
        <v>230</v>
      </c>
      <c r="F67" s="126" t="s">
        <v>231</v>
      </c>
      <c r="G67" s="126" t="s">
        <v>232</v>
      </c>
      <c r="H67" s="126" t="s">
        <v>233</v>
      </c>
      <c r="I67" s="126" t="s">
        <v>234</v>
      </c>
      <c r="J67" s="126" t="s">
        <v>235</v>
      </c>
      <c r="K67" s="126" t="s">
        <v>236</v>
      </c>
      <c r="L67" s="126" t="s">
        <v>237</v>
      </c>
      <c r="M67" s="126" t="s">
        <v>238</v>
      </c>
      <c r="N67" s="126" t="s">
        <v>239</v>
      </c>
      <c r="O67" s="126" t="s">
        <v>240</v>
      </c>
      <c r="P67" s="126" t="s">
        <v>241</v>
      </c>
      <c r="Q67" s="127">
        <f>SUM(C66:P66)</f>
        <v>51083</v>
      </c>
      <c r="R67" s="190"/>
    </row>
    <row r="68" spans="1:18" ht="15.6" customHeight="1" x14ac:dyDescent="0.2">
      <c r="A68" s="6"/>
      <c r="B68" s="6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6"/>
      <c r="R68" s="190"/>
    </row>
    <row r="69" spans="1:18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90"/>
    </row>
    <row r="70" spans="1:18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90"/>
    </row>
    <row r="71" spans="1:18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90"/>
    </row>
    <row r="72" spans="1:18" ht="18.95" customHeight="1" thickBo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90"/>
    </row>
    <row r="73" spans="1:18" ht="20.100000000000001" customHeight="1" x14ac:dyDescent="0.2">
      <c r="A73" s="129"/>
      <c r="B73" s="130"/>
      <c r="C73" s="128"/>
      <c r="D73" s="6"/>
      <c r="E73" s="6"/>
      <c r="F73" s="201"/>
      <c r="G73" s="202"/>
      <c r="H73" s="202"/>
      <c r="I73" s="6"/>
      <c r="J73" s="6"/>
      <c r="K73" s="6"/>
      <c r="L73" s="6"/>
      <c r="M73" s="6"/>
      <c r="N73" s="6"/>
      <c r="O73" s="6"/>
      <c r="P73" s="6"/>
      <c r="Q73" s="6"/>
      <c r="R73" s="129"/>
    </row>
    <row r="74" spans="1:18" ht="20.100000000000001" customHeight="1" x14ac:dyDescent="0.2">
      <c r="A74" s="54"/>
      <c r="B74" s="131"/>
      <c r="C74" s="128"/>
      <c r="D74" s="6"/>
      <c r="E74" s="6"/>
      <c r="F74" s="201"/>
      <c r="G74" s="202"/>
      <c r="H74" s="202"/>
      <c r="I74" s="6"/>
      <c r="J74" s="6"/>
      <c r="K74" s="6"/>
      <c r="L74" s="6"/>
      <c r="M74" s="6"/>
      <c r="N74" s="6"/>
      <c r="O74" s="6"/>
      <c r="P74" s="6"/>
      <c r="Q74" s="6"/>
      <c r="R74" s="54"/>
    </row>
    <row r="75" spans="1:18" ht="20.100000000000001" customHeight="1" x14ac:dyDescent="0.2">
      <c r="A75" s="54"/>
      <c r="B75" s="131"/>
      <c r="C75" s="128"/>
      <c r="D75" s="6"/>
      <c r="E75" s="6"/>
      <c r="F75" s="201"/>
      <c r="G75" s="202"/>
      <c r="H75" s="202"/>
      <c r="I75" s="6"/>
      <c r="J75" s="6"/>
      <c r="K75" s="6"/>
      <c r="L75" s="6"/>
      <c r="M75" s="6"/>
      <c r="N75" s="6"/>
      <c r="O75" s="6"/>
      <c r="P75" s="6"/>
      <c r="Q75" s="6"/>
      <c r="R75" s="54"/>
    </row>
    <row r="76" spans="1:18" ht="20.100000000000001" customHeight="1" x14ac:dyDescent="0.2">
      <c r="A76" s="54"/>
      <c r="B76" s="131"/>
      <c r="C76" s="128"/>
      <c r="D76" s="6"/>
      <c r="E76" s="6"/>
      <c r="F76" s="201"/>
      <c r="G76" s="202"/>
      <c r="H76" s="202"/>
      <c r="I76" s="6"/>
      <c r="J76" s="6"/>
      <c r="K76" s="6"/>
      <c r="L76" s="6"/>
      <c r="M76" s="6"/>
      <c r="N76" s="6"/>
      <c r="O76" s="6"/>
      <c r="P76" s="6"/>
      <c r="Q76" s="6"/>
      <c r="R76" s="54"/>
    </row>
    <row r="77" spans="1:18" ht="20.100000000000001" customHeight="1" x14ac:dyDescent="0.2">
      <c r="A77" s="54"/>
      <c r="B77" s="131"/>
      <c r="C77" s="128"/>
      <c r="D77" s="6"/>
      <c r="E77" s="6"/>
      <c r="F77" s="201"/>
      <c r="G77" s="202"/>
      <c r="H77" s="202"/>
      <c r="I77" s="6"/>
      <c r="J77" s="6"/>
      <c r="K77" s="6"/>
      <c r="L77" s="6"/>
      <c r="M77" s="6"/>
      <c r="N77" s="6"/>
      <c r="O77" s="6"/>
      <c r="P77" s="6"/>
      <c r="Q77" s="6"/>
      <c r="R77" s="54"/>
    </row>
    <row r="78" spans="1:18" ht="20.100000000000001" customHeight="1" x14ac:dyDescent="0.2">
      <c r="A78" s="54"/>
      <c r="B78" s="131"/>
      <c r="C78" s="128"/>
      <c r="D78" s="6"/>
      <c r="E78" s="6"/>
      <c r="F78" s="201"/>
      <c r="G78" s="202"/>
      <c r="H78" s="202"/>
      <c r="I78" s="6"/>
      <c r="J78" s="6"/>
      <c r="K78" s="6"/>
      <c r="L78" s="6"/>
      <c r="M78" s="6"/>
      <c r="N78" s="6"/>
      <c r="O78" s="6"/>
      <c r="P78" s="6"/>
      <c r="Q78" s="6"/>
      <c r="R78" s="54"/>
    </row>
    <row r="79" spans="1:18" ht="20.100000000000001" customHeight="1" x14ac:dyDescent="0.2">
      <c r="A79" s="54"/>
      <c r="B79" s="131"/>
      <c r="C79" s="128"/>
      <c r="D79" s="6"/>
      <c r="E79" s="6"/>
      <c r="F79" s="201"/>
      <c r="G79" s="202"/>
      <c r="H79" s="202"/>
      <c r="I79" s="6"/>
      <c r="J79" s="6"/>
      <c r="K79" s="6"/>
      <c r="L79" s="6"/>
      <c r="M79" s="6"/>
      <c r="N79" s="6"/>
      <c r="O79" s="6"/>
      <c r="P79" s="6"/>
      <c r="Q79" s="6"/>
      <c r="R79" s="54"/>
    </row>
    <row r="80" spans="1:18" ht="20.100000000000001" customHeight="1" x14ac:dyDescent="0.2">
      <c r="A80" s="54"/>
      <c r="B80" s="131"/>
      <c r="C80" s="128"/>
      <c r="D80" s="6"/>
      <c r="E80" s="6"/>
      <c r="F80" s="201"/>
      <c r="G80" s="202"/>
      <c r="H80" s="202"/>
      <c r="I80" s="6"/>
      <c r="J80" s="6"/>
      <c r="K80" s="6"/>
      <c r="L80" s="6"/>
      <c r="M80" s="6"/>
      <c r="N80" s="6"/>
      <c r="O80" s="6"/>
      <c r="P80" s="6"/>
      <c r="Q80" s="6"/>
      <c r="R80" s="54"/>
    </row>
    <row r="81" spans="1:18" ht="20.100000000000001" customHeight="1" x14ac:dyDescent="0.2">
      <c r="A81" s="54"/>
      <c r="B81" s="131"/>
      <c r="C81" s="128"/>
      <c r="D81" s="6"/>
      <c r="E81" s="6"/>
      <c r="F81" s="201"/>
      <c r="G81" s="202"/>
      <c r="H81" s="202"/>
      <c r="I81" s="6"/>
      <c r="J81" s="6"/>
      <c r="K81" s="6"/>
      <c r="L81" s="6"/>
      <c r="M81" s="6"/>
      <c r="N81" s="6"/>
      <c r="O81" s="6"/>
      <c r="P81" s="6"/>
      <c r="Q81" s="6"/>
      <c r="R81" s="54"/>
    </row>
    <row r="82" spans="1:18" ht="20.100000000000001" customHeight="1" x14ac:dyDescent="0.2">
      <c r="A82" s="54"/>
      <c r="B82" s="131"/>
      <c r="C82" s="128"/>
      <c r="D82" s="6"/>
      <c r="E82" s="6"/>
      <c r="F82" s="201"/>
      <c r="G82" s="202"/>
      <c r="H82" s="202"/>
      <c r="I82" s="6"/>
      <c r="J82" s="6"/>
      <c r="K82" s="6"/>
      <c r="L82" s="6"/>
      <c r="M82" s="6"/>
      <c r="N82" s="6"/>
      <c r="O82" s="6"/>
      <c r="P82" s="6"/>
      <c r="Q82" s="6"/>
      <c r="R82" s="54"/>
    </row>
    <row r="83" spans="1:18" ht="20.100000000000001" customHeight="1" x14ac:dyDescent="0.2">
      <c r="A83" s="54"/>
      <c r="B83" s="131"/>
      <c r="C83" s="128"/>
      <c r="D83" s="6"/>
      <c r="E83" s="6"/>
      <c r="F83" s="201"/>
      <c r="G83" s="202"/>
      <c r="H83" s="202"/>
      <c r="I83" s="6"/>
      <c r="J83" s="6"/>
      <c r="K83" s="6"/>
      <c r="L83" s="6"/>
      <c r="M83" s="6"/>
      <c r="N83" s="6"/>
      <c r="O83" s="6"/>
      <c r="P83" s="6"/>
      <c r="Q83" s="6"/>
      <c r="R83" s="54"/>
    </row>
    <row r="84" spans="1:18" ht="20.100000000000001" customHeight="1" x14ac:dyDescent="0.2">
      <c r="A84" s="54"/>
      <c r="B84" s="131"/>
      <c r="C84" s="128"/>
      <c r="D84" s="6"/>
      <c r="E84" s="6"/>
      <c r="F84" s="201"/>
      <c r="G84" s="202"/>
      <c r="H84" s="202"/>
      <c r="I84" s="6"/>
      <c r="J84" s="6"/>
      <c r="K84" s="6"/>
      <c r="L84" s="6"/>
      <c r="M84" s="6"/>
      <c r="N84" s="6"/>
      <c r="O84" s="6"/>
      <c r="P84" s="6"/>
      <c r="Q84" s="6"/>
      <c r="R84" s="54"/>
    </row>
    <row r="85" spans="1:18" ht="20.100000000000001" customHeight="1" x14ac:dyDescent="0.2">
      <c r="A85" s="54"/>
      <c r="B85" s="131"/>
      <c r="C85" s="128"/>
      <c r="D85" s="6"/>
      <c r="E85" s="6"/>
      <c r="F85" s="201"/>
      <c r="G85" s="202"/>
      <c r="H85" s="202"/>
      <c r="I85" s="6"/>
      <c r="J85" s="6"/>
      <c r="K85" s="6"/>
      <c r="L85" s="6"/>
      <c r="M85" s="6"/>
      <c r="N85" s="6"/>
      <c r="O85" s="6"/>
      <c r="P85" s="6"/>
      <c r="Q85" s="6"/>
      <c r="R85" s="54"/>
    </row>
    <row r="86" spans="1:18" ht="20.100000000000001" customHeight="1" x14ac:dyDescent="0.2">
      <c r="A86" s="54"/>
      <c r="B86" s="131"/>
      <c r="C86" s="128"/>
      <c r="D86" s="6"/>
      <c r="E86" s="6"/>
      <c r="F86" s="201"/>
      <c r="G86" s="202"/>
      <c r="H86" s="202"/>
      <c r="I86" s="6"/>
      <c r="J86" s="6"/>
      <c r="K86" s="6"/>
      <c r="L86" s="6"/>
      <c r="M86" s="6"/>
      <c r="N86" s="6"/>
      <c r="O86" s="6"/>
      <c r="P86" s="6"/>
      <c r="Q86" s="6"/>
      <c r="R86" s="54"/>
    </row>
    <row r="87" spans="1:18" ht="20.100000000000001" customHeight="1" x14ac:dyDescent="0.2">
      <c r="A87" s="54"/>
      <c r="B87" s="131"/>
      <c r="C87" s="128"/>
      <c r="D87" s="6"/>
      <c r="E87" s="6"/>
      <c r="F87" s="201"/>
      <c r="G87" s="202"/>
      <c r="H87" s="202"/>
      <c r="I87" s="6"/>
      <c r="J87" s="6"/>
      <c r="K87" s="6"/>
      <c r="L87" s="6"/>
      <c r="M87" s="6"/>
      <c r="N87" s="6"/>
      <c r="O87" s="6"/>
      <c r="P87" s="6"/>
      <c r="Q87" s="6"/>
      <c r="R87" s="54"/>
    </row>
    <row r="88" spans="1:18" ht="20.100000000000001" customHeight="1" x14ac:dyDescent="0.2">
      <c r="A88" s="54"/>
      <c r="B88" s="131"/>
      <c r="C88" s="128"/>
      <c r="D88" s="6"/>
      <c r="E88" s="6"/>
      <c r="F88" s="201"/>
      <c r="G88" s="202"/>
      <c r="H88" s="202"/>
      <c r="I88" s="6"/>
      <c r="J88" s="6"/>
      <c r="K88" s="6"/>
      <c r="L88" s="6"/>
      <c r="M88" s="6"/>
      <c r="N88" s="6"/>
      <c r="O88" s="6"/>
      <c r="P88" s="6"/>
      <c r="Q88" s="6"/>
      <c r="R88" s="54"/>
    </row>
    <row r="89" spans="1:18" ht="20.100000000000001" customHeight="1" x14ac:dyDescent="0.2">
      <c r="A89" s="54"/>
      <c r="B89" s="131"/>
      <c r="C89" s="128"/>
      <c r="D89" s="6"/>
      <c r="E89" s="6"/>
      <c r="F89" s="201"/>
      <c r="G89" s="202"/>
      <c r="H89" s="202"/>
      <c r="I89" s="6"/>
      <c r="J89" s="6"/>
      <c r="K89" s="6"/>
      <c r="L89" s="6"/>
      <c r="M89" s="6"/>
      <c r="N89" s="6"/>
      <c r="O89" s="6"/>
      <c r="P89" s="6"/>
      <c r="Q89" s="6"/>
      <c r="R89" s="54"/>
    </row>
    <row r="90" spans="1:18" ht="20.100000000000001" customHeight="1" x14ac:dyDescent="0.2">
      <c r="A90" s="54"/>
      <c r="B90" s="131"/>
      <c r="C90" s="128"/>
      <c r="D90" s="6"/>
      <c r="E90" s="6"/>
      <c r="F90" s="201"/>
      <c r="G90" s="202"/>
      <c r="H90" s="202"/>
      <c r="I90" s="6"/>
      <c r="J90" s="6"/>
      <c r="K90" s="6"/>
      <c r="L90" s="6"/>
      <c r="M90" s="6"/>
      <c r="N90" s="6"/>
      <c r="O90" s="6"/>
      <c r="P90" s="6"/>
      <c r="Q90" s="6"/>
      <c r="R90" s="54"/>
    </row>
    <row r="91" spans="1:18" ht="20.100000000000001" customHeight="1" x14ac:dyDescent="0.2">
      <c r="A91" s="54"/>
      <c r="B91" s="131"/>
      <c r="C91" s="128"/>
      <c r="D91" s="6"/>
      <c r="E91" s="6"/>
      <c r="F91" s="201"/>
      <c r="G91" s="202"/>
      <c r="H91" s="202"/>
      <c r="I91" s="6"/>
      <c r="J91" s="6"/>
      <c r="K91" s="6"/>
      <c r="L91" s="6"/>
      <c r="M91" s="6"/>
      <c r="N91" s="6"/>
      <c r="O91" s="6"/>
      <c r="P91" s="6"/>
      <c r="Q91" s="6"/>
      <c r="R91" s="54"/>
    </row>
    <row r="92" spans="1:18" ht="20.100000000000001" customHeight="1" x14ac:dyDescent="0.2">
      <c r="A92" s="54"/>
      <c r="B92" s="131"/>
      <c r="C92" s="128"/>
      <c r="D92" s="6"/>
      <c r="E92" s="6"/>
      <c r="F92" s="201"/>
      <c r="G92" s="202"/>
      <c r="H92" s="202"/>
      <c r="I92" s="6"/>
      <c r="J92" s="6"/>
      <c r="K92" s="6"/>
      <c r="L92" s="6"/>
      <c r="M92" s="6"/>
      <c r="N92" s="6"/>
      <c r="O92" s="6"/>
      <c r="P92" s="6"/>
      <c r="Q92" s="6"/>
      <c r="R92" s="54"/>
    </row>
    <row r="93" spans="1:18" ht="20.100000000000001" customHeight="1" x14ac:dyDescent="0.2">
      <c r="A93" s="54"/>
      <c r="B93" s="131"/>
      <c r="C93" s="128"/>
      <c r="D93" s="6"/>
      <c r="E93" s="6"/>
      <c r="F93" s="201"/>
      <c r="G93" s="202"/>
      <c r="H93" s="202"/>
      <c r="I93" s="6"/>
      <c r="J93" s="6"/>
      <c r="K93" s="6"/>
      <c r="L93" s="6"/>
      <c r="M93" s="6"/>
      <c r="N93" s="6"/>
      <c r="O93" s="6"/>
      <c r="P93" s="6"/>
      <c r="Q93" s="6"/>
      <c r="R93" s="54"/>
    </row>
    <row r="94" spans="1:18" ht="20.100000000000001" customHeight="1" x14ac:dyDescent="0.2">
      <c r="A94" s="54"/>
      <c r="B94" s="131"/>
      <c r="C94" s="128"/>
      <c r="D94" s="6"/>
      <c r="E94" s="6"/>
      <c r="F94" s="201"/>
      <c r="G94" s="202"/>
      <c r="H94" s="202"/>
      <c r="I94" s="6"/>
      <c r="J94" s="6"/>
      <c r="K94" s="6"/>
      <c r="L94" s="6"/>
      <c r="M94" s="6"/>
      <c r="N94" s="6"/>
      <c r="O94" s="6"/>
      <c r="P94" s="6"/>
      <c r="Q94" s="6"/>
      <c r="R94" s="54"/>
    </row>
    <row r="95" spans="1:18" ht="20.100000000000001" customHeight="1" x14ac:dyDescent="0.2">
      <c r="A95" s="54"/>
      <c r="B95" s="131"/>
      <c r="C95" s="128"/>
      <c r="D95" s="6"/>
      <c r="E95" s="6"/>
      <c r="F95" s="201"/>
      <c r="G95" s="202"/>
      <c r="H95" s="202"/>
      <c r="I95" s="6"/>
      <c r="J95" s="6"/>
      <c r="K95" s="6"/>
      <c r="L95" s="6"/>
      <c r="M95" s="6"/>
      <c r="N95" s="6"/>
      <c r="O95" s="6"/>
      <c r="P95" s="6"/>
      <c r="Q95" s="6"/>
      <c r="R95" s="54"/>
    </row>
    <row r="96" spans="1:18" ht="20.100000000000001" customHeight="1" x14ac:dyDescent="0.2">
      <c r="A96" s="54"/>
      <c r="B96" s="131"/>
      <c r="C96" s="128"/>
      <c r="D96" s="6"/>
      <c r="E96" s="6"/>
      <c r="F96" s="201"/>
      <c r="G96" s="202"/>
      <c r="H96" s="202"/>
      <c r="I96" s="6"/>
      <c r="J96" s="6"/>
      <c r="K96" s="6"/>
      <c r="L96" s="6"/>
      <c r="M96" s="6"/>
      <c r="N96" s="6"/>
      <c r="O96" s="6"/>
      <c r="P96" s="6"/>
      <c r="Q96" s="6"/>
      <c r="R96" s="54"/>
    </row>
    <row r="97" spans="1:18" ht="20.100000000000001" customHeight="1" x14ac:dyDescent="0.2">
      <c r="A97" s="54"/>
      <c r="B97" s="131"/>
      <c r="C97" s="128"/>
      <c r="D97" s="6"/>
      <c r="E97" s="6"/>
      <c r="F97" s="201"/>
      <c r="G97" s="202"/>
      <c r="H97" s="202"/>
      <c r="I97" s="6"/>
      <c r="J97" s="6"/>
      <c r="K97" s="6"/>
      <c r="L97" s="6"/>
      <c r="M97" s="6"/>
      <c r="N97" s="6"/>
      <c r="O97" s="6"/>
      <c r="P97" s="6"/>
      <c r="Q97" s="6"/>
      <c r="R97" s="54"/>
    </row>
    <row r="98" spans="1:18" ht="20.100000000000001" customHeight="1" x14ac:dyDescent="0.2">
      <c r="A98" s="54"/>
      <c r="B98" s="131"/>
      <c r="C98" s="128"/>
      <c r="D98" s="6"/>
      <c r="E98" s="6"/>
      <c r="F98" s="201"/>
      <c r="G98" s="202"/>
      <c r="H98" s="202"/>
      <c r="I98" s="6"/>
      <c r="J98" s="6"/>
      <c r="K98" s="6"/>
      <c r="L98" s="6"/>
      <c r="M98" s="6"/>
      <c r="N98" s="6"/>
      <c r="O98" s="6"/>
      <c r="P98" s="6"/>
      <c r="Q98" s="6"/>
      <c r="R98" s="54"/>
    </row>
    <row r="99" spans="1:18" ht="20.100000000000001" customHeight="1" x14ac:dyDescent="0.2">
      <c r="A99" s="54"/>
      <c r="B99" s="131"/>
      <c r="C99" s="128"/>
      <c r="D99" s="6"/>
      <c r="E99" s="6"/>
      <c r="F99" s="201"/>
      <c r="G99" s="202"/>
      <c r="H99" s="202"/>
      <c r="I99" s="6"/>
      <c r="J99" s="6"/>
      <c r="K99" s="6"/>
      <c r="L99" s="6"/>
      <c r="M99" s="6"/>
      <c r="N99" s="6"/>
      <c r="O99" s="6"/>
      <c r="P99" s="6"/>
      <c r="Q99" s="6"/>
      <c r="R99" s="54"/>
    </row>
    <row r="100" spans="1:18" ht="20.100000000000001" customHeight="1" x14ac:dyDescent="0.2">
      <c r="A100" s="54"/>
      <c r="B100" s="131"/>
      <c r="C100" s="128"/>
      <c r="D100" s="6"/>
      <c r="E100" s="6"/>
      <c r="F100" s="201"/>
      <c r="G100" s="202"/>
      <c r="H100" s="202"/>
      <c r="I100" s="6"/>
      <c r="J100" s="6"/>
      <c r="K100" s="6"/>
      <c r="L100" s="6"/>
      <c r="M100" s="6"/>
      <c r="N100" s="6"/>
      <c r="O100" s="6"/>
      <c r="P100" s="6"/>
      <c r="Q100" s="6"/>
      <c r="R100" s="54"/>
    </row>
    <row r="101" spans="1:18" ht="20.100000000000001" customHeight="1" x14ac:dyDescent="0.2">
      <c r="A101" s="54"/>
      <c r="B101" s="131"/>
      <c r="C101" s="128"/>
      <c r="D101" s="6"/>
      <c r="E101" s="6"/>
      <c r="F101" s="201"/>
      <c r="G101" s="202"/>
      <c r="H101" s="202"/>
      <c r="I101" s="6"/>
      <c r="J101" s="6"/>
      <c r="K101" s="6"/>
      <c r="L101" s="6"/>
      <c r="M101" s="6"/>
      <c r="N101" s="6"/>
      <c r="O101" s="6"/>
      <c r="P101" s="6"/>
      <c r="Q101" s="6"/>
      <c r="R101" s="54"/>
    </row>
    <row r="102" spans="1:18" ht="20.100000000000001" customHeight="1" x14ac:dyDescent="0.2">
      <c r="A102" s="54"/>
      <c r="B102" s="131"/>
      <c r="C102" s="128"/>
      <c r="D102" s="6"/>
      <c r="E102" s="6"/>
      <c r="F102" s="201"/>
      <c r="G102" s="202"/>
      <c r="H102" s="202"/>
      <c r="I102" s="6"/>
      <c r="J102" s="6"/>
      <c r="K102" s="6"/>
      <c r="L102" s="6"/>
      <c r="M102" s="6"/>
      <c r="N102" s="6"/>
      <c r="O102" s="6"/>
      <c r="P102" s="6"/>
      <c r="Q102" s="6"/>
      <c r="R102" s="54"/>
    </row>
    <row r="103" spans="1:18" ht="20.100000000000001" customHeight="1" x14ac:dyDescent="0.2">
      <c r="A103" s="54"/>
      <c r="B103" s="131"/>
      <c r="C103" s="128"/>
      <c r="D103" s="6"/>
      <c r="E103" s="6"/>
      <c r="F103" s="201"/>
      <c r="G103" s="202"/>
      <c r="H103" s="202"/>
      <c r="I103" s="6"/>
      <c r="J103" s="6"/>
      <c r="K103" s="6"/>
      <c r="L103" s="6"/>
      <c r="M103" s="6"/>
      <c r="N103" s="6"/>
      <c r="O103" s="6"/>
      <c r="P103" s="6"/>
      <c r="Q103" s="6"/>
      <c r="R103" s="54"/>
    </row>
    <row r="104" spans="1:18" ht="20.100000000000001" customHeight="1" x14ac:dyDescent="0.2">
      <c r="A104" s="54"/>
      <c r="B104" s="131"/>
      <c r="C104" s="128"/>
      <c r="D104" s="6"/>
      <c r="E104" s="6"/>
      <c r="F104" s="201"/>
      <c r="G104" s="202"/>
      <c r="H104" s="202"/>
      <c r="I104" s="6"/>
      <c r="J104" s="6"/>
      <c r="K104" s="6"/>
      <c r="L104" s="6"/>
      <c r="M104" s="6"/>
      <c r="N104" s="6"/>
      <c r="O104" s="6"/>
      <c r="P104" s="6"/>
      <c r="Q104" s="6"/>
      <c r="R104" s="54"/>
    </row>
    <row r="105" spans="1:18" ht="20.100000000000001" customHeight="1" x14ac:dyDescent="0.2">
      <c r="A105" s="54"/>
      <c r="B105" s="131"/>
      <c r="C105" s="128"/>
      <c r="D105" s="6"/>
      <c r="E105" s="6"/>
      <c r="F105" s="201"/>
      <c r="G105" s="202"/>
      <c r="H105" s="202"/>
      <c r="I105" s="6"/>
      <c r="J105" s="6"/>
      <c r="K105" s="6"/>
      <c r="L105" s="6"/>
      <c r="M105" s="6"/>
      <c r="N105" s="6"/>
      <c r="O105" s="6"/>
      <c r="P105" s="6"/>
      <c r="Q105" s="6"/>
      <c r="R105" s="54"/>
    </row>
    <row r="106" spans="1:18" ht="20.100000000000001" customHeight="1" x14ac:dyDescent="0.2">
      <c r="A106" s="54"/>
      <c r="B106" s="131"/>
      <c r="C106" s="128"/>
      <c r="D106" s="6"/>
      <c r="E106" s="6"/>
      <c r="F106" s="201"/>
      <c r="G106" s="202"/>
      <c r="H106" s="202"/>
      <c r="I106" s="6"/>
      <c r="J106" s="6"/>
      <c r="K106" s="6"/>
      <c r="L106" s="6"/>
      <c r="M106" s="6"/>
      <c r="N106" s="6"/>
      <c r="O106" s="6"/>
      <c r="P106" s="6"/>
      <c r="Q106" s="6"/>
      <c r="R106" s="54"/>
    </row>
    <row r="107" spans="1:18" ht="20.100000000000001" customHeight="1" x14ac:dyDescent="0.2">
      <c r="A107" s="54"/>
      <c r="B107" s="131"/>
      <c r="C107" s="128"/>
      <c r="D107" s="6"/>
      <c r="E107" s="6"/>
      <c r="F107" s="201"/>
      <c r="G107" s="202"/>
      <c r="H107" s="202"/>
      <c r="I107" s="6"/>
      <c r="J107" s="6"/>
      <c r="K107" s="6"/>
      <c r="L107" s="6"/>
      <c r="M107" s="6"/>
      <c r="N107" s="6"/>
      <c r="O107" s="6"/>
      <c r="P107" s="6"/>
      <c r="Q107" s="6"/>
      <c r="R107" s="54"/>
    </row>
    <row r="108" spans="1:18" ht="20.100000000000001" customHeight="1" x14ac:dyDescent="0.2">
      <c r="A108" s="54"/>
      <c r="B108" s="131"/>
      <c r="C108" s="128"/>
      <c r="D108" s="6"/>
      <c r="E108" s="6"/>
      <c r="F108" s="201"/>
      <c r="G108" s="202"/>
      <c r="H108" s="202"/>
      <c r="I108" s="6"/>
      <c r="J108" s="6"/>
      <c r="K108" s="6"/>
      <c r="L108" s="6"/>
      <c r="M108" s="6"/>
      <c r="N108" s="6"/>
      <c r="O108" s="6"/>
      <c r="P108" s="6"/>
      <c r="Q108" s="6"/>
      <c r="R108" s="54"/>
    </row>
    <row r="109" spans="1:18" ht="20.100000000000001" customHeight="1" x14ac:dyDescent="0.2">
      <c r="A109" s="54"/>
      <c r="B109" s="131"/>
      <c r="C109" s="128"/>
      <c r="D109" s="6"/>
      <c r="E109" s="6"/>
      <c r="F109" s="201"/>
      <c r="G109" s="202"/>
      <c r="H109" s="202"/>
      <c r="I109" s="6"/>
      <c r="J109" s="6"/>
      <c r="K109" s="6"/>
      <c r="L109" s="6"/>
      <c r="M109" s="6"/>
      <c r="N109" s="6"/>
      <c r="O109" s="6"/>
      <c r="P109" s="6"/>
      <c r="Q109" s="6"/>
      <c r="R109" s="54"/>
    </row>
    <row r="110" spans="1:18" ht="20.100000000000001" customHeight="1" x14ac:dyDescent="0.2">
      <c r="A110" s="54"/>
      <c r="B110" s="131"/>
      <c r="C110" s="128"/>
      <c r="D110" s="6"/>
      <c r="E110" s="6"/>
      <c r="F110" s="201"/>
      <c r="G110" s="202"/>
      <c r="H110" s="202"/>
      <c r="I110" s="6"/>
      <c r="J110" s="6"/>
      <c r="K110" s="6"/>
      <c r="L110" s="6"/>
      <c r="M110" s="6"/>
      <c r="N110" s="6"/>
      <c r="O110" s="6"/>
      <c r="P110" s="6"/>
      <c r="Q110" s="6"/>
      <c r="R110" s="54"/>
    </row>
    <row r="111" spans="1:18" ht="20.100000000000001" customHeight="1" x14ac:dyDescent="0.2">
      <c r="A111" s="54"/>
      <c r="B111" s="131"/>
      <c r="C111" s="128"/>
      <c r="D111" s="6"/>
      <c r="E111" s="6"/>
      <c r="F111" s="201"/>
      <c r="G111" s="202"/>
      <c r="H111" s="202"/>
      <c r="I111" s="6"/>
      <c r="J111" s="6"/>
      <c r="K111" s="6"/>
      <c r="L111" s="6"/>
      <c r="M111" s="6"/>
      <c r="N111" s="6"/>
      <c r="O111" s="6"/>
      <c r="P111" s="6"/>
      <c r="Q111" s="6"/>
      <c r="R111" s="54"/>
    </row>
    <row r="112" spans="1:18" ht="20.100000000000001" customHeight="1" x14ac:dyDescent="0.2">
      <c r="A112" s="54"/>
      <c r="B112" s="131"/>
      <c r="C112" s="128"/>
      <c r="D112" s="6"/>
      <c r="E112" s="6"/>
      <c r="F112" s="201"/>
      <c r="G112" s="202"/>
      <c r="H112" s="202"/>
      <c r="I112" s="6"/>
      <c r="J112" s="6"/>
      <c r="K112" s="6"/>
      <c r="L112" s="6"/>
      <c r="M112" s="6"/>
      <c r="N112" s="6"/>
      <c r="O112" s="6"/>
      <c r="P112" s="6"/>
      <c r="Q112" s="6"/>
      <c r="R112" s="54"/>
    </row>
    <row r="113" spans="1:18" ht="20.100000000000001" customHeight="1" x14ac:dyDescent="0.2">
      <c r="A113" s="54"/>
      <c r="B113" s="131"/>
      <c r="C113" s="128"/>
      <c r="D113" s="6"/>
      <c r="E113" s="6"/>
      <c r="F113" s="201"/>
      <c r="G113" s="202"/>
      <c r="H113" s="202"/>
      <c r="I113" s="6"/>
      <c r="J113" s="6"/>
      <c r="K113" s="6"/>
      <c r="L113" s="6"/>
      <c r="M113" s="6"/>
      <c r="N113" s="6"/>
      <c r="O113" s="6"/>
      <c r="P113" s="6"/>
      <c r="Q113" s="6"/>
      <c r="R113" s="54"/>
    </row>
    <row r="114" spans="1:18" ht="20.100000000000001" customHeight="1" x14ac:dyDescent="0.2">
      <c r="A114" s="54"/>
      <c r="B114" s="131"/>
      <c r="C114" s="128"/>
      <c r="D114" s="6"/>
      <c r="E114" s="6"/>
      <c r="F114" s="201"/>
      <c r="G114" s="202"/>
      <c r="H114" s="202"/>
      <c r="I114" s="6"/>
      <c r="J114" s="6"/>
      <c r="K114" s="6"/>
      <c r="L114" s="6"/>
      <c r="M114" s="6"/>
      <c r="N114" s="6"/>
      <c r="O114" s="6"/>
      <c r="P114" s="6"/>
      <c r="Q114" s="6"/>
      <c r="R114" s="54"/>
    </row>
    <row r="115" spans="1:18" ht="20.100000000000001" customHeight="1" x14ac:dyDescent="0.2">
      <c r="A115" s="54"/>
      <c r="B115" s="131"/>
      <c r="C115" s="128"/>
      <c r="D115" s="6"/>
      <c r="E115" s="6"/>
      <c r="F115" s="201"/>
      <c r="G115" s="202"/>
      <c r="H115" s="202"/>
      <c r="I115" s="6"/>
      <c r="J115" s="6"/>
      <c r="K115" s="6"/>
      <c r="L115" s="6"/>
      <c r="M115" s="6"/>
      <c r="N115" s="6"/>
      <c r="O115" s="6"/>
      <c r="P115" s="6"/>
      <c r="Q115" s="6"/>
      <c r="R115" s="54"/>
    </row>
    <row r="116" spans="1:18" ht="20.100000000000001" customHeight="1" x14ac:dyDescent="0.2">
      <c r="A116" s="54"/>
      <c r="B116" s="131"/>
      <c r="C116" s="128"/>
      <c r="D116" s="6"/>
      <c r="E116" s="6"/>
      <c r="F116" s="201"/>
      <c r="G116" s="202"/>
      <c r="H116" s="202"/>
      <c r="I116" s="6"/>
      <c r="J116" s="6"/>
      <c r="K116" s="6"/>
      <c r="L116" s="6"/>
      <c r="M116" s="6"/>
      <c r="N116" s="6"/>
      <c r="O116" s="6"/>
      <c r="P116" s="6"/>
      <c r="Q116" s="6"/>
      <c r="R116" s="54"/>
    </row>
    <row r="117" spans="1:18" ht="20.100000000000001" customHeight="1" x14ac:dyDescent="0.2">
      <c r="A117" s="54"/>
      <c r="B117" s="131"/>
      <c r="C117" s="128"/>
      <c r="D117" s="6"/>
      <c r="E117" s="6"/>
      <c r="F117" s="201"/>
      <c r="G117" s="202"/>
      <c r="H117" s="202"/>
      <c r="I117" s="6"/>
      <c r="J117" s="6"/>
      <c r="K117" s="6"/>
      <c r="L117" s="6"/>
      <c r="M117" s="6"/>
      <c r="N117" s="6"/>
      <c r="O117" s="6"/>
      <c r="P117" s="6"/>
      <c r="Q117" s="6"/>
      <c r="R117" s="54"/>
    </row>
    <row r="118" spans="1:18" ht="20.100000000000001" customHeight="1" x14ac:dyDescent="0.2">
      <c r="A118" s="54"/>
      <c r="B118" s="131"/>
      <c r="C118" s="128"/>
      <c r="D118" s="6"/>
      <c r="E118" s="6"/>
      <c r="F118" s="201"/>
      <c r="G118" s="202"/>
      <c r="H118" s="202"/>
      <c r="I118" s="6"/>
      <c r="J118" s="6"/>
      <c r="K118" s="6"/>
      <c r="L118" s="6"/>
      <c r="M118" s="6"/>
      <c r="N118" s="6"/>
      <c r="O118" s="6"/>
      <c r="P118" s="6"/>
      <c r="Q118" s="6"/>
      <c r="R118" s="54"/>
    </row>
    <row r="119" spans="1:18" ht="20.100000000000001" customHeight="1" x14ac:dyDescent="0.2">
      <c r="A119" s="54"/>
      <c r="B119" s="131"/>
      <c r="C119" s="128"/>
      <c r="D119" s="6"/>
      <c r="E119" s="6"/>
      <c r="F119" s="201"/>
      <c r="G119" s="202"/>
      <c r="H119" s="202"/>
      <c r="I119" s="6"/>
      <c r="J119" s="6"/>
      <c r="K119" s="6"/>
      <c r="L119" s="6"/>
      <c r="M119" s="6"/>
      <c r="N119" s="6"/>
      <c r="O119" s="6"/>
      <c r="P119" s="6"/>
      <c r="Q119" s="6"/>
      <c r="R119" s="54"/>
    </row>
    <row r="120" spans="1:18" ht="20.100000000000001" customHeight="1" x14ac:dyDescent="0.2">
      <c r="A120" s="54"/>
      <c r="B120" s="131"/>
      <c r="C120" s="128"/>
      <c r="D120" s="6"/>
      <c r="E120" s="6"/>
      <c r="F120" s="201"/>
      <c r="G120" s="202"/>
      <c r="H120" s="202"/>
      <c r="I120" s="6"/>
      <c r="J120" s="6"/>
      <c r="K120" s="6"/>
      <c r="L120" s="6"/>
      <c r="M120" s="6"/>
      <c r="N120" s="6"/>
      <c r="O120" s="6"/>
      <c r="P120" s="6"/>
      <c r="Q120" s="6"/>
      <c r="R120" s="54"/>
    </row>
    <row r="121" spans="1:18" ht="20.100000000000001" customHeight="1" x14ac:dyDescent="0.2">
      <c r="A121" s="54"/>
      <c r="B121" s="131"/>
      <c r="C121" s="128"/>
      <c r="D121" s="6"/>
      <c r="E121" s="6"/>
      <c r="F121" s="201"/>
      <c r="G121" s="202"/>
      <c r="H121" s="202"/>
      <c r="I121" s="6"/>
      <c r="J121" s="6"/>
      <c r="K121" s="6"/>
      <c r="L121" s="6"/>
      <c r="M121" s="6"/>
      <c r="N121" s="6"/>
      <c r="O121" s="6"/>
      <c r="P121" s="6"/>
      <c r="Q121" s="6"/>
      <c r="R121" s="54"/>
    </row>
    <row r="122" spans="1:18" ht="20.100000000000001" customHeight="1" x14ac:dyDescent="0.2">
      <c r="A122" s="54"/>
      <c r="B122" s="131"/>
      <c r="C122" s="128"/>
      <c r="D122" s="6"/>
      <c r="E122" s="6"/>
      <c r="F122" s="201"/>
      <c r="G122" s="202"/>
      <c r="H122" s="202"/>
      <c r="I122" s="6"/>
      <c r="J122" s="6"/>
      <c r="K122" s="6"/>
      <c r="L122" s="6"/>
      <c r="M122" s="6"/>
      <c r="N122" s="6"/>
      <c r="O122" s="6"/>
      <c r="P122" s="6"/>
      <c r="Q122" s="6"/>
      <c r="R122" s="54"/>
    </row>
    <row r="123" spans="1:18" ht="20.100000000000001" customHeight="1" x14ac:dyDescent="0.2">
      <c r="A123" s="54"/>
      <c r="B123" s="131"/>
      <c r="C123" s="128"/>
      <c r="D123" s="6"/>
      <c r="E123" s="6"/>
      <c r="F123" s="201"/>
      <c r="G123" s="202"/>
      <c r="H123" s="202"/>
      <c r="I123" s="6"/>
      <c r="J123" s="6"/>
      <c r="K123" s="6"/>
      <c r="L123" s="6"/>
      <c r="M123" s="6"/>
      <c r="N123" s="6"/>
      <c r="O123" s="6"/>
      <c r="P123" s="6"/>
      <c r="Q123" s="6"/>
      <c r="R123" s="54"/>
    </row>
    <row r="124" spans="1:18" ht="20.100000000000001" customHeight="1" x14ac:dyDescent="0.2">
      <c r="A124" s="54"/>
      <c r="B124" s="131"/>
      <c r="C124" s="128"/>
      <c r="D124" s="6"/>
      <c r="E124" s="6"/>
      <c r="F124" s="201"/>
      <c r="G124" s="202"/>
      <c r="H124" s="202"/>
      <c r="I124" s="6"/>
      <c r="J124" s="6"/>
      <c r="K124" s="6"/>
      <c r="L124" s="6"/>
      <c r="M124" s="6"/>
      <c r="N124" s="6"/>
      <c r="O124" s="6"/>
      <c r="P124" s="6"/>
      <c r="Q124" s="6"/>
      <c r="R124" s="54"/>
    </row>
    <row r="125" spans="1:18" ht="20.100000000000001" customHeight="1" x14ac:dyDescent="0.2">
      <c r="A125" s="54"/>
      <c r="B125" s="131"/>
      <c r="C125" s="128"/>
      <c r="D125" s="6"/>
      <c r="E125" s="6"/>
      <c r="F125" s="201"/>
      <c r="G125" s="202"/>
      <c r="H125" s="202"/>
      <c r="I125" s="6"/>
      <c r="J125" s="6"/>
      <c r="K125" s="6"/>
      <c r="L125" s="6"/>
      <c r="M125" s="6"/>
      <c r="N125" s="6"/>
      <c r="O125" s="6"/>
      <c r="P125" s="6"/>
      <c r="Q125" s="6"/>
      <c r="R125" s="54"/>
    </row>
    <row r="126" spans="1:18" ht="20.100000000000001" customHeight="1" x14ac:dyDescent="0.2">
      <c r="A126" s="54"/>
      <c r="B126" s="131"/>
      <c r="C126" s="128"/>
      <c r="D126" s="6"/>
      <c r="E126" s="6"/>
      <c r="F126" s="201"/>
      <c r="G126" s="202"/>
      <c r="H126" s="202"/>
      <c r="I126" s="6"/>
      <c r="J126" s="6"/>
      <c r="K126" s="6"/>
      <c r="L126" s="6"/>
      <c r="M126" s="6"/>
      <c r="N126" s="6"/>
      <c r="O126" s="6"/>
      <c r="P126" s="6"/>
      <c r="Q126" s="6"/>
      <c r="R126" s="54"/>
    </row>
    <row r="127" spans="1:18" ht="20.100000000000001" customHeight="1" x14ac:dyDescent="0.2">
      <c r="A127" s="54"/>
      <c r="B127" s="131"/>
      <c r="C127" s="128"/>
      <c r="D127" s="6"/>
      <c r="E127" s="6"/>
      <c r="F127" s="201"/>
      <c r="G127" s="202"/>
      <c r="H127" s="202"/>
      <c r="I127" s="6"/>
      <c r="J127" s="6"/>
      <c r="K127" s="6"/>
      <c r="L127" s="6"/>
      <c r="M127" s="6"/>
      <c r="N127" s="6"/>
      <c r="O127" s="6"/>
      <c r="P127" s="6"/>
      <c r="Q127" s="6"/>
      <c r="R127" s="54"/>
    </row>
    <row r="128" spans="1:18" ht="20.100000000000001" customHeight="1" x14ac:dyDescent="0.2">
      <c r="A128" s="54"/>
      <c r="B128" s="131"/>
      <c r="C128" s="128"/>
      <c r="D128" s="6"/>
      <c r="E128" s="6"/>
      <c r="F128" s="201"/>
      <c r="G128" s="202"/>
      <c r="H128" s="202"/>
      <c r="I128" s="6"/>
      <c r="J128" s="6"/>
      <c r="K128" s="6"/>
      <c r="L128" s="6"/>
      <c r="M128" s="6"/>
      <c r="N128" s="6"/>
      <c r="O128" s="6"/>
      <c r="P128" s="6"/>
      <c r="Q128" s="6"/>
      <c r="R128" s="54"/>
    </row>
    <row r="129" spans="1:18" ht="20.100000000000001" customHeight="1" x14ac:dyDescent="0.2">
      <c r="A129" s="54"/>
      <c r="B129" s="131"/>
      <c r="C129" s="128"/>
      <c r="D129" s="6"/>
      <c r="E129" s="6"/>
      <c r="F129" s="201"/>
      <c r="G129" s="202"/>
      <c r="H129" s="202"/>
      <c r="I129" s="6"/>
      <c r="J129" s="6"/>
      <c r="K129" s="6"/>
      <c r="L129" s="6"/>
      <c r="M129" s="6"/>
      <c r="N129" s="6"/>
      <c r="O129" s="6"/>
      <c r="P129" s="6"/>
      <c r="Q129" s="6"/>
      <c r="R129" s="54"/>
    </row>
    <row r="130" spans="1:18" ht="20.100000000000001" customHeight="1" x14ac:dyDescent="0.2">
      <c r="A130" s="54"/>
      <c r="B130" s="131"/>
      <c r="C130" s="128"/>
      <c r="D130" s="6"/>
      <c r="E130" s="6"/>
      <c r="F130" s="201"/>
      <c r="G130" s="202"/>
      <c r="H130" s="202"/>
      <c r="I130" s="6"/>
      <c r="J130" s="6"/>
      <c r="K130" s="6"/>
      <c r="L130" s="6"/>
      <c r="M130" s="6"/>
      <c r="N130" s="6"/>
      <c r="O130" s="6"/>
      <c r="P130" s="6"/>
      <c r="Q130" s="6"/>
      <c r="R130" s="54"/>
    </row>
    <row r="131" spans="1:18" ht="20.100000000000001" customHeight="1" x14ac:dyDescent="0.2">
      <c r="A131" s="54"/>
      <c r="B131" s="131"/>
      <c r="C131" s="128"/>
      <c r="D131" s="6"/>
      <c r="E131" s="6"/>
      <c r="F131" s="201"/>
      <c r="G131" s="202"/>
      <c r="H131" s="202"/>
      <c r="I131" s="6"/>
      <c r="J131" s="6"/>
      <c r="K131" s="6"/>
      <c r="L131" s="6"/>
      <c r="M131" s="6"/>
      <c r="N131" s="6"/>
      <c r="O131" s="6"/>
      <c r="P131" s="6"/>
      <c r="Q131" s="6"/>
      <c r="R131" s="54"/>
    </row>
    <row r="132" spans="1:18" ht="20.100000000000001" customHeight="1" x14ac:dyDescent="0.2">
      <c r="A132" s="54"/>
      <c r="B132" s="131"/>
      <c r="C132" s="128"/>
      <c r="D132" s="6"/>
      <c r="E132" s="6"/>
      <c r="F132" s="201"/>
      <c r="G132" s="202"/>
      <c r="H132" s="202"/>
      <c r="I132" s="6"/>
      <c r="J132" s="6"/>
      <c r="K132" s="6"/>
      <c r="L132" s="6"/>
      <c r="M132" s="6"/>
      <c r="N132" s="6"/>
      <c r="O132" s="6"/>
      <c r="P132" s="6"/>
      <c r="Q132" s="6"/>
      <c r="R132" s="54"/>
    </row>
    <row r="133" spans="1:18" ht="20.100000000000001" customHeight="1" x14ac:dyDescent="0.2">
      <c r="A133" s="54"/>
      <c r="B133" s="131"/>
      <c r="C133" s="128"/>
      <c r="D133" s="6"/>
      <c r="E133" s="6"/>
      <c r="F133" s="201"/>
      <c r="G133" s="202"/>
      <c r="H133" s="202"/>
      <c r="I133" s="6"/>
      <c r="J133" s="6"/>
      <c r="K133" s="6"/>
      <c r="L133" s="6"/>
      <c r="M133" s="6"/>
      <c r="N133" s="6"/>
      <c r="O133" s="6"/>
      <c r="P133" s="6"/>
      <c r="Q133" s="6"/>
      <c r="R133" s="54"/>
    </row>
    <row r="134" spans="1:18" ht="18.600000000000001" customHeight="1" x14ac:dyDescent="0.2">
      <c r="A134" s="57"/>
      <c r="B134" s="132"/>
      <c r="C134" s="128"/>
      <c r="D134" s="6"/>
      <c r="E134" s="6"/>
      <c r="F134" s="201"/>
      <c r="G134" s="202"/>
      <c r="H134" s="202"/>
      <c r="I134" s="6"/>
      <c r="J134" s="6"/>
      <c r="K134" s="6"/>
      <c r="L134" s="6"/>
      <c r="M134" s="6"/>
      <c r="N134" s="6"/>
      <c r="O134" s="6"/>
      <c r="P134" s="6"/>
      <c r="Q134" s="6"/>
      <c r="R134" s="57"/>
    </row>
  </sheetData>
  <sheetProtection password="C4AE" sheet="1" objects="1" scenarios="1"/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4" workbookViewId="0">
      <selection activeCell="F17" sqref="F16:F17"/>
    </sheetView>
  </sheetViews>
  <sheetFormatPr defaultRowHeight="12.75" x14ac:dyDescent="0.2"/>
  <cols>
    <col min="1" max="1" width="39.7109375" customWidth="1"/>
    <col min="2" max="2" width="18.7109375" customWidth="1"/>
  </cols>
  <sheetData>
    <row r="1" spans="1:2" ht="16.5" thickBot="1" x14ac:dyDescent="0.3">
      <c r="A1" s="154" t="s">
        <v>247</v>
      </c>
      <c r="B1" s="156" t="s">
        <v>242</v>
      </c>
    </row>
    <row r="2" spans="1:2" ht="16.5" thickBot="1" x14ac:dyDescent="0.3">
      <c r="A2" s="121" t="s">
        <v>492</v>
      </c>
      <c r="B2" s="122">
        <f>'Punti Squadre'!Q4</f>
        <v>8595</v>
      </c>
    </row>
    <row r="3" spans="1:2" ht="16.5" thickBot="1" x14ac:dyDescent="0.3">
      <c r="A3" s="121" t="s">
        <v>11</v>
      </c>
      <c r="B3" s="122">
        <f>'Punti Squadre'!Q22</f>
        <v>7385</v>
      </c>
    </row>
    <row r="4" spans="1:2" ht="16.5" thickBot="1" x14ac:dyDescent="0.3">
      <c r="A4" s="121" t="s">
        <v>16</v>
      </c>
      <c r="B4" s="122">
        <f>'Punti Squadre'!Q6</f>
        <v>6523</v>
      </c>
    </row>
    <row r="5" spans="1:2" ht="16.5" thickBot="1" x14ac:dyDescent="0.3">
      <c r="A5" s="121" t="s">
        <v>42</v>
      </c>
      <c r="B5" s="122">
        <f>'Punti Squadre'!Q21</f>
        <v>4761</v>
      </c>
    </row>
    <row r="6" spans="1:2" ht="16.5" thickBot="1" x14ac:dyDescent="0.3">
      <c r="A6" s="121" t="s">
        <v>19</v>
      </c>
      <c r="B6" s="122">
        <f>'Punti Squadre'!Q9</f>
        <v>3493</v>
      </c>
    </row>
    <row r="7" spans="1:2" ht="16.5" thickBot="1" x14ac:dyDescent="0.3">
      <c r="A7" s="121" t="s">
        <v>17</v>
      </c>
      <c r="B7" s="122">
        <f>'Punti Squadre'!Q7</f>
        <v>3489</v>
      </c>
    </row>
    <row r="8" spans="1:2" ht="16.5" thickBot="1" x14ac:dyDescent="0.3">
      <c r="A8" s="121" t="s">
        <v>296</v>
      </c>
      <c r="B8" s="122">
        <f>'Punti Squadre'!Q45</f>
        <v>2117</v>
      </c>
    </row>
    <row r="9" spans="1:2" ht="16.5" thickBot="1" x14ac:dyDescent="0.3">
      <c r="A9" s="121" t="s">
        <v>84</v>
      </c>
      <c r="B9" s="122">
        <f>'Punti Squadre'!Q31</f>
        <v>2105</v>
      </c>
    </row>
    <row r="10" spans="1:2" ht="16.5" thickBot="1" x14ac:dyDescent="0.3">
      <c r="A10" s="121" t="s">
        <v>25</v>
      </c>
      <c r="B10" s="122">
        <f>'Punti Squadre'!Q12</f>
        <v>1779</v>
      </c>
    </row>
    <row r="11" spans="1:2" ht="16.5" thickBot="1" x14ac:dyDescent="0.3">
      <c r="A11" s="121" t="s">
        <v>37</v>
      </c>
      <c r="B11" s="122">
        <f>'Punti Squadre'!Q47</f>
        <v>1736</v>
      </c>
    </row>
    <row r="12" spans="1:2" ht="16.5" thickBot="1" x14ac:dyDescent="0.3">
      <c r="A12" s="121" t="s">
        <v>24</v>
      </c>
      <c r="B12" s="122">
        <f>'Punti Squadre'!Q51</f>
        <v>1645</v>
      </c>
    </row>
    <row r="13" spans="1:2" ht="16.5" thickBot="1" x14ac:dyDescent="0.3">
      <c r="A13" s="121" t="s">
        <v>18</v>
      </c>
      <c r="B13" s="122">
        <f>'Punti Squadre'!Q8</f>
        <v>1303</v>
      </c>
    </row>
    <row r="14" spans="1:2" ht="16.5" thickBot="1" x14ac:dyDescent="0.3">
      <c r="A14" s="121" t="s">
        <v>21</v>
      </c>
      <c r="B14" s="122">
        <f>'Punti Squadre'!Q10</f>
        <v>1114</v>
      </c>
    </row>
    <row r="15" spans="1:2" ht="16.5" thickBot="1" x14ac:dyDescent="0.3">
      <c r="A15" s="121" t="s">
        <v>31</v>
      </c>
      <c r="B15" s="122">
        <f>'Punti Squadre'!Q15</f>
        <v>1103</v>
      </c>
    </row>
    <row r="16" spans="1:2" ht="16.5" thickBot="1" x14ac:dyDescent="0.3">
      <c r="A16" s="121" t="s">
        <v>33</v>
      </c>
      <c r="B16" s="122">
        <f>'Punti Squadre'!Q16</f>
        <v>976</v>
      </c>
    </row>
    <row r="17" spans="1:2" ht="16.5" thickBot="1" x14ac:dyDescent="0.3">
      <c r="A17" s="121" t="s">
        <v>38</v>
      </c>
      <c r="B17" s="122">
        <f>'Punti Squadre'!Q18</f>
        <v>870</v>
      </c>
    </row>
    <row r="18" spans="1:2" ht="16.5" thickBot="1" x14ac:dyDescent="0.3">
      <c r="A18" s="121" t="s">
        <v>305</v>
      </c>
      <c r="B18" s="122">
        <f>'Punti Squadre'!Q19</f>
        <v>816</v>
      </c>
    </row>
    <row r="19" spans="1:2" ht="16.5" thickBot="1" x14ac:dyDescent="0.3">
      <c r="A19" s="121" t="s">
        <v>67</v>
      </c>
      <c r="B19" s="122">
        <f>'Punti Squadre'!Q50</f>
        <v>525</v>
      </c>
    </row>
    <row r="20" spans="1:2" ht="16.5" thickBot="1" x14ac:dyDescent="0.3">
      <c r="A20" s="121" t="s">
        <v>451</v>
      </c>
      <c r="B20" s="122">
        <f>'Punti Squadre'!Q38</f>
        <v>235</v>
      </c>
    </row>
    <row r="21" spans="1:2" ht="16.5" thickBot="1" x14ac:dyDescent="0.3">
      <c r="A21" s="121" t="s">
        <v>447</v>
      </c>
      <c r="B21" s="122">
        <f>'Punti Squadre'!Q37</f>
        <v>107</v>
      </c>
    </row>
    <row r="22" spans="1:2" ht="16.5" thickBot="1" x14ac:dyDescent="0.3">
      <c r="A22" s="121" t="s">
        <v>51</v>
      </c>
      <c r="B22" s="122">
        <f>'Punti Squadre'!Q30</f>
        <v>100</v>
      </c>
    </row>
    <row r="23" spans="1:2" ht="16.5" thickBot="1" x14ac:dyDescent="0.3">
      <c r="A23" s="121" t="s">
        <v>421</v>
      </c>
      <c r="B23" s="122">
        <f>'Punti Squadre'!Q35</f>
        <v>63</v>
      </c>
    </row>
    <row r="24" spans="1:2" ht="16.5" thickBot="1" x14ac:dyDescent="0.3">
      <c r="A24" s="121" t="s">
        <v>499</v>
      </c>
      <c r="B24" s="122">
        <f>'Punti Squadre'!Q33</f>
        <v>51</v>
      </c>
    </row>
    <row r="25" spans="1:2" ht="16.5" thickBot="1" x14ac:dyDescent="0.3">
      <c r="A25" s="121" t="s">
        <v>331</v>
      </c>
      <c r="B25" s="122">
        <f>'Punti Squadre'!Q63</f>
        <v>48</v>
      </c>
    </row>
    <row r="26" spans="1:2" ht="16.5" thickBot="1" x14ac:dyDescent="0.3">
      <c r="A26" s="121" t="s">
        <v>69</v>
      </c>
      <c r="B26" s="122">
        <f>'Punti Squadre'!Q53</f>
        <v>40</v>
      </c>
    </row>
    <row r="27" spans="1:2" ht="16.5" thickBot="1" x14ac:dyDescent="0.3">
      <c r="A27" s="121" t="s">
        <v>65</v>
      </c>
      <c r="B27" s="122">
        <f>'Punti Squadre'!Q48</f>
        <v>29</v>
      </c>
    </row>
    <row r="28" spans="1:2" ht="16.5" thickBot="1" x14ac:dyDescent="0.3">
      <c r="A28" s="121" t="s">
        <v>49</v>
      </c>
      <c r="B28" s="122">
        <f>'Punti Squadre'!Q28</f>
        <v>19</v>
      </c>
    </row>
    <row r="29" spans="1:2" ht="16.5" thickBot="1" x14ac:dyDescent="0.3">
      <c r="A29" s="121" t="s">
        <v>436</v>
      </c>
      <c r="B29" s="122">
        <f>'Punti Squadre'!Q36</f>
        <v>17</v>
      </c>
    </row>
    <row r="30" spans="1:2" ht="16.5" thickBot="1" x14ac:dyDescent="0.3">
      <c r="A30" s="121" t="s">
        <v>473</v>
      </c>
      <c r="B30" s="122">
        <f>'Punti Squadre'!Q39</f>
        <v>17</v>
      </c>
    </row>
    <row r="31" spans="1:2" ht="16.5" thickBot="1" x14ac:dyDescent="0.3">
      <c r="A31" s="121" t="s">
        <v>53</v>
      </c>
      <c r="B31" s="122">
        <f>'Punti Squadre'!Q32</f>
        <v>5</v>
      </c>
    </row>
    <row r="32" spans="1:2" ht="16.5" thickBot="1" x14ac:dyDescent="0.3">
      <c r="A32" s="166" t="s">
        <v>612</v>
      </c>
      <c r="B32" s="122">
        <f>'Punti Squadre'!Q60</f>
        <v>5</v>
      </c>
    </row>
    <row r="33" spans="1:2" ht="16.5" thickBot="1" x14ac:dyDescent="0.3">
      <c r="A33" s="166" t="s">
        <v>555</v>
      </c>
      <c r="B33" s="122">
        <f>'Punti Squadre'!Q65</f>
        <v>5</v>
      </c>
    </row>
    <row r="34" spans="1:2" ht="16.5" thickBot="1" x14ac:dyDescent="0.3">
      <c r="A34" s="121" t="s">
        <v>70</v>
      </c>
      <c r="B34" s="122">
        <f>'Punti Squadre'!Q54</f>
        <v>5</v>
      </c>
    </row>
    <row r="35" spans="1:2" ht="16.5" thickBot="1" x14ac:dyDescent="0.3">
      <c r="A35" s="121" t="s">
        <v>561</v>
      </c>
      <c r="B35" s="122">
        <f>'Punti Squadre'!Q61</f>
        <v>2</v>
      </c>
    </row>
    <row r="36" spans="1:2" ht="16.5" thickBot="1" x14ac:dyDescent="0.3">
      <c r="A36" s="121"/>
      <c r="B36" s="122">
        <f>'Punti Squadre'!Q5</f>
        <v>0</v>
      </c>
    </row>
    <row r="37" spans="1:2" ht="16.5" thickBot="1" x14ac:dyDescent="0.3">
      <c r="A37" s="179"/>
      <c r="B37" s="122">
        <f>'Punti Squadre'!Q13</f>
        <v>0</v>
      </c>
    </row>
    <row r="38" spans="1:2" ht="16.5" thickBot="1" x14ac:dyDescent="0.3">
      <c r="A38" s="121"/>
      <c r="B38" s="122">
        <f>'Punti Squadre'!Q56</f>
        <v>0</v>
      </c>
    </row>
    <row r="39" spans="1:2" ht="16.5" thickBot="1" x14ac:dyDescent="0.3">
      <c r="A39" s="121"/>
      <c r="B39" s="122">
        <f>'Punti Squadre'!Q20</f>
        <v>0</v>
      </c>
    </row>
    <row r="40" spans="1:2" ht="16.5" thickBot="1" x14ac:dyDescent="0.3">
      <c r="A40" s="121"/>
      <c r="B40" s="122">
        <f>'Punti Squadre'!Q42</f>
        <v>0</v>
      </c>
    </row>
    <row r="41" spans="1:2" ht="16.5" thickBot="1" x14ac:dyDescent="0.3">
      <c r="A41" s="121"/>
      <c r="B41" s="122">
        <f>'Punti Squadre'!Q11</f>
        <v>0</v>
      </c>
    </row>
    <row r="42" spans="1:2" ht="16.5" thickBot="1" x14ac:dyDescent="0.3">
      <c r="A42" s="121"/>
      <c r="B42" s="122">
        <f>'Punti Squadre'!Q43</f>
        <v>0</v>
      </c>
    </row>
    <row r="43" spans="1:2" ht="16.5" thickBot="1" x14ac:dyDescent="0.3">
      <c r="A43" s="121"/>
      <c r="B43" s="122">
        <f>'Punti Squadre'!Q17</f>
        <v>0</v>
      </c>
    </row>
    <row r="44" spans="1:2" ht="16.5" thickBot="1" x14ac:dyDescent="0.3">
      <c r="A44" s="121"/>
      <c r="B44" s="122">
        <f>'Punti Squadre'!Q58</f>
        <v>0</v>
      </c>
    </row>
    <row r="45" spans="1:2" ht="16.5" thickBot="1" x14ac:dyDescent="0.3">
      <c r="A45" s="121"/>
      <c r="B45" s="122">
        <f>'Punti Squadre'!Q49</f>
        <v>0</v>
      </c>
    </row>
    <row r="46" spans="1:2" ht="16.5" thickBot="1" x14ac:dyDescent="0.3">
      <c r="A46" s="121"/>
      <c r="B46" s="122">
        <f>'Punti Squadre'!Q62</f>
        <v>0</v>
      </c>
    </row>
    <row r="47" spans="1:2" ht="16.5" thickBot="1" x14ac:dyDescent="0.3">
      <c r="A47" s="121"/>
      <c r="B47" s="122">
        <f>'Punti Squadre'!Q44</f>
        <v>0</v>
      </c>
    </row>
    <row r="48" spans="1:2" ht="16.5" thickBot="1" x14ac:dyDescent="0.3">
      <c r="A48" s="121"/>
      <c r="B48" s="122">
        <f>'Punti Squadre'!Q29</f>
        <v>0</v>
      </c>
    </row>
    <row r="49" spans="1:2" ht="16.5" thickBot="1" x14ac:dyDescent="0.3">
      <c r="A49" s="121"/>
      <c r="B49" s="122">
        <f>'Punti Squadre'!Q23</f>
        <v>0</v>
      </c>
    </row>
    <row r="50" spans="1:2" ht="16.5" thickBot="1" x14ac:dyDescent="0.3">
      <c r="A50" s="121"/>
      <c r="B50" s="122">
        <f>'Punti Squadre'!Q59</f>
        <v>0</v>
      </c>
    </row>
    <row r="51" spans="1:2" ht="16.5" thickBot="1" x14ac:dyDescent="0.3">
      <c r="A51" s="121"/>
      <c r="B51" s="122">
        <f>'Punti Squadre'!Q57</f>
        <v>0</v>
      </c>
    </row>
    <row r="52" spans="1:2" ht="16.5" thickBot="1" x14ac:dyDescent="0.3">
      <c r="A52" s="121"/>
      <c r="B52" s="122">
        <f>'Punti Squadre'!Q52</f>
        <v>0</v>
      </c>
    </row>
    <row r="53" spans="1:2" ht="16.5" thickBot="1" x14ac:dyDescent="0.3">
      <c r="A53" s="121"/>
      <c r="B53" s="122">
        <f>'Punti Squadre'!Q55</f>
        <v>0</v>
      </c>
    </row>
    <row r="54" spans="1:2" ht="16.5" thickBot="1" x14ac:dyDescent="0.3">
      <c r="A54" s="121"/>
      <c r="B54" s="122">
        <f>'Punti Squadre'!Q14</f>
        <v>0</v>
      </c>
    </row>
    <row r="55" spans="1:2" ht="16.5" thickBot="1" x14ac:dyDescent="0.3">
      <c r="A55" s="121"/>
      <c r="B55" s="122">
        <f>'Punti Squadre'!Q24</f>
        <v>0</v>
      </c>
    </row>
    <row r="56" spans="1:2" ht="16.5" thickBot="1" x14ac:dyDescent="0.3">
      <c r="A56" s="121"/>
      <c r="B56" s="122">
        <f>'Punti Squadre'!Q25</f>
        <v>0</v>
      </c>
    </row>
    <row r="57" spans="1:2" ht="16.5" thickBot="1" x14ac:dyDescent="0.3">
      <c r="A57" s="121"/>
      <c r="B57" s="122">
        <f>'Punti Squadre'!Q26</f>
        <v>0</v>
      </c>
    </row>
    <row r="58" spans="1:2" ht="16.5" thickBot="1" x14ac:dyDescent="0.3">
      <c r="A58" s="121"/>
      <c r="B58" s="122">
        <f>'Punti Squadre'!Q27</f>
        <v>0</v>
      </c>
    </row>
    <row r="59" spans="1:2" ht="16.5" thickBot="1" x14ac:dyDescent="0.3">
      <c r="A59" s="121"/>
      <c r="B59" s="122">
        <f>'Punti Squadre'!Q34</f>
        <v>0</v>
      </c>
    </row>
    <row r="60" spans="1:2" ht="16.5" thickBot="1" x14ac:dyDescent="0.3">
      <c r="A60" s="121"/>
      <c r="B60" s="122">
        <f>'Punti Squadre'!Q40</f>
        <v>0</v>
      </c>
    </row>
    <row r="61" spans="1:2" ht="16.5" thickBot="1" x14ac:dyDescent="0.3">
      <c r="A61" s="121"/>
      <c r="B61" s="122">
        <f>'Punti Squadre'!Q41</f>
        <v>0</v>
      </c>
    </row>
    <row r="62" spans="1:2" ht="16.5" thickBot="1" x14ac:dyDescent="0.3">
      <c r="A62" s="121"/>
      <c r="B62" s="122">
        <f>'Punti Squadre'!Q46</f>
        <v>0</v>
      </c>
    </row>
    <row r="63" spans="1:2" ht="16.5" thickBot="1" x14ac:dyDescent="0.3">
      <c r="A63" s="167"/>
      <c r="B63" s="122">
        <f>'Punti Squadre'!Q64</f>
        <v>0</v>
      </c>
    </row>
  </sheetData>
  <sheetProtection password="C4AE" sheet="1" objects="1" scenarios="1"/>
  <autoFilter ref="A1:B63"/>
  <sortState ref="A2:B35">
    <sortCondition descending="1" ref="B2:B35"/>
  </sortState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3" customWidth="1"/>
    <col min="2" max="2" width="39.85546875" style="133" customWidth="1"/>
    <col min="3" max="16" width="10.7109375" style="133" customWidth="1"/>
    <col min="17" max="17" width="14" style="133" customWidth="1"/>
    <col min="18" max="18" width="40.140625" style="133" customWidth="1"/>
    <col min="19" max="20" width="14" style="133" customWidth="1"/>
    <col min="21" max="256" width="8.85546875" style="133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34"/>
      <c r="S2" s="5"/>
      <c r="T2" s="5"/>
    </row>
    <row r="3" spans="1:20" ht="20.100000000000001" customHeight="1" thickBot="1" x14ac:dyDescent="0.3">
      <c r="A3" s="135"/>
      <c r="B3" s="136" t="s">
        <v>3</v>
      </c>
      <c r="C3" s="136" t="s">
        <v>228</v>
      </c>
      <c r="D3" s="136" t="s">
        <v>229</v>
      </c>
      <c r="E3" s="137" t="s">
        <v>230</v>
      </c>
      <c r="F3" s="138" t="s">
        <v>231</v>
      </c>
      <c r="G3" s="138" t="s">
        <v>232</v>
      </c>
      <c r="H3" s="138" t="s">
        <v>233</v>
      </c>
      <c r="I3" s="138" t="s">
        <v>234</v>
      </c>
      <c r="J3" s="138" t="s">
        <v>235</v>
      </c>
      <c r="K3" s="138" t="s">
        <v>236</v>
      </c>
      <c r="L3" s="138" t="s">
        <v>237</v>
      </c>
      <c r="M3" s="138" t="s">
        <v>238</v>
      </c>
      <c r="N3" s="138" t="s">
        <v>239</v>
      </c>
      <c r="O3" s="138" t="s">
        <v>240</v>
      </c>
      <c r="P3" s="138" t="s">
        <v>241</v>
      </c>
      <c r="Q3" s="138" t="s">
        <v>242</v>
      </c>
      <c r="R3" s="139"/>
      <c r="S3" s="138" t="s">
        <v>243</v>
      </c>
      <c r="T3" s="138" t="s">
        <v>244</v>
      </c>
    </row>
    <row r="4" spans="1:20" ht="20.100000000000001" customHeight="1" thickBot="1" x14ac:dyDescent="0.3">
      <c r="A4" s="140">
        <v>1213</v>
      </c>
      <c r="B4" s="141" t="s">
        <v>12</v>
      </c>
      <c r="C4" s="142" t="e">
        <f>('MC M'!#REF!)</f>
        <v>#REF!</v>
      </c>
      <c r="D4" s="142" t="e">
        <f>('MC F'!#REF!)</f>
        <v>#REF!</v>
      </c>
      <c r="E4" s="143" t="e">
        <f>('CU M'!#REF!)</f>
        <v>#REF!</v>
      </c>
      <c r="F4" s="144" t="e">
        <f>('CU F'!#REF!)</f>
        <v>#REF!</v>
      </c>
      <c r="G4" s="144" t="e">
        <f>('ES M'!#REF!)</f>
        <v>#REF!</v>
      </c>
      <c r="H4" s="144" t="e">
        <f>('ES F'!#REF!)</f>
        <v>#REF!</v>
      </c>
      <c r="I4" s="144" t="e">
        <f>('RA M'!#REF!)</f>
        <v>#REF!</v>
      </c>
      <c r="J4" s="144" t="e">
        <f>('RA F'!#REF!)</f>
        <v>#REF!</v>
      </c>
      <c r="K4" s="144" t="e">
        <f>('YA M'!#REF!)</f>
        <v>#REF!</v>
      </c>
      <c r="L4" s="144" t="e">
        <f>('YA F'!#REF!)</f>
        <v>#REF!</v>
      </c>
      <c r="M4" s="144" t="e">
        <f>('YB M'!#REF!)</f>
        <v>#REF!</v>
      </c>
      <c r="N4" s="144" t="e">
        <f>('YB F'!#REF!)</f>
        <v>#REF!</v>
      </c>
      <c r="O4" s="144" t="e">
        <f>('JU M'!#REF!)</f>
        <v>#REF!</v>
      </c>
      <c r="P4" s="144" t="e">
        <f>('JU F'!#REF!)</f>
        <v>#REF!</v>
      </c>
      <c r="Q4" s="145" t="e">
        <f t="shared" ref="Q4:Q35" si="0">SUM(C4:P4)</f>
        <v>#REF!</v>
      </c>
      <c r="R4" s="146" t="s">
        <v>12</v>
      </c>
      <c r="S4" s="145" t="e">
        <f>SUM(C4:J4)</f>
        <v>#REF!</v>
      </c>
      <c r="T4" s="145" t="e">
        <f>SUM(K4:P4)</f>
        <v>#REF!</v>
      </c>
    </row>
    <row r="5" spans="1:20" ht="20.100000000000001" customHeight="1" thickBot="1" x14ac:dyDescent="0.3">
      <c r="A5" s="140"/>
      <c r="B5" s="141"/>
      <c r="C5" s="142" t="e">
        <f>('MC M'!#REF!)</f>
        <v>#REF!</v>
      </c>
      <c r="D5" s="142" t="e">
        <f>('MC F'!#REF!)</f>
        <v>#REF!</v>
      </c>
      <c r="E5" s="143" t="e">
        <f>('CU M'!#REF!)</f>
        <v>#REF!</v>
      </c>
      <c r="F5" s="144" t="e">
        <f>('CU F'!#REF!)</f>
        <v>#REF!</v>
      </c>
      <c r="G5" s="144" t="e">
        <f>('ES M'!#REF!)</f>
        <v>#REF!</v>
      </c>
      <c r="H5" s="144" t="e">
        <f>('ES F'!#REF!)</f>
        <v>#REF!</v>
      </c>
      <c r="I5" s="144" t="e">
        <f>('RA M'!#REF!)</f>
        <v>#REF!</v>
      </c>
      <c r="J5" s="144" t="e">
        <f>('RA F'!#REF!)</f>
        <v>#REF!</v>
      </c>
      <c r="K5" s="144" t="e">
        <f>('YA M'!#REF!)</f>
        <v>#REF!</v>
      </c>
      <c r="L5" s="144" t="e">
        <f>('YA F'!#REF!)</f>
        <v>#REF!</v>
      </c>
      <c r="M5" s="144" t="e">
        <f>('YB M'!#REF!)</f>
        <v>#REF!</v>
      </c>
      <c r="N5" s="144" t="e">
        <f>('YB F'!#REF!)</f>
        <v>#REF!</v>
      </c>
      <c r="O5" s="144" t="e">
        <f>('JU M'!#REF!)</f>
        <v>#REF!</v>
      </c>
      <c r="P5" s="144" t="e">
        <f>('JU F'!#REF!)</f>
        <v>#REF!</v>
      </c>
      <c r="Q5" s="145" t="e">
        <f t="shared" si="0"/>
        <v>#REF!</v>
      </c>
      <c r="R5" s="146"/>
      <c r="S5" s="145" t="e">
        <f t="shared" ref="S5:S65" si="1">SUM(C5:J5)</f>
        <v>#REF!</v>
      </c>
      <c r="T5" s="145" t="e">
        <f t="shared" ref="T5:T65" si="2">SUM(K5:P5)</f>
        <v>#REF!</v>
      </c>
    </row>
    <row r="6" spans="1:20" ht="20.100000000000001" customHeight="1" thickBot="1" x14ac:dyDescent="0.3">
      <c r="A6" s="140">
        <v>1174</v>
      </c>
      <c r="B6" s="141" t="s">
        <v>16</v>
      </c>
      <c r="C6" s="142" t="e">
        <f>('MC M'!#REF!)</f>
        <v>#REF!</v>
      </c>
      <c r="D6" s="142" t="e">
        <f>('MC F'!#REF!)</f>
        <v>#REF!</v>
      </c>
      <c r="E6" s="143" t="e">
        <f>('CU M'!#REF!)</f>
        <v>#REF!</v>
      </c>
      <c r="F6" s="144" t="e">
        <f>('CU F'!#REF!)</f>
        <v>#REF!</v>
      </c>
      <c r="G6" s="144" t="e">
        <f>('ES M'!#REF!)</f>
        <v>#REF!</v>
      </c>
      <c r="H6" s="144" t="e">
        <f>('ES F'!#REF!)</f>
        <v>#REF!</v>
      </c>
      <c r="I6" s="144" t="e">
        <f>('RA M'!#REF!)</f>
        <v>#REF!</v>
      </c>
      <c r="J6" s="144" t="e">
        <f>('RA F'!#REF!)</f>
        <v>#REF!</v>
      </c>
      <c r="K6" s="144" t="e">
        <f>('YA M'!#REF!)</f>
        <v>#REF!</v>
      </c>
      <c r="L6" s="144" t="e">
        <f>('YA F'!#REF!)</f>
        <v>#REF!</v>
      </c>
      <c r="M6" s="144" t="e">
        <f>('YB M'!#REF!)</f>
        <v>#REF!</v>
      </c>
      <c r="N6" s="144" t="e">
        <f>('YB F'!#REF!)</f>
        <v>#REF!</v>
      </c>
      <c r="O6" s="144" t="e">
        <f>('JU M'!#REF!)</f>
        <v>#REF!</v>
      </c>
      <c r="P6" s="144" t="e">
        <f>('JU F'!#REF!)</f>
        <v>#REF!</v>
      </c>
      <c r="Q6" s="145" t="e">
        <f t="shared" si="0"/>
        <v>#REF!</v>
      </c>
      <c r="R6" s="146" t="s">
        <v>16</v>
      </c>
      <c r="S6" s="145" t="e">
        <f t="shared" si="1"/>
        <v>#REF!</v>
      </c>
      <c r="T6" s="145" t="e">
        <f t="shared" si="2"/>
        <v>#REF!</v>
      </c>
    </row>
    <row r="7" spans="1:20" ht="20.100000000000001" customHeight="1" thickBot="1" x14ac:dyDescent="0.3">
      <c r="A7" s="140">
        <v>1180</v>
      </c>
      <c r="B7" s="141" t="s">
        <v>17</v>
      </c>
      <c r="C7" s="142" t="e">
        <f>('MC M'!#REF!)</f>
        <v>#REF!</v>
      </c>
      <c r="D7" s="142" t="e">
        <f>('MC F'!#REF!)</f>
        <v>#REF!</v>
      </c>
      <c r="E7" s="143" t="e">
        <f>('CU M'!#REF!)</f>
        <v>#REF!</v>
      </c>
      <c r="F7" s="144" t="e">
        <f>('CU F'!#REF!)</f>
        <v>#REF!</v>
      </c>
      <c r="G7" s="144" t="e">
        <f>('ES M'!#REF!)</f>
        <v>#REF!</v>
      </c>
      <c r="H7" s="144" t="e">
        <f>('ES F'!#REF!)</f>
        <v>#REF!</v>
      </c>
      <c r="I7" s="144" t="e">
        <f>('RA M'!#REF!)</f>
        <v>#REF!</v>
      </c>
      <c r="J7" s="144" t="e">
        <f>('RA F'!#REF!)</f>
        <v>#REF!</v>
      </c>
      <c r="K7" s="144" t="e">
        <f>('YA M'!#REF!)</f>
        <v>#REF!</v>
      </c>
      <c r="L7" s="144" t="e">
        <f>('YA F'!#REF!)</f>
        <v>#REF!</v>
      </c>
      <c r="M7" s="144" t="e">
        <f>('YB M'!#REF!)</f>
        <v>#REF!</v>
      </c>
      <c r="N7" s="144" t="e">
        <f>('YB F'!#REF!)</f>
        <v>#REF!</v>
      </c>
      <c r="O7" s="144" t="e">
        <f>('JU M'!#REF!)</f>
        <v>#REF!</v>
      </c>
      <c r="P7" s="144" t="e">
        <f>('JU F'!#REF!)</f>
        <v>#REF!</v>
      </c>
      <c r="Q7" s="145" t="e">
        <f t="shared" si="0"/>
        <v>#REF!</v>
      </c>
      <c r="R7" s="146" t="s">
        <v>17</v>
      </c>
      <c r="S7" s="145" t="e">
        <f t="shared" si="1"/>
        <v>#REF!</v>
      </c>
      <c r="T7" s="145" t="e">
        <f t="shared" si="2"/>
        <v>#REF!</v>
      </c>
    </row>
    <row r="8" spans="1:20" ht="20.100000000000001" customHeight="1" thickBot="1" x14ac:dyDescent="0.3">
      <c r="A8" s="140">
        <v>1115</v>
      </c>
      <c r="B8" s="141" t="s">
        <v>18</v>
      </c>
      <c r="C8" s="142" t="e">
        <f>('MC M'!#REF!)</f>
        <v>#REF!</v>
      </c>
      <c r="D8" s="142" t="e">
        <f>('MC F'!#REF!)</f>
        <v>#REF!</v>
      </c>
      <c r="E8" s="143" t="e">
        <f>('CU M'!#REF!)</f>
        <v>#REF!</v>
      </c>
      <c r="F8" s="144" t="e">
        <f>('CU F'!#REF!)</f>
        <v>#REF!</v>
      </c>
      <c r="G8" s="144" t="e">
        <f>('ES M'!#REF!)</f>
        <v>#REF!</v>
      </c>
      <c r="H8" s="144" t="e">
        <f>('ES F'!#REF!)</f>
        <v>#REF!</v>
      </c>
      <c r="I8" s="144" t="e">
        <f>('RA M'!#REF!)</f>
        <v>#REF!</v>
      </c>
      <c r="J8" s="144" t="e">
        <f>('RA F'!#REF!)</f>
        <v>#REF!</v>
      </c>
      <c r="K8" s="144" t="e">
        <f>('YA M'!#REF!)</f>
        <v>#REF!</v>
      </c>
      <c r="L8" s="144" t="e">
        <f>('YA F'!#REF!)</f>
        <v>#REF!</v>
      </c>
      <c r="M8" s="144" t="e">
        <f>('YB M'!#REF!)</f>
        <v>#REF!</v>
      </c>
      <c r="N8" s="144" t="e">
        <f>('YB F'!#REF!)</f>
        <v>#REF!</v>
      </c>
      <c r="O8" s="144" t="e">
        <f>('JU M'!#REF!)</f>
        <v>#REF!</v>
      </c>
      <c r="P8" s="144" t="e">
        <f>('JU F'!#REF!)</f>
        <v>#REF!</v>
      </c>
      <c r="Q8" s="145" t="e">
        <f t="shared" si="0"/>
        <v>#REF!</v>
      </c>
      <c r="R8" s="146" t="s">
        <v>18</v>
      </c>
      <c r="S8" s="145" t="e">
        <f t="shared" si="1"/>
        <v>#REF!</v>
      </c>
      <c r="T8" s="145" t="e">
        <f t="shared" si="2"/>
        <v>#REF!</v>
      </c>
    </row>
    <row r="9" spans="1:20" ht="20.100000000000001" customHeight="1" thickBot="1" x14ac:dyDescent="0.3">
      <c r="A9" s="140">
        <v>10</v>
      </c>
      <c r="B9" s="141" t="s">
        <v>19</v>
      </c>
      <c r="C9" s="142" t="e">
        <f>('MC M'!#REF!)</f>
        <v>#REF!</v>
      </c>
      <c r="D9" s="142" t="e">
        <f>('MC F'!#REF!)</f>
        <v>#REF!</v>
      </c>
      <c r="E9" s="143" t="e">
        <f>('CU M'!#REF!)</f>
        <v>#REF!</v>
      </c>
      <c r="F9" s="144" t="e">
        <f>('CU F'!#REF!)</f>
        <v>#REF!</v>
      </c>
      <c r="G9" s="144" t="e">
        <f>('ES M'!#REF!)</f>
        <v>#REF!</v>
      </c>
      <c r="H9" s="144" t="e">
        <f>('ES F'!#REF!)</f>
        <v>#REF!</v>
      </c>
      <c r="I9" s="144" t="e">
        <f>('RA M'!#REF!)</f>
        <v>#REF!</v>
      </c>
      <c r="J9" s="144" t="e">
        <f>('RA F'!#REF!)</f>
        <v>#REF!</v>
      </c>
      <c r="K9" s="144" t="e">
        <f>('YA M'!#REF!)</f>
        <v>#REF!</v>
      </c>
      <c r="L9" s="144" t="e">
        <f>('YA F'!#REF!)</f>
        <v>#REF!</v>
      </c>
      <c r="M9" s="144" t="e">
        <f>('YB M'!#REF!)</f>
        <v>#REF!</v>
      </c>
      <c r="N9" s="144" t="e">
        <f>('YB F'!#REF!)</f>
        <v>#REF!</v>
      </c>
      <c r="O9" s="144" t="e">
        <f>('JU M'!#REF!)</f>
        <v>#REF!</v>
      </c>
      <c r="P9" s="144" t="e">
        <f>('JU F'!#REF!)</f>
        <v>#REF!</v>
      </c>
      <c r="Q9" s="145" t="e">
        <f t="shared" si="0"/>
        <v>#REF!</v>
      </c>
      <c r="R9" s="146" t="s">
        <v>19</v>
      </c>
      <c r="S9" s="145" t="e">
        <f t="shared" si="1"/>
        <v>#REF!</v>
      </c>
      <c r="T9" s="145" t="e">
        <f t="shared" si="2"/>
        <v>#REF!</v>
      </c>
    </row>
    <row r="10" spans="1:20" ht="20.100000000000001" customHeight="1" thickBot="1" x14ac:dyDescent="0.3">
      <c r="A10" s="140">
        <v>1589</v>
      </c>
      <c r="B10" s="141" t="s">
        <v>21</v>
      </c>
      <c r="C10" s="142" t="e">
        <f>('MC M'!#REF!)</f>
        <v>#REF!</v>
      </c>
      <c r="D10" s="142" t="e">
        <f>('MC F'!#REF!)</f>
        <v>#REF!</v>
      </c>
      <c r="E10" s="143" t="e">
        <f>('CU M'!#REF!)</f>
        <v>#REF!</v>
      </c>
      <c r="F10" s="144" t="e">
        <f>('CU F'!#REF!)</f>
        <v>#REF!</v>
      </c>
      <c r="G10" s="144" t="e">
        <f>('ES M'!#REF!)</f>
        <v>#REF!</v>
      </c>
      <c r="H10" s="144" t="e">
        <f>('ES F'!#REF!)</f>
        <v>#REF!</v>
      </c>
      <c r="I10" s="144" t="e">
        <f>('RA M'!#REF!)</f>
        <v>#REF!</v>
      </c>
      <c r="J10" s="144" t="e">
        <f>('RA F'!#REF!)</f>
        <v>#REF!</v>
      </c>
      <c r="K10" s="144" t="e">
        <f>('YA M'!#REF!)</f>
        <v>#REF!</v>
      </c>
      <c r="L10" s="144" t="e">
        <f>('YA F'!#REF!)</f>
        <v>#REF!</v>
      </c>
      <c r="M10" s="144" t="e">
        <f>('YB M'!#REF!)</f>
        <v>#REF!</v>
      </c>
      <c r="N10" s="144" t="e">
        <f>('YB F'!#REF!)</f>
        <v>#REF!</v>
      </c>
      <c r="O10" s="144" t="e">
        <f>('JU M'!#REF!)</f>
        <v>#REF!</v>
      </c>
      <c r="P10" s="144" t="e">
        <f>('JU F'!#REF!)</f>
        <v>#REF!</v>
      </c>
      <c r="Q10" s="145" t="e">
        <f t="shared" si="0"/>
        <v>#REF!</v>
      </c>
      <c r="R10" s="146" t="s">
        <v>21</v>
      </c>
      <c r="S10" s="145" t="e">
        <f t="shared" si="1"/>
        <v>#REF!</v>
      </c>
      <c r="T10" s="145" t="e">
        <f t="shared" si="2"/>
        <v>#REF!</v>
      </c>
    </row>
    <row r="11" spans="1:20" ht="20.100000000000001" customHeight="1" thickBot="1" x14ac:dyDescent="0.3">
      <c r="A11" s="140"/>
      <c r="B11" s="141"/>
      <c r="C11" s="142" t="e">
        <f>('MC M'!#REF!)</f>
        <v>#REF!</v>
      </c>
      <c r="D11" s="142" t="e">
        <f>('MC F'!#REF!)</f>
        <v>#REF!</v>
      </c>
      <c r="E11" s="143" t="e">
        <f>('CU M'!#REF!)</f>
        <v>#REF!</v>
      </c>
      <c r="F11" s="144" t="e">
        <f>('CU F'!#REF!)</f>
        <v>#REF!</v>
      </c>
      <c r="G11" s="144" t="e">
        <f>('ES M'!#REF!)</f>
        <v>#REF!</v>
      </c>
      <c r="H11" s="144" t="e">
        <f>('ES F'!#REF!)</f>
        <v>#REF!</v>
      </c>
      <c r="I11" s="144" t="e">
        <f>('RA M'!#REF!)</f>
        <v>#REF!</v>
      </c>
      <c r="J11" s="144" t="e">
        <f>('RA F'!#REF!)</f>
        <v>#REF!</v>
      </c>
      <c r="K11" s="144" t="e">
        <f>('YA M'!#REF!)</f>
        <v>#REF!</v>
      </c>
      <c r="L11" s="144" t="e">
        <f>('YA F'!#REF!)</f>
        <v>#REF!</v>
      </c>
      <c r="M11" s="144" t="e">
        <f>('YB M'!#REF!)</f>
        <v>#REF!</v>
      </c>
      <c r="N11" s="144" t="e">
        <f>('YB F'!#REF!)</f>
        <v>#REF!</v>
      </c>
      <c r="O11" s="144" t="e">
        <f>('JU M'!#REF!)</f>
        <v>#REF!</v>
      </c>
      <c r="P11" s="144" t="e">
        <f>('JU F'!#REF!)</f>
        <v>#REF!</v>
      </c>
      <c r="Q11" s="145" t="e">
        <f t="shared" si="0"/>
        <v>#REF!</v>
      </c>
      <c r="R11" s="146"/>
      <c r="S11" s="145" t="e">
        <f t="shared" si="1"/>
        <v>#REF!</v>
      </c>
      <c r="T11" s="145" t="e">
        <f t="shared" si="2"/>
        <v>#REF!</v>
      </c>
    </row>
    <row r="12" spans="1:20" ht="20.100000000000001" customHeight="1" thickBot="1" x14ac:dyDescent="0.3">
      <c r="A12" s="140">
        <v>1590</v>
      </c>
      <c r="B12" s="141" t="s">
        <v>25</v>
      </c>
      <c r="C12" s="142" t="e">
        <f>('MC M'!#REF!)</f>
        <v>#REF!</v>
      </c>
      <c r="D12" s="142" t="e">
        <f>('MC F'!#REF!)</f>
        <v>#REF!</v>
      </c>
      <c r="E12" s="143" t="e">
        <f>('CU M'!#REF!)</f>
        <v>#REF!</v>
      </c>
      <c r="F12" s="144" t="e">
        <f>('CU F'!#REF!)</f>
        <v>#REF!</v>
      </c>
      <c r="G12" s="144" t="e">
        <f>('ES M'!#REF!)</f>
        <v>#REF!</v>
      </c>
      <c r="H12" s="144" t="e">
        <f>('ES F'!#REF!)</f>
        <v>#REF!</v>
      </c>
      <c r="I12" s="144" t="e">
        <f>('RA M'!#REF!)</f>
        <v>#REF!</v>
      </c>
      <c r="J12" s="144" t="e">
        <f>('RA F'!#REF!)</f>
        <v>#REF!</v>
      </c>
      <c r="K12" s="144" t="e">
        <f>('YA M'!#REF!)</f>
        <v>#REF!</v>
      </c>
      <c r="L12" s="144" t="e">
        <f>('YA F'!#REF!)</f>
        <v>#REF!</v>
      </c>
      <c r="M12" s="144" t="e">
        <f>('YB M'!#REF!)</f>
        <v>#REF!</v>
      </c>
      <c r="N12" s="144" t="e">
        <f>('YB F'!#REF!)</f>
        <v>#REF!</v>
      </c>
      <c r="O12" s="144" t="e">
        <f>('JU M'!#REF!)</f>
        <v>#REF!</v>
      </c>
      <c r="P12" s="144" t="e">
        <f>('JU F'!#REF!)</f>
        <v>#REF!</v>
      </c>
      <c r="Q12" s="145" t="e">
        <f t="shared" si="0"/>
        <v>#REF!</v>
      </c>
      <c r="R12" s="146" t="s">
        <v>25</v>
      </c>
      <c r="S12" s="145" t="e">
        <f t="shared" si="1"/>
        <v>#REF!</v>
      </c>
      <c r="T12" s="145" t="e">
        <f t="shared" si="2"/>
        <v>#REF!</v>
      </c>
    </row>
    <row r="13" spans="1:20" ht="20.100000000000001" customHeight="1" thickBot="1" x14ac:dyDescent="0.3">
      <c r="A13" s="140"/>
      <c r="B13" s="141"/>
      <c r="C13" s="142" t="e">
        <f>('MC M'!#REF!)</f>
        <v>#REF!</v>
      </c>
      <c r="D13" s="142" t="e">
        <f>('MC F'!#REF!)</f>
        <v>#REF!</v>
      </c>
      <c r="E13" s="143" t="e">
        <f>('CU M'!#REF!)</f>
        <v>#REF!</v>
      </c>
      <c r="F13" s="144" t="e">
        <f>('CU F'!#REF!)</f>
        <v>#REF!</v>
      </c>
      <c r="G13" s="144" t="e">
        <f>('ES M'!#REF!)</f>
        <v>#REF!</v>
      </c>
      <c r="H13" s="144" t="e">
        <f>('ES F'!#REF!)</f>
        <v>#REF!</v>
      </c>
      <c r="I13" s="144" t="e">
        <f>('RA M'!#REF!)</f>
        <v>#REF!</v>
      </c>
      <c r="J13" s="144" t="e">
        <f>('RA F'!#REF!)</f>
        <v>#REF!</v>
      </c>
      <c r="K13" s="144" t="e">
        <f>('YA M'!#REF!)</f>
        <v>#REF!</v>
      </c>
      <c r="L13" s="144" t="e">
        <f>('YA F'!#REF!)</f>
        <v>#REF!</v>
      </c>
      <c r="M13" s="144" t="e">
        <f>('YB M'!#REF!)</f>
        <v>#REF!</v>
      </c>
      <c r="N13" s="144" t="e">
        <f>('YB F'!#REF!)</f>
        <v>#REF!</v>
      </c>
      <c r="O13" s="144" t="e">
        <f>('JU M'!#REF!)</f>
        <v>#REF!</v>
      </c>
      <c r="P13" s="144" t="e">
        <f>('JU F'!#REF!)</f>
        <v>#REF!</v>
      </c>
      <c r="Q13" s="145" t="e">
        <f t="shared" si="0"/>
        <v>#REF!</v>
      </c>
      <c r="R13" s="146"/>
      <c r="S13" s="145" t="e">
        <f t="shared" si="1"/>
        <v>#REF!</v>
      </c>
      <c r="T13" s="145" t="e">
        <f t="shared" si="2"/>
        <v>#REF!</v>
      </c>
    </row>
    <row r="14" spans="1:20" ht="20.100000000000001" customHeight="1" thickBot="1" x14ac:dyDescent="0.3">
      <c r="A14" s="140"/>
      <c r="B14" s="141"/>
      <c r="C14" s="142" t="e">
        <f>('MC M'!#REF!)</f>
        <v>#REF!</v>
      </c>
      <c r="D14" s="142" t="e">
        <f>('MC F'!#REF!)</f>
        <v>#REF!</v>
      </c>
      <c r="E14" s="143" t="e">
        <f>('CU M'!#REF!)</f>
        <v>#REF!</v>
      </c>
      <c r="F14" s="144" t="e">
        <f>('CU F'!#REF!)</f>
        <v>#REF!</v>
      </c>
      <c r="G14" s="144" t="e">
        <f>('ES M'!#REF!)</f>
        <v>#REF!</v>
      </c>
      <c r="H14" s="144" t="e">
        <f>('ES F'!#REF!)</f>
        <v>#REF!</v>
      </c>
      <c r="I14" s="144" t="e">
        <f>('RA M'!#REF!)</f>
        <v>#REF!</v>
      </c>
      <c r="J14" s="144" t="e">
        <f>('RA F'!#REF!)</f>
        <v>#REF!</v>
      </c>
      <c r="K14" s="144" t="e">
        <f>('YA M'!#REF!)</f>
        <v>#REF!</v>
      </c>
      <c r="L14" s="144" t="e">
        <f>('YA F'!#REF!)</f>
        <v>#REF!</v>
      </c>
      <c r="M14" s="144" t="e">
        <f>('YB M'!#REF!)</f>
        <v>#REF!</v>
      </c>
      <c r="N14" s="144" t="e">
        <f>('YB F'!#REF!)</f>
        <v>#REF!</v>
      </c>
      <c r="O14" s="144" t="e">
        <f>('JU M'!#REF!)</f>
        <v>#REF!</v>
      </c>
      <c r="P14" s="144" t="e">
        <f>('JU F'!#REF!)</f>
        <v>#REF!</v>
      </c>
      <c r="Q14" s="145" t="e">
        <f t="shared" si="0"/>
        <v>#REF!</v>
      </c>
      <c r="R14" s="146"/>
      <c r="S14" s="145" t="e">
        <f t="shared" si="1"/>
        <v>#REF!</v>
      </c>
      <c r="T14" s="145" t="e">
        <f t="shared" si="2"/>
        <v>#REF!</v>
      </c>
    </row>
    <row r="15" spans="1:20" ht="20.100000000000001" customHeight="1" thickBot="1" x14ac:dyDescent="0.3">
      <c r="A15" s="140">
        <v>1843</v>
      </c>
      <c r="B15" s="141" t="s">
        <v>31</v>
      </c>
      <c r="C15" s="142" t="e">
        <f>('MC M'!#REF!)</f>
        <v>#REF!</v>
      </c>
      <c r="D15" s="142" t="e">
        <f>('MC F'!#REF!)</f>
        <v>#REF!</v>
      </c>
      <c r="E15" s="143" t="e">
        <f>('CU M'!#REF!)</f>
        <v>#REF!</v>
      </c>
      <c r="F15" s="144" t="e">
        <f>('CU F'!#REF!)</f>
        <v>#REF!</v>
      </c>
      <c r="G15" s="144" t="e">
        <f>('ES M'!#REF!)</f>
        <v>#REF!</v>
      </c>
      <c r="H15" s="144" t="e">
        <f>('ES F'!#REF!)</f>
        <v>#REF!</v>
      </c>
      <c r="I15" s="144" t="e">
        <f>('RA M'!#REF!)</f>
        <v>#REF!</v>
      </c>
      <c r="J15" s="144" t="e">
        <f>('RA F'!#REF!)</f>
        <v>#REF!</v>
      </c>
      <c r="K15" s="144" t="e">
        <f>('YA M'!#REF!)</f>
        <v>#REF!</v>
      </c>
      <c r="L15" s="144" t="e">
        <f>('YA F'!#REF!)</f>
        <v>#REF!</v>
      </c>
      <c r="M15" s="144" t="e">
        <f>('YB M'!#REF!)</f>
        <v>#REF!</v>
      </c>
      <c r="N15" s="144" t="e">
        <f>('YB F'!#REF!)</f>
        <v>#REF!</v>
      </c>
      <c r="O15" s="144" t="e">
        <f>('JU M'!#REF!)</f>
        <v>#REF!</v>
      </c>
      <c r="P15" s="144" t="e">
        <f>('JU F'!#REF!)</f>
        <v>#REF!</v>
      </c>
      <c r="Q15" s="145" t="e">
        <f t="shared" si="0"/>
        <v>#REF!</v>
      </c>
      <c r="R15" s="146" t="s">
        <v>31</v>
      </c>
      <c r="S15" s="145" t="e">
        <f t="shared" si="1"/>
        <v>#REF!</v>
      </c>
      <c r="T15" s="145" t="e">
        <f t="shared" si="2"/>
        <v>#REF!</v>
      </c>
    </row>
    <row r="16" spans="1:20" ht="20.100000000000001" customHeight="1" thickBot="1" x14ac:dyDescent="0.3">
      <c r="A16" s="140">
        <v>1317</v>
      </c>
      <c r="B16" s="141" t="s">
        <v>33</v>
      </c>
      <c r="C16" s="142" t="e">
        <f>('MC M'!#REF!)</f>
        <v>#REF!</v>
      </c>
      <c r="D16" s="142" t="e">
        <f>('MC F'!#REF!)</f>
        <v>#REF!</v>
      </c>
      <c r="E16" s="143" t="e">
        <f>('CU M'!#REF!)</f>
        <v>#REF!</v>
      </c>
      <c r="F16" s="144" t="e">
        <f>('CU F'!#REF!)</f>
        <v>#REF!</v>
      </c>
      <c r="G16" s="144" t="e">
        <f>('ES M'!#REF!)</f>
        <v>#REF!</v>
      </c>
      <c r="H16" s="144" t="e">
        <f>('ES F'!#REF!)</f>
        <v>#REF!</v>
      </c>
      <c r="I16" s="144" t="e">
        <f>('RA M'!#REF!)</f>
        <v>#REF!</v>
      </c>
      <c r="J16" s="144" t="e">
        <f>('RA F'!#REF!)</f>
        <v>#REF!</v>
      </c>
      <c r="K16" s="144" t="e">
        <f>('YA M'!#REF!)</f>
        <v>#REF!</v>
      </c>
      <c r="L16" s="144" t="e">
        <f>('YA F'!#REF!)</f>
        <v>#REF!</v>
      </c>
      <c r="M16" s="144" t="e">
        <f>('YB M'!#REF!)</f>
        <v>#REF!</v>
      </c>
      <c r="N16" s="144" t="e">
        <f>('YB F'!#REF!)</f>
        <v>#REF!</v>
      </c>
      <c r="O16" s="144" t="e">
        <f>('JU M'!#REF!)</f>
        <v>#REF!</v>
      </c>
      <c r="P16" s="144" t="e">
        <f>('JU F'!#REF!)</f>
        <v>#REF!</v>
      </c>
      <c r="Q16" s="145" t="e">
        <f t="shared" si="0"/>
        <v>#REF!</v>
      </c>
      <c r="R16" s="146" t="s">
        <v>33</v>
      </c>
      <c r="S16" s="145" t="e">
        <f t="shared" si="1"/>
        <v>#REF!</v>
      </c>
      <c r="T16" s="145" t="e">
        <f t="shared" si="2"/>
        <v>#REF!</v>
      </c>
    </row>
    <row r="17" spans="1:20" ht="20.100000000000001" customHeight="1" thickBot="1" x14ac:dyDescent="0.3">
      <c r="A17" s="140"/>
      <c r="B17" s="141"/>
      <c r="C17" s="142" t="e">
        <f>('MC M'!#REF!)</f>
        <v>#REF!</v>
      </c>
      <c r="D17" s="142" t="e">
        <f>('MC F'!#REF!)</f>
        <v>#REF!</v>
      </c>
      <c r="E17" s="143" t="e">
        <f>('CU M'!#REF!)</f>
        <v>#REF!</v>
      </c>
      <c r="F17" s="144" t="e">
        <f>('CU F'!#REF!)</f>
        <v>#REF!</v>
      </c>
      <c r="G17" s="144" t="e">
        <f>('ES M'!#REF!)</f>
        <v>#REF!</v>
      </c>
      <c r="H17" s="144" t="e">
        <f>('ES F'!#REF!)</f>
        <v>#REF!</v>
      </c>
      <c r="I17" s="144" t="e">
        <f>('RA M'!#REF!)</f>
        <v>#REF!</v>
      </c>
      <c r="J17" s="144" t="e">
        <f>('RA F'!#REF!)</f>
        <v>#REF!</v>
      </c>
      <c r="K17" s="144" t="e">
        <f>('YA M'!#REF!)</f>
        <v>#REF!</v>
      </c>
      <c r="L17" s="144" t="e">
        <f>('YA F'!#REF!)</f>
        <v>#REF!</v>
      </c>
      <c r="M17" s="144" t="e">
        <f>('YB M'!#REF!)</f>
        <v>#REF!</v>
      </c>
      <c r="N17" s="144" t="e">
        <f>('YB F'!#REF!)</f>
        <v>#REF!</v>
      </c>
      <c r="O17" s="144" t="e">
        <f>('JU M'!#REF!)</f>
        <v>#REF!</v>
      </c>
      <c r="P17" s="144" t="e">
        <f>('JU F'!#REF!)</f>
        <v>#REF!</v>
      </c>
      <c r="Q17" s="145" t="e">
        <f t="shared" si="0"/>
        <v>#REF!</v>
      </c>
      <c r="R17" s="146"/>
      <c r="S17" s="145" t="e">
        <f t="shared" si="1"/>
        <v>#REF!</v>
      </c>
      <c r="T17" s="145" t="e">
        <f t="shared" si="2"/>
        <v>#REF!</v>
      </c>
    </row>
    <row r="18" spans="1:20" ht="20.100000000000001" customHeight="1" thickBot="1" x14ac:dyDescent="0.3">
      <c r="A18" s="140">
        <v>1886</v>
      </c>
      <c r="B18" s="141" t="s">
        <v>38</v>
      </c>
      <c r="C18" s="142" t="e">
        <f>('MC M'!#REF!)</f>
        <v>#REF!</v>
      </c>
      <c r="D18" s="142" t="e">
        <f>('MC F'!#REF!)</f>
        <v>#REF!</v>
      </c>
      <c r="E18" s="143" t="e">
        <f>('CU M'!#REF!)</f>
        <v>#REF!</v>
      </c>
      <c r="F18" s="144" t="e">
        <f>('CU F'!#REF!)</f>
        <v>#REF!</v>
      </c>
      <c r="G18" s="144" t="e">
        <f>('ES M'!#REF!)</f>
        <v>#REF!</v>
      </c>
      <c r="H18" s="144" t="e">
        <f>('ES F'!#REF!)</f>
        <v>#REF!</v>
      </c>
      <c r="I18" s="144" t="e">
        <f>('RA M'!#REF!)</f>
        <v>#REF!</v>
      </c>
      <c r="J18" s="144" t="e">
        <f>('RA F'!#REF!)</f>
        <v>#REF!</v>
      </c>
      <c r="K18" s="144" t="e">
        <f>('YA M'!#REF!)</f>
        <v>#REF!</v>
      </c>
      <c r="L18" s="144" t="e">
        <f>('YA F'!#REF!)</f>
        <v>#REF!</v>
      </c>
      <c r="M18" s="144" t="e">
        <f>('YB M'!#REF!)</f>
        <v>#REF!</v>
      </c>
      <c r="N18" s="144" t="e">
        <f>('YB F'!#REF!)</f>
        <v>#REF!</v>
      </c>
      <c r="O18" s="144" t="e">
        <f>('JU M'!#REF!)</f>
        <v>#REF!</v>
      </c>
      <c r="P18" s="144" t="e">
        <f>('JU F'!#REF!)</f>
        <v>#REF!</v>
      </c>
      <c r="Q18" s="145" t="e">
        <f t="shared" si="0"/>
        <v>#REF!</v>
      </c>
      <c r="R18" s="146" t="s">
        <v>38</v>
      </c>
      <c r="S18" s="145" t="e">
        <f t="shared" si="1"/>
        <v>#REF!</v>
      </c>
      <c r="T18" s="145" t="e">
        <f t="shared" si="2"/>
        <v>#REF!</v>
      </c>
    </row>
    <row r="19" spans="1:20" ht="20.100000000000001" customHeight="1" thickBot="1" x14ac:dyDescent="0.3">
      <c r="A19" s="140">
        <v>2144</v>
      </c>
      <c r="B19" s="141" t="s">
        <v>305</v>
      </c>
      <c r="C19" s="142" t="e">
        <f>('MC M'!#REF!)</f>
        <v>#REF!</v>
      </c>
      <c r="D19" s="142" t="e">
        <f>('MC F'!#REF!)</f>
        <v>#REF!</v>
      </c>
      <c r="E19" s="143" t="e">
        <f>('CU M'!#REF!)</f>
        <v>#REF!</v>
      </c>
      <c r="F19" s="144" t="e">
        <f>('CU F'!#REF!)</f>
        <v>#REF!</v>
      </c>
      <c r="G19" s="144" t="e">
        <f>('ES M'!#REF!)</f>
        <v>#REF!</v>
      </c>
      <c r="H19" s="144" t="e">
        <f>('ES F'!#REF!)</f>
        <v>#REF!</v>
      </c>
      <c r="I19" s="144" t="e">
        <f>('RA M'!#REF!)</f>
        <v>#REF!</v>
      </c>
      <c r="J19" s="144" t="e">
        <f>('RA F'!#REF!)</f>
        <v>#REF!</v>
      </c>
      <c r="K19" s="144" t="e">
        <f>('YA M'!#REF!)</f>
        <v>#REF!</v>
      </c>
      <c r="L19" s="144" t="e">
        <f>('YA F'!#REF!)</f>
        <v>#REF!</v>
      </c>
      <c r="M19" s="144" t="e">
        <f>('YB M'!#REF!)</f>
        <v>#REF!</v>
      </c>
      <c r="N19" s="144" t="e">
        <f>('YB F'!#REF!)</f>
        <v>#REF!</v>
      </c>
      <c r="O19" s="144" t="e">
        <f>('JU M'!#REF!)</f>
        <v>#REF!</v>
      </c>
      <c r="P19" s="144" t="e">
        <f>('JU F'!#REF!)</f>
        <v>#REF!</v>
      </c>
      <c r="Q19" s="145" t="e">
        <f t="shared" si="0"/>
        <v>#REF!</v>
      </c>
      <c r="R19" s="146" t="s">
        <v>305</v>
      </c>
      <c r="S19" s="145" t="e">
        <f t="shared" si="1"/>
        <v>#REF!</v>
      </c>
      <c r="T19" s="145" t="e">
        <f t="shared" si="2"/>
        <v>#REF!</v>
      </c>
    </row>
    <row r="20" spans="1:20" ht="20.100000000000001" customHeight="1" thickBot="1" x14ac:dyDescent="0.3">
      <c r="A20" s="140"/>
      <c r="B20" s="141"/>
      <c r="C20" s="142" t="e">
        <f>('MC M'!#REF!)</f>
        <v>#REF!</v>
      </c>
      <c r="D20" s="142" t="e">
        <f>('MC F'!#REF!)</f>
        <v>#REF!</v>
      </c>
      <c r="E20" s="143" t="e">
        <f>('CU M'!#REF!)</f>
        <v>#REF!</v>
      </c>
      <c r="F20" s="144" t="e">
        <f>('CU F'!#REF!)</f>
        <v>#REF!</v>
      </c>
      <c r="G20" s="144" t="e">
        <f>('ES M'!#REF!)</f>
        <v>#REF!</v>
      </c>
      <c r="H20" s="144" t="e">
        <f>('ES F'!#REF!)</f>
        <v>#REF!</v>
      </c>
      <c r="I20" s="144" t="e">
        <f>('RA M'!#REF!)</f>
        <v>#REF!</v>
      </c>
      <c r="J20" s="144" t="e">
        <f>('RA F'!#REF!)</f>
        <v>#REF!</v>
      </c>
      <c r="K20" s="144" t="e">
        <f>('YA M'!#REF!)</f>
        <v>#REF!</v>
      </c>
      <c r="L20" s="144" t="e">
        <f>('YA F'!#REF!)</f>
        <v>#REF!</v>
      </c>
      <c r="M20" s="144" t="e">
        <f>('YB M'!#REF!)</f>
        <v>#REF!</v>
      </c>
      <c r="N20" s="144" t="e">
        <f>('YB F'!#REF!)</f>
        <v>#REF!</v>
      </c>
      <c r="O20" s="144" t="e">
        <f>('JU M'!#REF!)</f>
        <v>#REF!</v>
      </c>
      <c r="P20" s="144" t="e">
        <f>('JU F'!#REF!)</f>
        <v>#REF!</v>
      </c>
      <c r="Q20" s="145" t="e">
        <f t="shared" si="0"/>
        <v>#REF!</v>
      </c>
      <c r="R20" s="146"/>
      <c r="S20" s="145" t="e">
        <f t="shared" si="1"/>
        <v>#REF!</v>
      </c>
      <c r="T20" s="145" t="e">
        <f t="shared" si="2"/>
        <v>#REF!</v>
      </c>
    </row>
    <row r="21" spans="1:20" ht="20.100000000000001" customHeight="1" thickBot="1" x14ac:dyDescent="0.3">
      <c r="A21" s="140">
        <v>1298</v>
      </c>
      <c r="B21" s="141" t="s">
        <v>42</v>
      </c>
      <c r="C21" s="142" t="e">
        <f>('MC M'!#REF!)</f>
        <v>#REF!</v>
      </c>
      <c r="D21" s="142" t="e">
        <f>('MC F'!#REF!)</f>
        <v>#REF!</v>
      </c>
      <c r="E21" s="143" t="e">
        <f>('CU M'!#REF!)</f>
        <v>#REF!</v>
      </c>
      <c r="F21" s="144" t="e">
        <f>('CU F'!#REF!)</f>
        <v>#REF!</v>
      </c>
      <c r="G21" s="144" t="e">
        <f>('ES M'!#REF!)</f>
        <v>#REF!</v>
      </c>
      <c r="H21" s="144" t="e">
        <f>('ES F'!#REF!)</f>
        <v>#REF!</v>
      </c>
      <c r="I21" s="144" t="e">
        <f>('RA M'!#REF!)</f>
        <v>#REF!</v>
      </c>
      <c r="J21" s="144" t="e">
        <f>('RA F'!#REF!)</f>
        <v>#REF!</v>
      </c>
      <c r="K21" s="144" t="e">
        <f>('YA M'!#REF!)</f>
        <v>#REF!</v>
      </c>
      <c r="L21" s="144" t="e">
        <f>('YA F'!#REF!)</f>
        <v>#REF!</v>
      </c>
      <c r="M21" s="144" t="e">
        <f>('YB M'!#REF!)</f>
        <v>#REF!</v>
      </c>
      <c r="N21" s="144" t="e">
        <f>('YB F'!#REF!)</f>
        <v>#REF!</v>
      </c>
      <c r="O21" s="144" t="e">
        <f>('JU M'!#REF!)</f>
        <v>#REF!</v>
      </c>
      <c r="P21" s="144" t="e">
        <f>('JU F'!#REF!)</f>
        <v>#REF!</v>
      </c>
      <c r="Q21" s="145" t="e">
        <f t="shared" si="0"/>
        <v>#REF!</v>
      </c>
      <c r="R21" s="146" t="s">
        <v>42</v>
      </c>
      <c r="S21" s="145" t="e">
        <f t="shared" si="1"/>
        <v>#REF!</v>
      </c>
      <c r="T21" s="145" t="e">
        <f t="shared" si="2"/>
        <v>#REF!</v>
      </c>
    </row>
    <row r="22" spans="1:20" ht="20.100000000000001" customHeight="1" thickBot="1" x14ac:dyDescent="0.3">
      <c r="A22" s="140">
        <v>1887</v>
      </c>
      <c r="B22" s="141" t="s">
        <v>11</v>
      </c>
      <c r="C22" s="142" t="e">
        <f>('MC M'!#REF!)</f>
        <v>#REF!</v>
      </c>
      <c r="D22" s="142" t="e">
        <f>('MC F'!#REF!)</f>
        <v>#REF!</v>
      </c>
      <c r="E22" s="143" t="e">
        <f>('CU M'!#REF!)</f>
        <v>#REF!</v>
      </c>
      <c r="F22" s="144" t="e">
        <f>('CU F'!#REF!)</f>
        <v>#REF!</v>
      </c>
      <c r="G22" s="144" t="e">
        <f>('ES M'!#REF!)</f>
        <v>#REF!</v>
      </c>
      <c r="H22" s="144" t="e">
        <f>('ES F'!#REF!)</f>
        <v>#REF!</v>
      </c>
      <c r="I22" s="144" t="e">
        <f>('RA M'!#REF!)</f>
        <v>#REF!</v>
      </c>
      <c r="J22" s="144" t="e">
        <f>('RA F'!#REF!)</f>
        <v>#REF!</v>
      </c>
      <c r="K22" s="144" t="e">
        <f>('YA M'!#REF!)</f>
        <v>#REF!</v>
      </c>
      <c r="L22" s="144" t="e">
        <f>('YA F'!#REF!)</f>
        <v>#REF!</v>
      </c>
      <c r="M22" s="144" t="e">
        <f>('YB M'!#REF!)</f>
        <v>#REF!</v>
      </c>
      <c r="N22" s="144" t="e">
        <f>('YB F'!#REF!)</f>
        <v>#REF!</v>
      </c>
      <c r="O22" s="144" t="e">
        <f>('JU M'!#REF!)</f>
        <v>#REF!</v>
      </c>
      <c r="P22" s="144" t="e">
        <f>('JU F'!#REF!)</f>
        <v>#REF!</v>
      </c>
      <c r="Q22" s="145" t="e">
        <f t="shared" si="0"/>
        <v>#REF!</v>
      </c>
      <c r="R22" s="146" t="s">
        <v>11</v>
      </c>
      <c r="S22" s="145" t="e">
        <f t="shared" si="1"/>
        <v>#REF!</v>
      </c>
      <c r="T22" s="145" t="e">
        <f t="shared" si="2"/>
        <v>#REF!</v>
      </c>
    </row>
    <row r="23" spans="1:20" ht="20.100000000000001" customHeight="1" thickBot="1" x14ac:dyDescent="0.3">
      <c r="A23" s="140"/>
      <c r="B23" s="141"/>
      <c r="C23" s="142" t="e">
        <f>('MC M'!#REF!)</f>
        <v>#REF!</v>
      </c>
      <c r="D23" s="142" t="e">
        <f>('MC F'!#REF!)</f>
        <v>#REF!</v>
      </c>
      <c r="E23" s="143" t="e">
        <f>('CU M'!#REF!)</f>
        <v>#REF!</v>
      </c>
      <c r="F23" s="144" t="e">
        <f>('CU F'!#REF!)</f>
        <v>#REF!</v>
      </c>
      <c r="G23" s="144" t="e">
        <f>('ES M'!#REF!)</f>
        <v>#REF!</v>
      </c>
      <c r="H23" s="144" t="e">
        <f>('ES F'!#REF!)</f>
        <v>#REF!</v>
      </c>
      <c r="I23" s="144" t="e">
        <f>('RA M'!#REF!)</f>
        <v>#REF!</v>
      </c>
      <c r="J23" s="144" t="e">
        <f>('RA F'!#REF!)</f>
        <v>#REF!</v>
      </c>
      <c r="K23" s="144" t="e">
        <f>('YA M'!#REF!)</f>
        <v>#REF!</v>
      </c>
      <c r="L23" s="144" t="e">
        <f>('YA F'!#REF!)</f>
        <v>#REF!</v>
      </c>
      <c r="M23" s="144" t="e">
        <f>('YB M'!#REF!)</f>
        <v>#REF!</v>
      </c>
      <c r="N23" s="144" t="e">
        <f>('YB F'!#REF!)</f>
        <v>#REF!</v>
      </c>
      <c r="O23" s="144" t="e">
        <f>('JU M'!#REF!)</f>
        <v>#REF!</v>
      </c>
      <c r="P23" s="144" t="e">
        <f>('JU F'!#REF!)</f>
        <v>#REF!</v>
      </c>
      <c r="Q23" s="145" t="e">
        <f t="shared" si="0"/>
        <v>#REF!</v>
      </c>
      <c r="R23" s="146"/>
      <c r="S23" s="145" t="e">
        <f t="shared" si="1"/>
        <v>#REF!</v>
      </c>
      <c r="T23" s="145" t="e">
        <f t="shared" si="2"/>
        <v>#REF!</v>
      </c>
    </row>
    <row r="24" spans="1:20" ht="20.100000000000001" customHeight="1" thickBot="1" x14ac:dyDescent="0.3">
      <c r="A24" s="140">
        <v>1756</v>
      </c>
      <c r="B24" s="141" t="s">
        <v>44</v>
      </c>
      <c r="C24" s="142" t="e">
        <f>('MC M'!#REF!)</f>
        <v>#REF!</v>
      </c>
      <c r="D24" s="142" t="e">
        <f>('MC F'!#REF!)</f>
        <v>#REF!</v>
      </c>
      <c r="E24" s="143" t="e">
        <f>('CU M'!#REF!)</f>
        <v>#REF!</v>
      </c>
      <c r="F24" s="144" t="e">
        <f>('CU F'!#REF!)</f>
        <v>#REF!</v>
      </c>
      <c r="G24" s="144" t="e">
        <f>('ES M'!#REF!)</f>
        <v>#REF!</v>
      </c>
      <c r="H24" s="144" t="e">
        <f>('ES F'!#REF!)</f>
        <v>#REF!</v>
      </c>
      <c r="I24" s="144" t="e">
        <f>('RA M'!#REF!)</f>
        <v>#REF!</v>
      </c>
      <c r="J24" s="144" t="e">
        <f>('RA F'!#REF!)</f>
        <v>#REF!</v>
      </c>
      <c r="K24" s="144" t="e">
        <f>('YA M'!#REF!)</f>
        <v>#REF!</v>
      </c>
      <c r="L24" s="144" t="e">
        <f>('YA F'!#REF!)</f>
        <v>#REF!</v>
      </c>
      <c r="M24" s="144" t="e">
        <f>('YB M'!#REF!)</f>
        <v>#REF!</v>
      </c>
      <c r="N24" s="144" t="e">
        <f>('YB F'!#REF!)</f>
        <v>#REF!</v>
      </c>
      <c r="O24" s="144" t="e">
        <f>('JU M'!#REF!)</f>
        <v>#REF!</v>
      </c>
      <c r="P24" s="144" t="e">
        <f>('JU F'!#REF!)</f>
        <v>#REF!</v>
      </c>
      <c r="Q24" s="145" t="e">
        <f t="shared" si="0"/>
        <v>#REF!</v>
      </c>
      <c r="R24" s="146" t="s">
        <v>44</v>
      </c>
      <c r="S24" s="145" t="e">
        <f t="shared" si="1"/>
        <v>#REF!</v>
      </c>
      <c r="T24" s="145" t="e">
        <f t="shared" si="2"/>
        <v>#REF!</v>
      </c>
    </row>
    <row r="25" spans="1:20" ht="20.100000000000001" customHeight="1" thickBot="1" x14ac:dyDescent="0.3">
      <c r="A25" s="140">
        <v>1177</v>
      </c>
      <c r="B25" s="141" t="s">
        <v>45</v>
      </c>
      <c r="C25" s="142" t="e">
        <f>('MC M'!#REF!)</f>
        <v>#REF!</v>
      </c>
      <c r="D25" s="142" t="e">
        <f>('MC F'!#REF!)</f>
        <v>#REF!</v>
      </c>
      <c r="E25" s="143" t="e">
        <f>('CU M'!#REF!)</f>
        <v>#REF!</v>
      </c>
      <c r="F25" s="144" t="e">
        <f>('CU F'!#REF!)</f>
        <v>#REF!</v>
      </c>
      <c r="G25" s="144" t="e">
        <f>('ES M'!#REF!)</f>
        <v>#REF!</v>
      </c>
      <c r="H25" s="144" t="e">
        <f>('ES F'!#REF!)</f>
        <v>#REF!</v>
      </c>
      <c r="I25" s="144" t="e">
        <f>('RA M'!#REF!)</f>
        <v>#REF!</v>
      </c>
      <c r="J25" s="144" t="e">
        <f>('RA F'!#REF!)</f>
        <v>#REF!</v>
      </c>
      <c r="K25" s="144" t="e">
        <f>('YA M'!#REF!)</f>
        <v>#REF!</v>
      </c>
      <c r="L25" s="144" t="e">
        <f>('YA F'!#REF!)</f>
        <v>#REF!</v>
      </c>
      <c r="M25" s="144" t="e">
        <f>('YB M'!#REF!)</f>
        <v>#REF!</v>
      </c>
      <c r="N25" s="144" t="e">
        <f>('YB F'!#REF!)</f>
        <v>#REF!</v>
      </c>
      <c r="O25" s="144" t="e">
        <f>('JU M'!#REF!)</f>
        <v>#REF!</v>
      </c>
      <c r="P25" s="144" t="e">
        <f>('JU F'!#REF!)</f>
        <v>#REF!</v>
      </c>
      <c r="Q25" s="145" t="e">
        <f t="shared" si="0"/>
        <v>#REF!</v>
      </c>
      <c r="R25" s="146" t="s">
        <v>45</v>
      </c>
      <c r="S25" s="145" t="e">
        <f t="shared" si="1"/>
        <v>#REF!</v>
      </c>
      <c r="T25" s="145" t="e">
        <f t="shared" si="2"/>
        <v>#REF!</v>
      </c>
    </row>
    <row r="26" spans="1:20" ht="20.100000000000001" customHeight="1" thickBot="1" x14ac:dyDescent="0.3">
      <c r="A26" s="140">
        <v>1266</v>
      </c>
      <c r="B26" s="141" t="s">
        <v>46</v>
      </c>
      <c r="C26" s="142" t="e">
        <f>('MC M'!#REF!)</f>
        <v>#REF!</v>
      </c>
      <c r="D26" s="142" t="e">
        <f>('MC F'!#REF!)</f>
        <v>#REF!</v>
      </c>
      <c r="E26" s="143" t="e">
        <f>('CU M'!#REF!)</f>
        <v>#REF!</v>
      </c>
      <c r="F26" s="144" t="e">
        <f>('CU F'!#REF!)</f>
        <v>#REF!</v>
      </c>
      <c r="G26" s="144" t="e">
        <f>('ES M'!#REF!)</f>
        <v>#REF!</v>
      </c>
      <c r="H26" s="144" t="e">
        <f>('ES F'!#REF!)</f>
        <v>#REF!</v>
      </c>
      <c r="I26" s="144" t="e">
        <f>('RA M'!#REF!)</f>
        <v>#REF!</v>
      </c>
      <c r="J26" s="144" t="e">
        <f>('RA F'!#REF!)</f>
        <v>#REF!</v>
      </c>
      <c r="K26" s="144" t="e">
        <f>('YA M'!#REF!)</f>
        <v>#REF!</v>
      </c>
      <c r="L26" s="144" t="e">
        <f>('YA F'!#REF!)</f>
        <v>#REF!</v>
      </c>
      <c r="M26" s="144" t="e">
        <f>('YB M'!#REF!)</f>
        <v>#REF!</v>
      </c>
      <c r="N26" s="144" t="e">
        <f>('YB F'!#REF!)</f>
        <v>#REF!</v>
      </c>
      <c r="O26" s="144" t="e">
        <f>('JU M'!#REF!)</f>
        <v>#REF!</v>
      </c>
      <c r="P26" s="144" t="e">
        <f>('JU F'!#REF!)</f>
        <v>#REF!</v>
      </c>
      <c r="Q26" s="145" t="e">
        <f t="shared" si="0"/>
        <v>#REF!</v>
      </c>
      <c r="R26" s="146" t="s">
        <v>46</v>
      </c>
      <c r="S26" s="145" t="e">
        <f t="shared" si="1"/>
        <v>#REF!</v>
      </c>
      <c r="T26" s="145" t="e">
        <f t="shared" si="2"/>
        <v>#REF!</v>
      </c>
    </row>
    <row r="27" spans="1:20" ht="20.100000000000001" customHeight="1" thickBot="1" x14ac:dyDescent="0.3">
      <c r="A27" s="140">
        <v>1757</v>
      </c>
      <c r="B27" s="141" t="s">
        <v>48</v>
      </c>
      <c r="C27" s="142" t="e">
        <f>('MC M'!#REF!)</f>
        <v>#REF!</v>
      </c>
      <c r="D27" s="142" t="e">
        <f>('MC F'!#REF!)</f>
        <v>#REF!</v>
      </c>
      <c r="E27" s="143" t="e">
        <f>('CU M'!#REF!)</f>
        <v>#REF!</v>
      </c>
      <c r="F27" s="144" t="e">
        <f>('CU F'!#REF!)</f>
        <v>#REF!</v>
      </c>
      <c r="G27" s="144" t="e">
        <f>('ES M'!#REF!)</f>
        <v>#REF!</v>
      </c>
      <c r="H27" s="144" t="e">
        <f>('ES F'!#REF!)</f>
        <v>#REF!</v>
      </c>
      <c r="I27" s="144" t="e">
        <f>('RA M'!#REF!)</f>
        <v>#REF!</v>
      </c>
      <c r="J27" s="144" t="e">
        <f>('RA F'!#REF!)</f>
        <v>#REF!</v>
      </c>
      <c r="K27" s="144" t="e">
        <f>('YA M'!#REF!)</f>
        <v>#REF!</v>
      </c>
      <c r="L27" s="144" t="e">
        <f>('YA F'!#REF!)</f>
        <v>#REF!</v>
      </c>
      <c r="M27" s="144" t="e">
        <f>('YB M'!#REF!)</f>
        <v>#REF!</v>
      </c>
      <c r="N27" s="144" t="e">
        <f>('YB F'!#REF!)</f>
        <v>#REF!</v>
      </c>
      <c r="O27" s="144" t="e">
        <f>('JU M'!#REF!)</f>
        <v>#REF!</v>
      </c>
      <c r="P27" s="144" t="e">
        <f>('JU F'!#REF!)</f>
        <v>#REF!</v>
      </c>
      <c r="Q27" s="145" t="e">
        <f t="shared" si="0"/>
        <v>#REF!</v>
      </c>
      <c r="R27" s="146" t="s">
        <v>48</v>
      </c>
      <c r="S27" s="145" t="e">
        <f t="shared" si="1"/>
        <v>#REF!</v>
      </c>
      <c r="T27" s="145" t="e">
        <f t="shared" si="2"/>
        <v>#REF!</v>
      </c>
    </row>
    <row r="28" spans="1:20" ht="20.100000000000001" customHeight="1" thickBot="1" x14ac:dyDescent="0.3">
      <c r="A28" s="140">
        <v>1760</v>
      </c>
      <c r="B28" s="141" t="s">
        <v>49</v>
      </c>
      <c r="C28" s="142" t="e">
        <f>('MC M'!#REF!)</f>
        <v>#REF!</v>
      </c>
      <c r="D28" s="142" t="e">
        <f>('MC F'!#REF!)</f>
        <v>#REF!</v>
      </c>
      <c r="E28" s="143" t="e">
        <f>('CU M'!#REF!)</f>
        <v>#REF!</v>
      </c>
      <c r="F28" s="144" t="e">
        <f>('CU F'!#REF!)</f>
        <v>#REF!</v>
      </c>
      <c r="G28" s="144" t="e">
        <f>('ES M'!#REF!)</f>
        <v>#REF!</v>
      </c>
      <c r="H28" s="144" t="e">
        <f>('ES F'!#REF!)</f>
        <v>#REF!</v>
      </c>
      <c r="I28" s="144" t="e">
        <f>('RA M'!#REF!)</f>
        <v>#REF!</v>
      </c>
      <c r="J28" s="144" t="e">
        <f>('RA F'!#REF!)</f>
        <v>#REF!</v>
      </c>
      <c r="K28" s="144" t="e">
        <f>('YA M'!#REF!)</f>
        <v>#REF!</v>
      </c>
      <c r="L28" s="144" t="e">
        <f>('YA F'!#REF!)</f>
        <v>#REF!</v>
      </c>
      <c r="M28" s="144" t="e">
        <f>('YB M'!#REF!)</f>
        <v>#REF!</v>
      </c>
      <c r="N28" s="144" t="e">
        <f>('YB F'!#REF!)</f>
        <v>#REF!</v>
      </c>
      <c r="O28" s="144" t="e">
        <f>('JU M'!#REF!)</f>
        <v>#REF!</v>
      </c>
      <c r="P28" s="144" t="e">
        <f>('JU F'!#REF!)</f>
        <v>#REF!</v>
      </c>
      <c r="Q28" s="145" t="e">
        <f t="shared" si="0"/>
        <v>#REF!</v>
      </c>
      <c r="R28" s="146" t="s">
        <v>49</v>
      </c>
      <c r="S28" s="145" t="e">
        <f t="shared" si="1"/>
        <v>#REF!</v>
      </c>
      <c r="T28" s="145" t="e">
        <f t="shared" si="2"/>
        <v>#REF!</v>
      </c>
    </row>
    <row r="29" spans="1:20" ht="20.100000000000001" customHeight="1" thickBot="1" x14ac:dyDescent="0.3">
      <c r="A29" s="140"/>
      <c r="B29" s="141"/>
      <c r="C29" s="142" t="e">
        <f>('MC M'!#REF!)</f>
        <v>#REF!</v>
      </c>
      <c r="D29" s="142" t="e">
        <f>('MC F'!#REF!)</f>
        <v>#REF!</v>
      </c>
      <c r="E29" s="143" t="e">
        <f>('CU M'!#REF!)</f>
        <v>#REF!</v>
      </c>
      <c r="F29" s="144" t="e">
        <f>('CU F'!#REF!)</f>
        <v>#REF!</v>
      </c>
      <c r="G29" s="144" t="e">
        <f>('ES M'!#REF!)</f>
        <v>#REF!</v>
      </c>
      <c r="H29" s="144" t="e">
        <f>('ES F'!#REF!)</f>
        <v>#REF!</v>
      </c>
      <c r="I29" s="144" t="e">
        <f>('RA M'!#REF!)</f>
        <v>#REF!</v>
      </c>
      <c r="J29" s="144" t="e">
        <f>('RA F'!#REF!)</f>
        <v>#REF!</v>
      </c>
      <c r="K29" s="144" t="e">
        <f>('YA M'!#REF!)</f>
        <v>#REF!</v>
      </c>
      <c r="L29" s="144" t="e">
        <f>('YA F'!#REF!)</f>
        <v>#REF!</v>
      </c>
      <c r="M29" s="144" t="e">
        <f>('YB M'!#REF!)</f>
        <v>#REF!</v>
      </c>
      <c r="N29" s="144" t="e">
        <f>('YB F'!#REF!)</f>
        <v>#REF!</v>
      </c>
      <c r="O29" s="144" t="e">
        <f>('JU M'!#REF!)</f>
        <v>#REF!</v>
      </c>
      <c r="P29" s="144" t="e">
        <f>('JU F'!#REF!)</f>
        <v>#REF!</v>
      </c>
      <c r="Q29" s="145" t="e">
        <f t="shared" si="0"/>
        <v>#REF!</v>
      </c>
      <c r="R29" s="146"/>
      <c r="S29" s="145" t="e">
        <f t="shared" si="1"/>
        <v>#REF!</v>
      </c>
      <c r="T29" s="145" t="e">
        <f t="shared" si="2"/>
        <v>#REF!</v>
      </c>
    </row>
    <row r="30" spans="1:20" ht="20.100000000000001" customHeight="1" thickBot="1" x14ac:dyDescent="0.3">
      <c r="A30" s="140">
        <v>1731</v>
      </c>
      <c r="B30" s="141" t="s">
        <v>51</v>
      </c>
      <c r="C30" s="142" t="e">
        <f>('MC M'!#REF!)</f>
        <v>#REF!</v>
      </c>
      <c r="D30" s="142" t="e">
        <f>('MC F'!#REF!)</f>
        <v>#REF!</v>
      </c>
      <c r="E30" s="143" t="e">
        <f>('CU M'!#REF!)</f>
        <v>#REF!</v>
      </c>
      <c r="F30" s="144" t="e">
        <f>('CU F'!#REF!)</f>
        <v>#REF!</v>
      </c>
      <c r="G30" s="144" t="e">
        <f>('ES M'!#REF!)</f>
        <v>#REF!</v>
      </c>
      <c r="H30" s="144" t="e">
        <f>('ES F'!#REF!)</f>
        <v>#REF!</v>
      </c>
      <c r="I30" s="144" t="e">
        <f>('RA M'!#REF!)</f>
        <v>#REF!</v>
      </c>
      <c r="J30" s="144" t="e">
        <f>('RA F'!#REF!)</f>
        <v>#REF!</v>
      </c>
      <c r="K30" s="144" t="e">
        <f>('YA M'!#REF!)</f>
        <v>#REF!</v>
      </c>
      <c r="L30" s="144" t="e">
        <f>('YA F'!#REF!)</f>
        <v>#REF!</v>
      </c>
      <c r="M30" s="144" t="e">
        <f>('YB M'!#REF!)</f>
        <v>#REF!</v>
      </c>
      <c r="N30" s="144" t="e">
        <f>('YB F'!#REF!)</f>
        <v>#REF!</v>
      </c>
      <c r="O30" s="144" t="e">
        <f>('JU M'!#REF!)</f>
        <v>#REF!</v>
      </c>
      <c r="P30" s="144" t="e">
        <f>('JU F'!#REF!)</f>
        <v>#REF!</v>
      </c>
      <c r="Q30" s="145" t="e">
        <f t="shared" si="0"/>
        <v>#REF!</v>
      </c>
      <c r="R30" s="146" t="s">
        <v>51</v>
      </c>
      <c r="S30" s="145" t="e">
        <f t="shared" si="1"/>
        <v>#REF!</v>
      </c>
      <c r="T30" s="145" t="e">
        <f t="shared" si="2"/>
        <v>#REF!</v>
      </c>
    </row>
    <row r="31" spans="1:20" ht="20.100000000000001" customHeight="1" thickBot="1" x14ac:dyDescent="0.3">
      <c r="A31" s="140">
        <v>1773</v>
      </c>
      <c r="B31" s="141" t="s">
        <v>52</v>
      </c>
      <c r="C31" s="142" t="e">
        <f>('MC M'!#REF!)</f>
        <v>#REF!</v>
      </c>
      <c r="D31" s="142" t="e">
        <f>('MC F'!#REF!)</f>
        <v>#REF!</v>
      </c>
      <c r="E31" s="143" t="e">
        <f>('CU M'!#REF!)</f>
        <v>#REF!</v>
      </c>
      <c r="F31" s="144" t="e">
        <f>('CU F'!#REF!)</f>
        <v>#REF!</v>
      </c>
      <c r="G31" s="144" t="e">
        <f>('ES M'!#REF!)</f>
        <v>#REF!</v>
      </c>
      <c r="H31" s="144" t="e">
        <f>('ES F'!#REF!)</f>
        <v>#REF!</v>
      </c>
      <c r="I31" s="144" t="e">
        <f>('RA M'!#REF!)</f>
        <v>#REF!</v>
      </c>
      <c r="J31" s="144" t="e">
        <f>('RA F'!#REF!)</f>
        <v>#REF!</v>
      </c>
      <c r="K31" s="144" t="e">
        <f>('YA M'!#REF!)</f>
        <v>#REF!</v>
      </c>
      <c r="L31" s="144" t="e">
        <f>('YA F'!#REF!)</f>
        <v>#REF!</v>
      </c>
      <c r="M31" s="144" t="e">
        <f>('YB M'!#REF!)</f>
        <v>#REF!</v>
      </c>
      <c r="N31" s="144" t="e">
        <f>('YB F'!#REF!)</f>
        <v>#REF!</v>
      </c>
      <c r="O31" s="144" t="e">
        <f>('JU M'!#REF!)</f>
        <v>#REF!</v>
      </c>
      <c r="P31" s="144" t="e">
        <f>('JU F'!#REF!)</f>
        <v>#REF!</v>
      </c>
      <c r="Q31" s="145" t="e">
        <f t="shared" si="0"/>
        <v>#REF!</v>
      </c>
      <c r="R31" s="146" t="s">
        <v>52</v>
      </c>
      <c r="S31" s="145" t="e">
        <f t="shared" si="1"/>
        <v>#REF!</v>
      </c>
      <c r="T31" s="145" t="e">
        <f t="shared" si="2"/>
        <v>#REF!</v>
      </c>
    </row>
    <row r="32" spans="1:20" ht="20.100000000000001" customHeight="1" thickBot="1" x14ac:dyDescent="0.3">
      <c r="A32" s="140">
        <v>1347</v>
      </c>
      <c r="B32" s="141" t="s">
        <v>53</v>
      </c>
      <c r="C32" s="142" t="e">
        <f>('MC M'!#REF!)</f>
        <v>#REF!</v>
      </c>
      <c r="D32" s="142" t="e">
        <f>('MC F'!#REF!)</f>
        <v>#REF!</v>
      </c>
      <c r="E32" s="143" t="e">
        <f>('CU M'!#REF!)</f>
        <v>#REF!</v>
      </c>
      <c r="F32" s="144" t="e">
        <f>('CU F'!#REF!)</f>
        <v>#REF!</v>
      </c>
      <c r="G32" s="144" t="e">
        <f>('ES M'!#REF!)</f>
        <v>#REF!</v>
      </c>
      <c r="H32" s="144" t="e">
        <f>('ES F'!#REF!)</f>
        <v>#REF!</v>
      </c>
      <c r="I32" s="144" t="e">
        <f>('RA M'!#REF!)</f>
        <v>#REF!</v>
      </c>
      <c r="J32" s="144" t="e">
        <f>('RA F'!#REF!)</f>
        <v>#REF!</v>
      </c>
      <c r="K32" s="144" t="e">
        <f>('YA M'!#REF!)</f>
        <v>#REF!</v>
      </c>
      <c r="L32" s="144" t="e">
        <f>('YA F'!#REF!)</f>
        <v>#REF!</v>
      </c>
      <c r="M32" s="144" t="e">
        <f>('YB M'!#REF!)</f>
        <v>#REF!</v>
      </c>
      <c r="N32" s="144" t="e">
        <f>('YB F'!#REF!)</f>
        <v>#REF!</v>
      </c>
      <c r="O32" s="144" t="e">
        <f>('JU M'!#REF!)</f>
        <v>#REF!</v>
      </c>
      <c r="P32" s="144" t="e">
        <f>('JU F'!#REF!)</f>
        <v>#REF!</v>
      </c>
      <c r="Q32" s="145" t="e">
        <f t="shared" si="0"/>
        <v>#REF!</v>
      </c>
      <c r="R32" s="146" t="s">
        <v>53</v>
      </c>
      <c r="S32" s="145" t="e">
        <f t="shared" si="1"/>
        <v>#REF!</v>
      </c>
      <c r="T32" s="145" t="e">
        <f t="shared" si="2"/>
        <v>#REF!</v>
      </c>
    </row>
    <row r="33" spans="1:20" ht="20.100000000000001" customHeight="1" thickBot="1" x14ac:dyDescent="0.3">
      <c r="A33" s="140">
        <v>1880</v>
      </c>
      <c r="B33" s="141" t="s">
        <v>54</v>
      </c>
      <c r="C33" s="142" t="e">
        <f>('MC M'!#REF!)</f>
        <v>#REF!</v>
      </c>
      <c r="D33" s="142" t="e">
        <f>('MC F'!#REF!)</f>
        <v>#REF!</v>
      </c>
      <c r="E33" s="143" t="e">
        <f>('CU M'!#REF!)</f>
        <v>#REF!</v>
      </c>
      <c r="F33" s="144" t="e">
        <f>('CU F'!#REF!)</f>
        <v>#REF!</v>
      </c>
      <c r="G33" s="144" t="e">
        <f>('ES M'!#REF!)</f>
        <v>#REF!</v>
      </c>
      <c r="H33" s="144" t="e">
        <f>('ES F'!#REF!)</f>
        <v>#REF!</v>
      </c>
      <c r="I33" s="144" t="e">
        <f>('RA M'!#REF!)</f>
        <v>#REF!</v>
      </c>
      <c r="J33" s="144" t="e">
        <f>('RA F'!#REF!)</f>
        <v>#REF!</v>
      </c>
      <c r="K33" s="144" t="e">
        <f>('YA M'!#REF!)</f>
        <v>#REF!</v>
      </c>
      <c r="L33" s="144" t="e">
        <f>('YA F'!#REF!)</f>
        <v>#REF!</v>
      </c>
      <c r="M33" s="144" t="e">
        <f>('YB M'!#REF!)</f>
        <v>#REF!</v>
      </c>
      <c r="N33" s="144" t="e">
        <f>('YB F'!#REF!)</f>
        <v>#REF!</v>
      </c>
      <c r="O33" s="144" t="e">
        <f>('JU M'!#REF!)</f>
        <v>#REF!</v>
      </c>
      <c r="P33" s="144" t="e">
        <f>('JU F'!#REF!)</f>
        <v>#REF!</v>
      </c>
      <c r="Q33" s="145" t="e">
        <f t="shared" si="0"/>
        <v>#REF!</v>
      </c>
      <c r="R33" s="146" t="s">
        <v>54</v>
      </c>
      <c r="S33" s="145" t="e">
        <f t="shared" si="1"/>
        <v>#REF!</v>
      </c>
      <c r="T33" s="145" t="e">
        <f t="shared" si="2"/>
        <v>#REF!</v>
      </c>
    </row>
    <row r="34" spans="1:20" ht="20.100000000000001" customHeight="1" thickBot="1" x14ac:dyDescent="0.3">
      <c r="A34" s="140">
        <v>1883</v>
      </c>
      <c r="B34" s="141" t="s">
        <v>55</v>
      </c>
      <c r="C34" s="142" t="e">
        <f>('MC M'!#REF!)</f>
        <v>#REF!</v>
      </c>
      <c r="D34" s="142" t="e">
        <f>('MC F'!#REF!)</f>
        <v>#REF!</v>
      </c>
      <c r="E34" s="143" t="e">
        <f>('CU M'!#REF!)</f>
        <v>#REF!</v>
      </c>
      <c r="F34" s="144" t="e">
        <f>('CU F'!#REF!)</f>
        <v>#REF!</v>
      </c>
      <c r="G34" s="144" t="e">
        <f>('ES M'!#REF!)</f>
        <v>#REF!</v>
      </c>
      <c r="H34" s="144" t="e">
        <f>('ES F'!#REF!)</f>
        <v>#REF!</v>
      </c>
      <c r="I34" s="144" t="e">
        <f>('RA M'!#REF!)</f>
        <v>#REF!</v>
      </c>
      <c r="J34" s="144" t="e">
        <f>('RA F'!#REF!)</f>
        <v>#REF!</v>
      </c>
      <c r="K34" s="144" t="e">
        <f>('YA M'!#REF!)</f>
        <v>#REF!</v>
      </c>
      <c r="L34" s="144" t="e">
        <f>('YA F'!#REF!)</f>
        <v>#REF!</v>
      </c>
      <c r="M34" s="144" t="e">
        <f>('YB M'!#REF!)</f>
        <v>#REF!</v>
      </c>
      <c r="N34" s="144" t="e">
        <f>('YB F'!#REF!)</f>
        <v>#REF!</v>
      </c>
      <c r="O34" s="144" t="e">
        <f>('JU M'!#REF!)</f>
        <v>#REF!</v>
      </c>
      <c r="P34" s="144" t="e">
        <f>('JU F'!#REF!)</f>
        <v>#REF!</v>
      </c>
      <c r="Q34" s="145" t="e">
        <f t="shared" si="0"/>
        <v>#REF!</v>
      </c>
      <c r="R34" s="146" t="s">
        <v>55</v>
      </c>
      <c r="S34" s="145" t="e">
        <f t="shared" si="1"/>
        <v>#REF!</v>
      </c>
      <c r="T34" s="145" t="e">
        <f t="shared" si="2"/>
        <v>#REF!</v>
      </c>
    </row>
    <row r="35" spans="1:20" ht="20.100000000000001" customHeight="1" thickBot="1" x14ac:dyDescent="0.3">
      <c r="A35" s="140"/>
      <c r="B35" s="141"/>
      <c r="C35" s="142" t="e">
        <f>('MC M'!#REF!)</f>
        <v>#REF!</v>
      </c>
      <c r="D35" s="142" t="e">
        <f>('MC F'!#REF!)</f>
        <v>#REF!</v>
      </c>
      <c r="E35" s="143" t="e">
        <f>('CU M'!#REF!)</f>
        <v>#REF!</v>
      </c>
      <c r="F35" s="144" t="e">
        <f>('CU F'!#REF!)</f>
        <v>#REF!</v>
      </c>
      <c r="G35" s="144" t="e">
        <f>('ES M'!#REF!)</f>
        <v>#REF!</v>
      </c>
      <c r="H35" s="144" t="e">
        <f>('ES F'!#REF!)</f>
        <v>#REF!</v>
      </c>
      <c r="I35" s="144" t="e">
        <f>('RA M'!#REF!)</f>
        <v>#REF!</v>
      </c>
      <c r="J35" s="144" t="e">
        <f>('RA F'!#REF!)</f>
        <v>#REF!</v>
      </c>
      <c r="K35" s="144" t="e">
        <f>('YA M'!#REF!)</f>
        <v>#REF!</v>
      </c>
      <c r="L35" s="144" t="e">
        <f>('YA F'!#REF!)</f>
        <v>#REF!</v>
      </c>
      <c r="M35" s="144" t="e">
        <f>('YB M'!#REF!)</f>
        <v>#REF!</v>
      </c>
      <c r="N35" s="144" t="e">
        <f>('YB F'!#REF!)</f>
        <v>#REF!</v>
      </c>
      <c r="O35" s="144" t="e">
        <f>('JU M'!#REF!)</f>
        <v>#REF!</v>
      </c>
      <c r="P35" s="144" t="e">
        <f>('JU F'!#REF!)</f>
        <v>#REF!</v>
      </c>
      <c r="Q35" s="145" t="e">
        <f t="shared" si="0"/>
        <v>#REF!</v>
      </c>
      <c r="R35" s="146"/>
      <c r="S35" s="145" t="e">
        <f t="shared" si="1"/>
        <v>#REF!</v>
      </c>
      <c r="T35" s="145" t="e">
        <f t="shared" si="2"/>
        <v>#REF!</v>
      </c>
    </row>
    <row r="36" spans="1:20" ht="20.100000000000001" customHeight="1" thickBot="1" x14ac:dyDescent="0.3">
      <c r="A36" s="140"/>
      <c r="B36" s="141"/>
      <c r="C36" s="142" t="e">
        <f>('MC M'!#REF!)</f>
        <v>#REF!</v>
      </c>
      <c r="D36" s="142" t="e">
        <f>('MC F'!#REF!)</f>
        <v>#REF!</v>
      </c>
      <c r="E36" s="143" t="e">
        <f>('CU M'!#REF!)</f>
        <v>#REF!</v>
      </c>
      <c r="F36" s="144" t="e">
        <f>('CU F'!#REF!)</f>
        <v>#REF!</v>
      </c>
      <c r="G36" s="144" t="e">
        <f>('ES M'!#REF!)</f>
        <v>#REF!</v>
      </c>
      <c r="H36" s="144" t="e">
        <f>('ES F'!#REF!)</f>
        <v>#REF!</v>
      </c>
      <c r="I36" s="144" t="e">
        <f>('RA M'!#REF!)</f>
        <v>#REF!</v>
      </c>
      <c r="J36" s="144" t="e">
        <f>('RA F'!#REF!)</f>
        <v>#REF!</v>
      </c>
      <c r="K36" s="144" t="e">
        <f>('YA M'!#REF!)</f>
        <v>#REF!</v>
      </c>
      <c r="L36" s="144" t="e">
        <f>('YA F'!#REF!)</f>
        <v>#REF!</v>
      </c>
      <c r="M36" s="144" t="e">
        <f>('YB M'!#REF!)</f>
        <v>#REF!</v>
      </c>
      <c r="N36" s="144" t="e">
        <f>('YB F'!#REF!)</f>
        <v>#REF!</v>
      </c>
      <c r="O36" s="144" t="e">
        <f>('JU M'!#REF!)</f>
        <v>#REF!</v>
      </c>
      <c r="P36" s="144" t="e">
        <f>('JU F'!#REF!)</f>
        <v>#REF!</v>
      </c>
      <c r="Q36" s="145" t="e">
        <f t="shared" ref="Q36:Q64" si="3">SUM(C36:P36)</f>
        <v>#REF!</v>
      </c>
      <c r="R36" s="146"/>
      <c r="S36" s="145" t="e">
        <f t="shared" si="1"/>
        <v>#REF!</v>
      </c>
      <c r="T36" s="145" t="e">
        <f t="shared" si="2"/>
        <v>#REF!</v>
      </c>
    </row>
    <row r="37" spans="1:20" ht="20.100000000000001" customHeight="1" thickBot="1" x14ac:dyDescent="0.3">
      <c r="A37" s="140"/>
      <c r="B37" s="141"/>
      <c r="C37" s="142" t="e">
        <f>('MC M'!#REF!)</f>
        <v>#REF!</v>
      </c>
      <c r="D37" s="142" t="e">
        <f>('MC F'!#REF!)</f>
        <v>#REF!</v>
      </c>
      <c r="E37" s="143" t="e">
        <f>('CU M'!#REF!)</f>
        <v>#REF!</v>
      </c>
      <c r="F37" s="144" t="e">
        <f>('CU F'!#REF!)</f>
        <v>#REF!</v>
      </c>
      <c r="G37" s="144" t="e">
        <f>('ES M'!#REF!)</f>
        <v>#REF!</v>
      </c>
      <c r="H37" s="144" t="e">
        <f>('ES F'!#REF!)</f>
        <v>#REF!</v>
      </c>
      <c r="I37" s="144" t="e">
        <f>('RA M'!#REF!)</f>
        <v>#REF!</v>
      </c>
      <c r="J37" s="144" t="e">
        <f>('RA F'!#REF!)</f>
        <v>#REF!</v>
      </c>
      <c r="K37" s="144" t="e">
        <f>('YA M'!#REF!)</f>
        <v>#REF!</v>
      </c>
      <c r="L37" s="144" t="e">
        <f>('YA F'!#REF!)</f>
        <v>#REF!</v>
      </c>
      <c r="M37" s="144" t="e">
        <f>('YB M'!#REF!)</f>
        <v>#REF!</v>
      </c>
      <c r="N37" s="144" t="e">
        <f>('YB F'!#REF!)</f>
        <v>#REF!</v>
      </c>
      <c r="O37" s="144" t="e">
        <f>('JU M'!#REF!)</f>
        <v>#REF!</v>
      </c>
      <c r="P37" s="144" t="e">
        <f>('JU F'!#REF!)</f>
        <v>#REF!</v>
      </c>
      <c r="Q37" s="145" t="e">
        <f t="shared" si="3"/>
        <v>#REF!</v>
      </c>
      <c r="R37" s="146"/>
      <c r="S37" s="145" t="e">
        <f t="shared" si="1"/>
        <v>#REF!</v>
      </c>
      <c r="T37" s="145" t="e">
        <f t="shared" si="2"/>
        <v>#REF!</v>
      </c>
    </row>
    <row r="38" spans="1:20" ht="20.100000000000001" customHeight="1" thickBot="1" x14ac:dyDescent="0.3">
      <c r="A38" s="140"/>
      <c r="B38" s="141"/>
      <c r="C38" s="142" t="e">
        <f>('MC M'!#REF!)</f>
        <v>#REF!</v>
      </c>
      <c r="D38" s="142" t="e">
        <f>('MC F'!#REF!)</f>
        <v>#REF!</v>
      </c>
      <c r="E38" s="143" t="e">
        <f>('CU M'!#REF!)</f>
        <v>#REF!</v>
      </c>
      <c r="F38" s="144" t="e">
        <f>('CU F'!#REF!)</f>
        <v>#REF!</v>
      </c>
      <c r="G38" s="144" t="e">
        <f>('ES M'!#REF!)</f>
        <v>#REF!</v>
      </c>
      <c r="H38" s="144" t="e">
        <f>('ES F'!#REF!)</f>
        <v>#REF!</v>
      </c>
      <c r="I38" s="144" t="e">
        <f>('RA M'!#REF!)</f>
        <v>#REF!</v>
      </c>
      <c r="J38" s="144" t="e">
        <f>('RA F'!#REF!)</f>
        <v>#REF!</v>
      </c>
      <c r="K38" s="144" t="e">
        <f>('YA M'!#REF!)</f>
        <v>#REF!</v>
      </c>
      <c r="L38" s="144" t="e">
        <f>('YA F'!#REF!)</f>
        <v>#REF!</v>
      </c>
      <c r="M38" s="144" t="e">
        <f>('YB M'!#REF!)</f>
        <v>#REF!</v>
      </c>
      <c r="N38" s="144" t="e">
        <f>('YB F'!#REF!)</f>
        <v>#REF!</v>
      </c>
      <c r="O38" s="144" t="e">
        <f>('JU M'!#REF!)</f>
        <v>#REF!</v>
      </c>
      <c r="P38" s="144" t="e">
        <f>('JU F'!#REF!)</f>
        <v>#REF!</v>
      </c>
      <c r="Q38" s="145" t="e">
        <f t="shared" si="3"/>
        <v>#REF!</v>
      </c>
      <c r="R38" s="146"/>
      <c r="S38" s="145" t="e">
        <f t="shared" si="1"/>
        <v>#REF!</v>
      </c>
      <c r="T38" s="145" t="e">
        <f t="shared" si="2"/>
        <v>#REF!</v>
      </c>
    </row>
    <row r="39" spans="1:20" ht="20.100000000000001" customHeight="1" thickBot="1" x14ac:dyDescent="0.3">
      <c r="A39" s="140"/>
      <c r="B39" s="141"/>
      <c r="C39" s="142" t="e">
        <f>('MC M'!#REF!)</f>
        <v>#REF!</v>
      </c>
      <c r="D39" s="142" t="e">
        <f>('MC F'!#REF!)</f>
        <v>#REF!</v>
      </c>
      <c r="E39" s="143" t="e">
        <f>('CU M'!#REF!)</f>
        <v>#REF!</v>
      </c>
      <c r="F39" s="144" t="e">
        <f>('CU F'!#REF!)</f>
        <v>#REF!</v>
      </c>
      <c r="G39" s="144" t="e">
        <f>('ES M'!#REF!)</f>
        <v>#REF!</v>
      </c>
      <c r="H39" s="144" t="e">
        <f>('ES F'!#REF!)</f>
        <v>#REF!</v>
      </c>
      <c r="I39" s="144" t="e">
        <f>('RA M'!#REF!)</f>
        <v>#REF!</v>
      </c>
      <c r="J39" s="144" t="e">
        <f>('RA F'!#REF!)</f>
        <v>#REF!</v>
      </c>
      <c r="K39" s="144" t="e">
        <f>('YA M'!#REF!)</f>
        <v>#REF!</v>
      </c>
      <c r="L39" s="144" t="e">
        <f>('YA F'!#REF!)</f>
        <v>#REF!</v>
      </c>
      <c r="M39" s="144" t="e">
        <f>('YB M'!#REF!)</f>
        <v>#REF!</v>
      </c>
      <c r="N39" s="144" t="e">
        <f>('YB F'!#REF!)</f>
        <v>#REF!</v>
      </c>
      <c r="O39" s="144" t="e">
        <f>('JU M'!#REF!)</f>
        <v>#REF!</v>
      </c>
      <c r="P39" s="144" t="e">
        <f>('JU F'!#REF!)</f>
        <v>#REF!</v>
      </c>
      <c r="Q39" s="145" t="e">
        <f t="shared" si="3"/>
        <v>#REF!</v>
      </c>
      <c r="R39" s="146"/>
      <c r="S39" s="145" t="e">
        <f t="shared" si="1"/>
        <v>#REF!</v>
      </c>
      <c r="T39" s="145" t="e">
        <f t="shared" si="2"/>
        <v>#REF!</v>
      </c>
    </row>
    <row r="40" spans="1:20" ht="20.100000000000001" customHeight="1" thickBot="1" x14ac:dyDescent="0.3">
      <c r="A40" s="140"/>
      <c r="B40" s="141"/>
      <c r="C40" s="142" t="e">
        <f>('MC M'!#REF!)</f>
        <v>#REF!</v>
      </c>
      <c r="D40" s="142" t="e">
        <f>('MC F'!#REF!)</f>
        <v>#REF!</v>
      </c>
      <c r="E40" s="143" t="e">
        <f>('CU M'!#REF!)</f>
        <v>#REF!</v>
      </c>
      <c r="F40" s="144" t="e">
        <f>('CU F'!#REF!)</f>
        <v>#REF!</v>
      </c>
      <c r="G40" s="144" t="e">
        <f>('ES M'!#REF!)</f>
        <v>#REF!</v>
      </c>
      <c r="H40" s="144" t="e">
        <f>('ES F'!#REF!)</f>
        <v>#REF!</v>
      </c>
      <c r="I40" s="144" t="e">
        <f>('RA M'!#REF!)</f>
        <v>#REF!</v>
      </c>
      <c r="J40" s="144" t="e">
        <f>('RA F'!#REF!)</f>
        <v>#REF!</v>
      </c>
      <c r="K40" s="144" t="e">
        <f>('YA M'!#REF!)</f>
        <v>#REF!</v>
      </c>
      <c r="L40" s="144" t="e">
        <f>('YA F'!#REF!)</f>
        <v>#REF!</v>
      </c>
      <c r="M40" s="144" t="e">
        <f>('YB M'!#REF!)</f>
        <v>#REF!</v>
      </c>
      <c r="N40" s="144" t="e">
        <f>('YB F'!#REF!)</f>
        <v>#REF!</v>
      </c>
      <c r="O40" s="144" t="e">
        <f>('JU M'!#REF!)</f>
        <v>#REF!</v>
      </c>
      <c r="P40" s="144" t="e">
        <f>('JU F'!#REF!)</f>
        <v>#REF!</v>
      </c>
      <c r="Q40" s="145" t="e">
        <f t="shared" si="3"/>
        <v>#REF!</v>
      </c>
      <c r="R40" s="146"/>
      <c r="S40" s="145" t="e">
        <f t="shared" si="1"/>
        <v>#REF!</v>
      </c>
      <c r="T40" s="145" t="e">
        <f t="shared" si="2"/>
        <v>#REF!</v>
      </c>
    </row>
    <row r="41" spans="1:20" ht="20.100000000000001" customHeight="1" thickBot="1" x14ac:dyDescent="0.3">
      <c r="A41" s="140"/>
      <c r="B41" s="141"/>
      <c r="C41" s="142" t="e">
        <f>('MC M'!#REF!)</f>
        <v>#REF!</v>
      </c>
      <c r="D41" s="142" t="e">
        <f>('MC F'!#REF!)</f>
        <v>#REF!</v>
      </c>
      <c r="E41" s="143" t="e">
        <f>('CU M'!#REF!)</f>
        <v>#REF!</v>
      </c>
      <c r="F41" s="144" t="e">
        <f>('CU F'!#REF!)</f>
        <v>#REF!</v>
      </c>
      <c r="G41" s="144" t="e">
        <f>('ES M'!#REF!)</f>
        <v>#REF!</v>
      </c>
      <c r="H41" s="144" t="e">
        <f>('ES F'!#REF!)</f>
        <v>#REF!</v>
      </c>
      <c r="I41" s="144" t="e">
        <f>('RA M'!#REF!)</f>
        <v>#REF!</v>
      </c>
      <c r="J41" s="144" t="e">
        <f>('RA F'!#REF!)</f>
        <v>#REF!</v>
      </c>
      <c r="K41" s="144" t="e">
        <f>('YA M'!#REF!)</f>
        <v>#REF!</v>
      </c>
      <c r="L41" s="144" t="e">
        <f>('YA F'!#REF!)</f>
        <v>#REF!</v>
      </c>
      <c r="M41" s="144" t="e">
        <f>('YB M'!#REF!)</f>
        <v>#REF!</v>
      </c>
      <c r="N41" s="144" t="e">
        <f>('YB F'!#REF!)</f>
        <v>#REF!</v>
      </c>
      <c r="O41" s="144" t="e">
        <f>('JU M'!#REF!)</f>
        <v>#REF!</v>
      </c>
      <c r="P41" s="144" t="e">
        <f>('JU F'!#REF!)</f>
        <v>#REF!</v>
      </c>
      <c r="Q41" s="145" t="e">
        <f t="shared" si="3"/>
        <v>#REF!</v>
      </c>
      <c r="R41" s="146"/>
      <c r="S41" s="145" t="e">
        <f t="shared" si="1"/>
        <v>#REF!</v>
      </c>
      <c r="T41" s="145" t="e">
        <f t="shared" si="2"/>
        <v>#REF!</v>
      </c>
    </row>
    <row r="42" spans="1:20" ht="20.100000000000001" customHeight="1" thickBot="1" x14ac:dyDescent="0.3">
      <c r="A42" s="140"/>
      <c r="B42" s="141"/>
      <c r="C42" s="142" t="e">
        <f>('MC M'!#REF!)</f>
        <v>#REF!</v>
      </c>
      <c r="D42" s="142" t="e">
        <f>('MC F'!#REF!)</f>
        <v>#REF!</v>
      </c>
      <c r="E42" s="143" t="e">
        <f>('CU M'!#REF!)</f>
        <v>#REF!</v>
      </c>
      <c r="F42" s="144" t="e">
        <f>('CU F'!#REF!)</f>
        <v>#REF!</v>
      </c>
      <c r="G42" s="144" t="e">
        <f>('ES M'!#REF!)</f>
        <v>#REF!</v>
      </c>
      <c r="H42" s="144" t="e">
        <f>('ES F'!#REF!)</f>
        <v>#REF!</v>
      </c>
      <c r="I42" s="144" t="e">
        <f>('RA M'!#REF!)</f>
        <v>#REF!</v>
      </c>
      <c r="J42" s="144" t="e">
        <f>('RA F'!#REF!)</f>
        <v>#REF!</v>
      </c>
      <c r="K42" s="144" t="e">
        <f>('YA M'!#REF!)</f>
        <v>#REF!</v>
      </c>
      <c r="L42" s="144" t="e">
        <f>('YA F'!#REF!)</f>
        <v>#REF!</v>
      </c>
      <c r="M42" s="144" t="e">
        <f>('YB M'!#REF!)</f>
        <v>#REF!</v>
      </c>
      <c r="N42" s="144" t="e">
        <f>('YB F'!#REF!)</f>
        <v>#REF!</v>
      </c>
      <c r="O42" s="144" t="e">
        <f>('JU M'!#REF!)</f>
        <v>#REF!</v>
      </c>
      <c r="P42" s="144" t="e">
        <f>('JU F'!#REF!)</f>
        <v>#REF!</v>
      </c>
      <c r="Q42" s="145" t="e">
        <f t="shared" si="3"/>
        <v>#REF!</v>
      </c>
      <c r="R42" s="146"/>
      <c r="S42" s="145" t="e">
        <f t="shared" si="1"/>
        <v>#REF!</v>
      </c>
      <c r="T42" s="145" t="e">
        <f t="shared" si="2"/>
        <v>#REF!</v>
      </c>
    </row>
    <row r="43" spans="1:20" ht="20.100000000000001" customHeight="1" thickBot="1" x14ac:dyDescent="0.3">
      <c r="A43" s="140"/>
      <c r="B43" s="141"/>
      <c r="C43" s="142" t="e">
        <f>('MC M'!#REF!)</f>
        <v>#REF!</v>
      </c>
      <c r="D43" s="142" t="e">
        <f>('MC F'!#REF!)</f>
        <v>#REF!</v>
      </c>
      <c r="E43" s="143" t="e">
        <f>('CU M'!#REF!)</f>
        <v>#REF!</v>
      </c>
      <c r="F43" s="144" t="e">
        <f>('CU F'!#REF!)</f>
        <v>#REF!</v>
      </c>
      <c r="G43" s="144" t="e">
        <f>('ES M'!#REF!)</f>
        <v>#REF!</v>
      </c>
      <c r="H43" s="144" t="e">
        <f>('ES F'!#REF!)</f>
        <v>#REF!</v>
      </c>
      <c r="I43" s="144" t="e">
        <f>('RA M'!#REF!)</f>
        <v>#REF!</v>
      </c>
      <c r="J43" s="144" t="e">
        <f>('RA F'!#REF!)</f>
        <v>#REF!</v>
      </c>
      <c r="K43" s="144" t="e">
        <f>('YA M'!#REF!)</f>
        <v>#REF!</v>
      </c>
      <c r="L43" s="144" t="e">
        <f>('YA F'!#REF!)</f>
        <v>#REF!</v>
      </c>
      <c r="M43" s="144" t="e">
        <f>('YB M'!#REF!)</f>
        <v>#REF!</v>
      </c>
      <c r="N43" s="144" t="e">
        <f>('YB F'!#REF!)</f>
        <v>#REF!</v>
      </c>
      <c r="O43" s="144" t="e">
        <f>('JU M'!#REF!)</f>
        <v>#REF!</v>
      </c>
      <c r="P43" s="144" t="e">
        <f>('JU F'!#REF!)</f>
        <v>#REF!</v>
      </c>
      <c r="Q43" s="145" t="e">
        <f t="shared" si="3"/>
        <v>#REF!</v>
      </c>
      <c r="R43" s="146"/>
      <c r="S43" s="145" t="e">
        <f t="shared" si="1"/>
        <v>#REF!</v>
      </c>
      <c r="T43" s="145" t="e">
        <f t="shared" si="2"/>
        <v>#REF!</v>
      </c>
    </row>
    <row r="44" spans="1:20" ht="20.100000000000001" customHeight="1" thickBot="1" x14ac:dyDescent="0.3">
      <c r="A44" s="140"/>
      <c r="B44" s="141"/>
      <c r="C44" s="142" t="e">
        <f>('MC M'!#REF!)</f>
        <v>#REF!</v>
      </c>
      <c r="D44" s="142" t="e">
        <f>('MC F'!#REF!)</f>
        <v>#REF!</v>
      </c>
      <c r="E44" s="143" t="e">
        <f>('CU M'!#REF!)</f>
        <v>#REF!</v>
      </c>
      <c r="F44" s="144" t="e">
        <f>('CU F'!#REF!)</f>
        <v>#REF!</v>
      </c>
      <c r="G44" s="144" t="e">
        <f>('ES M'!#REF!)</f>
        <v>#REF!</v>
      </c>
      <c r="H44" s="144" t="e">
        <f>('ES F'!#REF!)</f>
        <v>#REF!</v>
      </c>
      <c r="I44" s="144" t="e">
        <f>('RA M'!#REF!)</f>
        <v>#REF!</v>
      </c>
      <c r="J44" s="144" t="e">
        <f>('RA F'!#REF!)</f>
        <v>#REF!</v>
      </c>
      <c r="K44" s="144" t="e">
        <f>('YA M'!#REF!)</f>
        <v>#REF!</v>
      </c>
      <c r="L44" s="144" t="e">
        <f>('YA F'!#REF!)</f>
        <v>#REF!</v>
      </c>
      <c r="M44" s="144" t="e">
        <f>('YB M'!#REF!)</f>
        <v>#REF!</v>
      </c>
      <c r="N44" s="144" t="e">
        <f>('YB F'!#REF!)</f>
        <v>#REF!</v>
      </c>
      <c r="O44" s="144" t="e">
        <f>('JU M'!#REF!)</f>
        <v>#REF!</v>
      </c>
      <c r="P44" s="144" t="e">
        <f>('JU F'!#REF!)</f>
        <v>#REF!</v>
      </c>
      <c r="Q44" s="145" t="e">
        <f t="shared" si="3"/>
        <v>#REF!</v>
      </c>
      <c r="R44" s="146"/>
      <c r="S44" s="145" t="e">
        <f t="shared" si="1"/>
        <v>#REF!</v>
      </c>
      <c r="T44" s="145" t="e">
        <f t="shared" si="2"/>
        <v>#REF!</v>
      </c>
    </row>
    <row r="45" spans="1:20" ht="20.100000000000001" customHeight="1" thickBot="1" x14ac:dyDescent="0.3">
      <c r="A45" s="140">
        <v>2199</v>
      </c>
      <c r="B45" s="141" t="s">
        <v>296</v>
      </c>
      <c r="C45" s="142" t="e">
        <f>('MC M'!#REF!)</f>
        <v>#REF!</v>
      </c>
      <c r="D45" s="142" t="e">
        <f>('MC F'!#REF!)</f>
        <v>#REF!</v>
      </c>
      <c r="E45" s="143" t="e">
        <f>('CU M'!#REF!)</f>
        <v>#REF!</v>
      </c>
      <c r="F45" s="144" t="e">
        <f>('CU F'!#REF!)</f>
        <v>#REF!</v>
      </c>
      <c r="G45" s="144" t="e">
        <f>('ES M'!#REF!)</f>
        <v>#REF!</v>
      </c>
      <c r="H45" s="144" t="e">
        <f>('ES F'!#REF!)</f>
        <v>#REF!</v>
      </c>
      <c r="I45" s="144" t="e">
        <f>('RA M'!#REF!)</f>
        <v>#REF!</v>
      </c>
      <c r="J45" s="144" t="e">
        <f>('RA F'!#REF!)</f>
        <v>#REF!</v>
      </c>
      <c r="K45" s="144" t="e">
        <f>('YA M'!#REF!)</f>
        <v>#REF!</v>
      </c>
      <c r="L45" s="144" t="e">
        <f>('YA F'!#REF!)</f>
        <v>#REF!</v>
      </c>
      <c r="M45" s="144" t="e">
        <f>('YB M'!#REF!)</f>
        <v>#REF!</v>
      </c>
      <c r="N45" s="144" t="e">
        <f>('YB F'!#REF!)</f>
        <v>#REF!</v>
      </c>
      <c r="O45" s="144" t="e">
        <f>('JU M'!#REF!)</f>
        <v>#REF!</v>
      </c>
      <c r="P45" s="144" t="e">
        <f>('JU F'!#REF!)</f>
        <v>#REF!</v>
      </c>
      <c r="Q45" s="145" t="e">
        <f t="shared" si="3"/>
        <v>#REF!</v>
      </c>
      <c r="R45" s="146" t="s">
        <v>296</v>
      </c>
      <c r="S45" s="145" t="e">
        <f t="shared" si="1"/>
        <v>#REF!</v>
      </c>
      <c r="T45" s="145" t="e">
        <f t="shared" si="2"/>
        <v>#REF!</v>
      </c>
    </row>
    <row r="46" spans="1:20" ht="20.100000000000001" customHeight="1" thickBot="1" x14ac:dyDescent="0.3">
      <c r="A46" s="140">
        <v>1908</v>
      </c>
      <c r="B46" s="141" t="s">
        <v>63</v>
      </c>
      <c r="C46" s="142" t="e">
        <f>('MC M'!#REF!)</f>
        <v>#REF!</v>
      </c>
      <c r="D46" s="142" t="e">
        <f>('MC F'!#REF!)</f>
        <v>#REF!</v>
      </c>
      <c r="E46" s="143" t="e">
        <f>('CU M'!#REF!)</f>
        <v>#REF!</v>
      </c>
      <c r="F46" s="144" t="e">
        <f>('CU F'!#REF!)</f>
        <v>#REF!</v>
      </c>
      <c r="G46" s="144" t="e">
        <f>('ES M'!#REF!)</f>
        <v>#REF!</v>
      </c>
      <c r="H46" s="144" t="e">
        <f>('ES F'!#REF!)</f>
        <v>#REF!</v>
      </c>
      <c r="I46" s="144" t="e">
        <f>('RA M'!#REF!)</f>
        <v>#REF!</v>
      </c>
      <c r="J46" s="144" t="e">
        <f>('RA F'!#REF!)</f>
        <v>#REF!</v>
      </c>
      <c r="K46" s="144" t="e">
        <f>('YA M'!#REF!)</f>
        <v>#REF!</v>
      </c>
      <c r="L46" s="144" t="e">
        <f>('YA F'!#REF!)</f>
        <v>#REF!</v>
      </c>
      <c r="M46" s="144" t="e">
        <f>('YB M'!#REF!)</f>
        <v>#REF!</v>
      </c>
      <c r="N46" s="144" t="e">
        <f>('YB F'!#REF!)</f>
        <v>#REF!</v>
      </c>
      <c r="O46" s="144" t="e">
        <f>('JU M'!#REF!)</f>
        <v>#REF!</v>
      </c>
      <c r="P46" s="144" t="e">
        <f>('JU F'!#REF!)</f>
        <v>#REF!</v>
      </c>
      <c r="Q46" s="145" t="e">
        <f t="shared" si="3"/>
        <v>#REF!</v>
      </c>
      <c r="R46" s="146" t="s">
        <v>63</v>
      </c>
      <c r="S46" s="145" t="e">
        <f t="shared" si="1"/>
        <v>#REF!</v>
      </c>
      <c r="T46" s="145" t="e">
        <f t="shared" si="2"/>
        <v>#REF!</v>
      </c>
    </row>
    <row r="47" spans="1:20" ht="20.100000000000001" customHeight="1" thickBot="1" x14ac:dyDescent="0.3">
      <c r="A47" s="140">
        <v>2057</v>
      </c>
      <c r="B47" s="141" t="s">
        <v>64</v>
      </c>
      <c r="C47" s="142" t="e">
        <f>('MC M'!#REF!)</f>
        <v>#REF!</v>
      </c>
      <c r="D47" s="142" t="e">
        <f>('MC F'!#REF!)</f>
        <v>#REF!</v>
      </c>
      <c r="E47" s="143" t="e">
        <f>('CU M'!#REF!)</f>
        <v>#REF!</v>
      </c>
      <c r="F47" s="144" t="e">
        <f>('CU F'!#REF!)</f>
        <v>#REF!</v>
      </c>
      <c r="G47" s="144" t="e">
        <f>('ES M'!#REF!)</f>
        <v>#REF!</v>
      </c>
      <c r="H47" s="144" t="e">
        <f>('ES F'!#REF!)</f>
        <v>#REF!</v>
      </c>
      <c r="I47" s="144" t="e">
        <f>('RA M'!#REF!)</f>
        <v>#REF!</v>
      </c>
      <c r="J47" s="144" t="e">
        <f>('RA F'!#REF!)</f>
        <v>#REF!</v>
      </c>
      <c r="K47" s="144" t="e">
        <f>('YA M'!#REF!)</f>
        <v>#REF!</v>
      </c>
      <c r="L47" s="144" t="e">
        <f>('YA F'!#REF!)</f>
        <v>#REF!</v>
      </c>
      <c r="M47" s="144" t="e">
        <f>('YB M'!#REF!)</f>
        <v>#REF!</v>
      </c>
      <c r="N47" s="144" t="e">
        <f>('YB F'!#REF!)</f>
        <v>#REF!</v>
      </c>
      <c r="O47" s="144" t="e">
        <f>('JU M'!#REF!)</f>
        <v>#REF!</v>
      </c>
      <c r="P47" s="144" t="e">
        <f>('JU F'!#REF!)</f>
        <v>#REF!</v>
      </c>
      <c r="Q47" s="145" t="e">
        <f t="shared" si="3"/>
        <v>#REF!</v>
      </c>
      <c r="R47" s="146" t="s">
        <v>64</v>
      </c>
      <c r="S47" s="145" t="e">
        <f t="shared" si="1"/>
        <v>#REF!</v>
      </c>
      <c r="T47" s="145" t="e">
        <f t="shared" si="2"/>
        <v>#REF!</v>
      </c>
    </row>
    <row r="48" spans="1:20" ht="20.100000000000001" customHeight="1" thickBot="1" x14ac:dyDescent="0.3">
      <c r="A48" s="140">
        <v>2069</v>
      </c>
      <c r="B48" s="141" t="s">
        <v>65</v>
      </c>
      <c r="C48" s="142" t="e">
        <f>('MC M'!#REF!)</f>
        <v>#REF!</v>
      </c>
      <c r="D48" s="142" t="e">
        <f>('MC F'!#REF!)</f>
        <v>#REF!</v>
      </c>
      <c r="E48" s="143" t="e">
        <f>('CU M'!#REF!)</f>
        <v>#REF!</v>
      </c>
      <c r="F48" s="144" t="e">
        <f>('CU F'!#REF!)</f>
        <v>#REF!</v>
      </c>
      <c r="G48" s="144" t="e">
        <f>('ES M'!#REF!)</f>
        <v>#REF!</v>
      </c>
      <c r="H48" s="144" t="e">
        <f>('ES F'!#REF!)</f>
        <v>#REF!</v>
      </c>
      <c r="I48" s="144" t="e">
        <f>('RA M'!#REF!)</f>
        <v>#REF!</v>
      </c>
      <c r="J48" s="144" t="e">
        <f>('RA F'!#REF!)</f>
        <v>#REF!</v>
      </c>
      <c r="K48" s="144" t="e">
        <f>('YA M'!#REF!)</f>
        <v>#REF!</v>
      </c>
      <c r="L48" s="144" t="e">
        <f>('YA F'!#REF!)</f>
        <v>#REF!</v>
      </c>
      <c r="M48" s="144" t="e">
        <f>('YB M'!#REF!)</f>
        <v>#REF!</v>
      </c>
      <c r="N48" s="144" t="e">
        <f>('YB F'!#REF!)</f>
        <v>#REF!</v>
      </c>
      <c r="O48" s="144" t="e">
        <f>('JU M'!#REF!)</f>
        <v>#REF!</v>
      </c>
      <c r="P48" s="144" t="e">
        <f>('JU F'!#REF!)</f>
        <v>#REF!</v>
      </c>
      <c r="Q48" s="145" t="e">
        <f t="shared" si="3"/>
        <v>#REF!</v>
      </c>
      <c r="R48" s="146" t="s">
        <v>65</v>
      </c>
      <c r="S48" s="145" t="e">
        <f t="shared" si="1"/>
        <v>#REF!</v>
      </c>
      <c r="T48" s="145" t="e">
        <f t="shared" si="2"/>
        <v>#REF!</v>
      </c>
    </row>
    <row r="49" spans="1:20" ht="20.100000000000001" customHeight="1" thickBot="1" x14ac:dyDescent="0.3">
      <c r="A49" s="140"/>
      <c r="B49" s="141"/>
      <c r="C49" s="142" t="e">
        <f>('MC M'!#REF!)</f>
        <v>#REF!</v>
      </c>
      <c r="D49" s="142" t="e">
        <f>('MC F'!#REF!)</f>
        <v>#REF!</v>
      </c>
      <c r="E49" s="143" t="e">
        <f>('CU M'!#REF!)</f>
        <v>#REF!</v>
      </c>
      <c r="F49" s="144" t="e">
        <f>('CU F'!#REF!)</f>
        <v>#REF!</v>
      </c>
      <c r="G49" s="144" t="e">
        <f>('ES M'!#REF!)</f>
        <v>#REF!</v>
      </c>
      <c r="H49" s="144" t="e">
        <f>('ES F'!#REF!)</f>
        <v>#REF!</v>
      </c>
      <c r="I49" s="144" t="e">
        <f>('RA M'!#REF!)</f>
        <v>#REF!</v>
      </c>
      <c r="J49" s="144" t="e">
        <f>('RA F'!#REF!)</f>
        <v>#REF!</v>
      </c>
      <c r="K49" s="144" t="e">
        <f>('YA M'!#REF!)</f>
        <v>#REF!</v>
      </c>
      <c r="L49" s="144" t="e">
        <f>('YA F'!#REF!)</f>
        <v>#REF!</v>
      </c>
      <c r="M49" s="144" t="e">
        <f>('YB M'!#REF!)</f>
        <v>#REF!</v>
      </c>
      <c r="N49" s="144" t="e">
        <f>('YB F'!#REF!)</f>
        <v>#REF!</v>
      </c>
      <c r="O49" s="144" t="e">
        <f>('JU M'!#REF!)</f>
        <v>#REF!</v>
      </c>
      <c r="P49" s="144" t="e">
        <f>('JU F'!#REF!)</f>
        <v>#REF!</v>
      </c>
      <c r="Q49" s="145" t="e">
        <f t="shared" si="3"/>
        <v>#REF!</v>
      </c>
      <c r="R49" s="146"/>
      <c r="S49" s="145" t="e">
        <f t="shared" si="1"/>
        <v>#REF!</v>
      </c>
      <c r="T49" s="145" t="e">
        <f t="shared" si="2"/>
        <v>#REF!</v>
      </c>
    </row>
    <row r="50" spans="1:20" ht="20.100000000000001" customHeight="1" thickBot="1" x14ac:dyDescent="0.3">
      <c r="A50" s="140">
        <v>2029</v>
      </c>
      <c r="B50" s="141" t="s">
        <v>67</v>
      </c>
      <c r="C50" s="142" t="e">
        <f>('MC M'!#REF!)</f>
        <v>#REF!</v>
      </c>
      <c r="D50" s="142" t="e">
        <f>('MC F'!#REF!)</f>
        <v>#REF!</v>
      </c>
      <c r="E50" s="143" t="e">
        <f>('CU M'!#REF!)</f>
        <v>#REF!</v>
      </c>
      <c r="F50" s="144" t="e">
        <f>('CU F'!#REF!)</f>
        <v>#REF!</v>
      </c>
      <c r="G50" s="144" t="e">
        <f>('ES M'!#REF!)</f>
        <v>#REF!</v>
      </c>
      <c r="H50" s="144" t="e">
        <f>('ES F'!#REF!)</f>
        <v>#REF!</v>
      </c>
      <c r="I50" s="144" t="e">
        <f>('RA M'!#REF!)</f>
        <v>#REF!</v>
      </c>
      <c r="J50" s="144" t="e">
        <f>('RA F'!#REF!)</f>
        <v>#REF!</v>
      </c>
      <c r="K50" s="144" t="e">
        <f>('YA M'!#REF!)</f>
        <v>#REF!</v>
      </c>
      <c r="L50" s="144" t="e">
        <f>('YA F'!#REF!)</f>
        <v>#REF!</v>
      </c>
      <c r="M50" s="144" t="e">
        <f>('YB M'!#REF!)</f>
        <v>#REF!</v>
      </c>
      <c r="N50" s="144" t="e">
        <f>('YB F'!#REF!)</f>
        <v>#REF!</v>
      </c>
      <c r="O50" s="144" t="e">
        <f>('JU M'!#REF!)</f>
        <v>#REF!</v>
      </c>
      <c r="P50" s="144" t="e">
        <f>('JU F'!#REF!)</f>
        <v>#REF!</v>
      </c>
      <c r="Q50" s="140" t="e">
        <f t="shared" si="3"/>
        <v>#REF!</v>
      </c>
      <c r="R50" s="147" t="s">
        <v>67</v>
      </c>
      <c r="S50" s="145" t="e">
        <f t="shared" si="1"/>
        <v>#REF!</v>
      </c>
      <c r="T50" s="145" t="e">
        <f t="shared" si="2"/>
        <v>#REF!</v>
      </c>
    </row>
    <row r="51" spans="1:20" ht="20.100000000000001" customHeight="1" thickBot="1" x14ac:dyDescent="0.3">
      <c r="A51" s="140">
        <v>2027</v>
      </c>
      <c r="B51" s="141" t="s">
        <v>24</v>
      </c>
      <c r="C51" s="142" t="e">
        <f>('MC M'!#REF!)</f>
        <v>#REF!</v>
      </c>
      <c r="D51" s="142" t="e">
        <f>('MC F'!#REF!)</f>
        <v>#REF!</v>
      </c>
      <c r="E51" s="143" t="e">
        <f>('CU M'!#REF!)</f>
        <v>#REF!</v>
      </c>
      <c r="F51" s="144" t="e">
        <f>('CU F'!#REF!)</f>
        <v>#REF!</v>
      </c>
      <c r="G51" s="144" t="e">
        <f>('ES M'!#REF!)</f>
        <v>#REF!</v>
      </c>
      <c r="H51" s="144" t="e">
        <f>('ES F'!#REF!)</f>
        <v>#REF!</v>
      </c>
      <c r="I51" s="144" t="e">
        <f>('RA M'!#REF!)</f>
        <v>#REF!</v>
      </c>
      <c r="J51" s="144" t="e">
        <f>('RA F'!#REF!)</f>
        <v>#REF!</v>
      </c>
      <c r="K51" s="144" t="e">
        <f>('YA M'!#REF!)</f>
        <v>#REF!</v>
      </c>
      <c r="L51" s="144" t="e">
        <f>('YA F'!#REF!)</f>
        <v>#REF!</v>
      </c>
      <c r="M51" s="144" t="e">
        <f>('YB M'!#REF!)</f>
        <v>#REF!</v>
      </c>
      <c r="N51" s="144" t="e">
        <f>('YB F'!#REF!)</f>
        <v>#REF!</v>
      </c>
      <c r="O51" s="144" t="e">
        <f>('JU M'!#REF!)</f>
        <v>#REF!</v>
      </c>
      <c r="P51" s="144" t="e">
        <f>('JU F'!#REF!)</f>
        <v>#REF!</v>
      </c>
      <c r="Q51" s="140" t="e">
        <f t="shared" si="3"/>
        <v>#REF!</v>
      </c>
      <c r="R51" s="147" t="s">
        <v>24</v>
      </c>
      <c r="S51" s="145" t="e">
        <f t="shared" si="1"/>
        <v>#REF!</v>
      </c>
      <c r="T51" s="145" t="e">
        <f t="shared" si="2"/>
        <v>#REF!</v>
      </c>
    </row>
    <row r="52" spans="1:20" ht="20.100000000000001" customHeight="1" thickBot="1" x14ac:dyDescent="0.3">
      <c r="A52" s="140">
        <v>1862</v>
      </c>
      <c r="B52" s="141" t="s">
        <v>68</v>
      </c>
      <c r="C52" s="142" t="e">
        <f>('MC M'!#REF!)</f>
        <v>#REF!</v>
      </c>
      <c r="D52" s="142" t="e">
        <f>('MC F'!#REF!)</f>
        <v>#REF!</v>
      </c>
      <c r="E52" s="143" t="e">
        <f>('CU M'!#REF!)</f>
        <v>#REF!</v>
      </c>
      <c r="F52" s="144" t="e">
        <f>('CU F'!#REF!)</f>
        <v>#REF!</v>
      </c>
      <c r="G52" s="144" t="e">
        <f>('ES M'!#REF!)</f>
        <v>#REF!</v>
      </c>
      <c r="H52" s="144" t="e">
        <f>('ES F'!#REF!)</f>
        <v>#REF!</v>
      </c>
      <c r="I52" s="144" t="e">
        <f>('RA M'!#REF!)</f>
        <v>#REF!</v>
      </c>
      <c r="J52" s="144" t="e">
        <f>('RA F'!#REF!)</f>
        <v>#REF!</v>
      </c>
      <c r="K52" s="144" t="e">
        <f>('YA M'!#REF!)</f>
        <v>#REF!</v>
      </c>
      <c r="L52" s="144" t="e">
        <f>('YA F'!#REF!)</f>
        <v>#REF!</v>
      </c>
      <c r="M52" s="144" t="e">
        <f>('YB M'!#REF!)</f>
        <v>#REF!</v>
      </c>
      <c r="N52" s="144" t="e">
        <f>('YB F'!#REF!)</f>
        <v>#REF!</v>
      </c>
      <c r="O52" s="144" t="e">
        <f>('JU M'!#REF!)</f>
        <v>#REF!</v>
      </c>
      <c r="P52" s="144" t="e">
        <f>('JU F'!#REF!)</f>
        <v>#REF!</v>
      </c>
      <c r="Q52" s="140" t="e">
        <f t="shared" si="3"/>
        <v>#REF!</v>
      </c>
      <c r="R52" s="147" t="s">
        <v>68</v>
      </c>
      <c r="S52" s="145" t="e">
        <f t="shared" si="1"/>
        <v>#REF!</v>
      </c>
      <c r="T52" s="145" t="e">
        <f t="shared" si="2"/>
        <v>#REF!</v>
      </c>
    </row>
    <row r="53" spans="1:20" ht="20.100000000000001" customHeight="1" thickBot="1" x14ac:dyDescent="0.3">
      <c r="A53" s="140">
        <v>1132</v>
      </c>
      <c r="B53" s="141" t="s">
        <v>69</v>
      </c>
      <c r="C53" s="142" t="e">
        <f>('MC M'!#REF!)</f>
        <v>#REF!</v>
      </c>
      <c r="D53" s="142" t="e">
        <f>('MC F'!#REF!)</f>
        <v>#REF!</v>
      </c>
      <c r="E53" s="143" t="e">
        <f>('CU M'!#REF!)</f>
        <v>#REF!</v>
      </c>
      <c r="F53" s="144" t="e">
        <f>('CU F'!#REF!)</f>
        <v>#REF!</v>
      </c>
      <c r="G53" s="144" t="e">
        <f>('ES M'!#REF!)</f>
        <v>#REF!</v>
      </c>
      <c r="H53" s="144" t="e">
        <f>('ES F'!#REF!)</f>
        <v>#REF!</v>
      </c>
      <c r="I53" s="144" t="e">
        <f>('RA M'!#REF!)</f>
        <v>#REF!</v>
      </c>
      <c r="J53" s="144" t="e">
        <f>('RA F'!#REF!)</f>
        <v>#REF!</v>
      </c>
      <c r="K53" s="144" t="e">
        <f>('YA M'!#REF!)</f>
        <v>#REF!</v>
      </c>
      <c r="L53" s="144" t="e">
        <f>('YA F'!#REF!)</f>
        <v>#REF!</v>
      </c>
      <c r="M53" s="144" t="e">
        <f>('YB M'!#REF!)</f>
        <v>#REF!</v>
      </c>
      <c r="N53" s="144" t="e">
        <f>('YB F'!#REF!)</f>
        <v>#REF!</v>
      </c>
      <c r="O53" s="144" t="e">
        <f>('JU M'!#REF!)</f>
        <v>#REF!</v>
      </c>
      <c r="P53" s="144" t="e">
        <f>('JU F'!#REF!)</f>
        <v>#REF!</v>
      </c>
      <c r="Q53" s="140" t="e">
        <f t="shared" si="3"/>
        <v>#REF!</v>
      </c>
      <c r="R53" s="147" t="s">
        <v>69</v>
      </c>
      <c r="S53" s="145" t="e">
        <f t="shared" si="1"/>
        <v>#REF!</v>
      </c>
      <c r="T53" s="145" t="e">
        <f t="shared" si="2"/>
        <v>#REF!</v>
      </c>
    </row>
    <row r="54" spans="1:20" ht="20.100000000000001" customHeight="1" thickBot="1" x14ac:dyDescent="0.3">
      <c r="A54" s="140">
        <v>1988</v>
      </c>
      <c r="B54" s="141" t="s">
        <v>70</v>
      </c>
      <c r="C54" s="142" t="e">
        <f>('MC M'!#REF!)</f>
        <v>#REF!</v>
      </c>
      <c r="D54" s="142" t="e">
        <f>('MC F'!#REF!)</f>
        <v>#REF!</v>
      </c>
      <c r="E54" s="143" t="e">
        <f>('CU M'!#REF!)</f>
        <v>#REF!</v>
      </c>
      <c r="F54" s="144" t="e">
        <f>('CU F'!#REF!)</f>
        <v>#REF!</v>
      </c>
      <c r="G54" s="144" t="e">
        <f>('ES M'!#REF!)</f>
        <v>#REF!</v>
      </c>
      <c r="H54" s="144" t="e">
        <f>('ES F'!#REF!)</f>
        <v>#REF!</v>
      </c>
      <c r="I54" s="144" t="e">
        <f>('RA M'!#REF!)</f>
        <v>#REF!</v>
      </c>
      <c r="J54" s="144" t="e">
        <f>('RA F'!#REF!)</f>
        <v>#REF!</v>
      </c>
      <c r="K54" s="144" t="e">
        <f>('YA M'!#REF!)</f>
        <v>#REF!</v>
      </c>
      <c r="L54" s="144" t="e">
        <f>('YA F'!#REF!)</f>
        <v>#REF!</v>
      </c>
      <c r="M54" s="144" t="e">
        <f>('YB M'!#REF!)</f>
        <v>#REF!</v>
      </c>
      <c r="N54" s="144" t="e">
        <f>('YB F'!#REF!)</f>
        <v>#REF!</v>
      </c>
      <c r="O54" s="144" t="e">
        <f>('JU M'!#REF!)</f>
        <v>#REF!</v>
      </c>
      <c r="P54" s="144" t="e">
        <f>('JU F'!#REF!)</f>
        <v>#REF!</v>
      </c>
      <c r="Q54" s="140" t="e">
        <f t="shared" si="3"/>
        <v>#REF!</v>
      </c>
      <c r="R54" s="147" t="s">
        <v>70</v>
      </c>
      <c r="S54" s="145" t="e">
        <f t="shared" si="1"/>
        <v>#REF!</v>
      </c>
      <c r="T54" s="145" t="e">
        <f t="shared" si="2"/>
        <v>#REF!</v>
      </c>
    </row>
    <row r="55" spans="1:20" ht="20.100000000000001" customHeight="1" thickBot="1" x14ac:dyDescent="0.3">
      <c r="A55" s="140"/>
      <c r="B55" s="141"/>
      <c r="C55" s="142" t="e">
        <f>('MC M'!#REF!)</f>
        <v>#REF!</v>
      </c>
      <c r="D55" s="142" t="e">
        <f>('MC F'!#REF!)</f>
        <v>#REF!</v>
      </c>
      <c r="E55" s="143" t="e">
        <f>('CU M'!#REF!)</f>
        <v>#REF!</v>
      </c>
      <c r="F55" s="144" t="e">
        <f>('CU F'!#REF!)</f>
        <v>#REF!</v>
      </c>
      <c r="G55" s="144" t="e">
        <f>('ES M'!#REF!)</f>
        <v>#REF!</v>
      </c>
      <c r="H55" s="144" t="e">
        <f>('ES F'!#REF!)</f>
        <v>#REF!</v>
      </c>
      <c r="I55" s="144" t="e">
        <f>('RA M'!#REF!)</f>
        <v>#REF!</v>
      </c>
      <c r="J55" s="144" t="e">
        <f>('RA F'!#REF!)</f>
        <v>#REF!</v>
      </c>
      <c r="K55" s="144" t="e">
        <f>('YA M'!#REF!)</f>
        <v>#REF!</v>
      </c>
      <c r="L55" s="144" t="e">
        <f>('YA F'!#REF!)</f>
        <v>#REF!</v>
      </c>
      <c r="M55" s="144" t="e">
        <f>('YB M'!#REF!)</f>
        <v>#REF!</v>
      </c>
      <c r="N55" s="144" t="e">
        <f>('YB F'!#REF!)</f>
        <v>#REF!</v>
      </c>
      <c r="O55" s="144" t="e">
        <f>('JU M'!#REF!)</f>
        <v>#REF!</v>
      </c>
      <c r="P55" s="144" t="e">
        <f>('JU F'!#REF!)</f>
        <v>#REF!</v>
      </c>
      <c r="Q55" s="140" t="e">
        <f t="shared" si="3"/>
        <v>#REF!</v>
      </c>
      <c r="R55" s="147"/>
      <c r="S55" s="145" t="e">
        <f t="shared" si="1"/>
        <v>#REF!</v>
      </c>
      <c r="T55" s="145" t="e">
        <f t="shared" si="2"/>
        <v>#REF!</v>
      </c>
    </row>
    <row r="56" spans="1:20" ht="20.100000000000001" customHeight="1" thickBot="1" x14ac:dyDescent="0.3">
      <c r="A56" s="140"/>
      <c r="B56" s="141"/>
      <c r="C56" s="142" t="e">
        <f>('MC M'!#REF!)</f>
        <v>#REF!</v>
      </c>
      <c r="D56" s="142" t="e">
        <f>('MC F'!#REF!)</f>
        <v>#REF!</v>
      </c>
      <c r="E56" s="143" t="e">
        <f>('CU M'!#REF!)</f>
        <v>#REF!</v>
      </c>
      <c r="F56" s="144" t="e">
        <f>('CU F'!#REF!)</f>
        <v>#REF!</v>
      </c>
      <c r="G56" s="144" t="e">
        <f>('ES M'!#REF!)</f>
        <v>#REF!</v>
      </c>
      <c r="H56" s="144" t="e">
        <f>('ES F'!#REF!)</f>
        <v>#REF!</v>
      </c>
      <c r="I56" s="144" t="e">
        <f>('RA M'!#REF!)</f>
        <v>#REF!</v>
      </c>
      <c r="J56" s="144" t="e">
        <f>('RA F'!#REF!)</f>
        <v>#REF!</v>
      </c>
      <c r="K56" s="144" t="e">
        <f>('YA M'!#REF!)</f>
        <v>#REF!</v>
      </c>
      <c r="L56" s="144" t="e">
        <f>('YA F'!#REF!)</f>
        <v>#REF!</v>
      </c>
      <c r="M56" s="144" t="e">
        <f>('YB M'!#REF!)</f>
        <v>#REF!</v>
      </c>
      <c r="N56" s="144" t="e">
        <f>('YB F'!#REF!)</f>
        <v>#REF!</v>
      </c>
      <c r="O56" s="144" t="e">
        <f>('JU M'!#REF!)</f>
        <v>#REF!</v>
      </c>
      <c r="P56" s="144" t="e">
        <f>('JU F'!#REF!)</f>
        <v>#REF!</v>
      </c>
      <c r="Q56" s="140" t="e">
        <f t="shared" si="3"/>
        <v>#REF!</v>
      </c>
      <c r="R56" s="147"/>
      <c r="S56" s="145" t="e">
        <f t="shared" si="1"/>
        <v>#REF!</v>
      </c>
      <c r="T56" s="145" t="e">
        <f t="shared" si="2"/>
        <v>#REF!</v>
      </c>
    </row>
    <row r="57" spans="1:20" ht="20.100000000000001" customHeight="1" thickBot="1" x14ac:dyDescent="0.3">
      <c r="A57" s="140"/>
      <c r="B57" s="141"/>
      <c r="C57" s="142" t="e">
        <f>('MC M'!#REF!)</f>
        <v>#REF!</v>
      </c>
      <c r="D57" s="142" t="e">
        <f>('MC F'!#REF!)</f>
        <v>#REF!</v>
      </c>
      <c r="E57" s="143" t="e">
        <f>('CU M'!#REF!)</f>
        <v>#REF!</v>
      </c>
      <c r="F57" s="144" t="e">
        <f>('CU F'!#REF!)</f>
        <v>#REF!</v>
      </c>
      <c r="G57" s="144" t="e">
        <f>('ES M'!#REF!)</f>
        <v>#REF!</v>
      </c>
      <c r="H57" s="144" t="e">
        <f>('ES F'!#REF!)</f>
        <v>#REF!</v>
      </c>
      <c r="I57" s="144" t="e">
        <f>('RA M'!#REF!)</f>
        <v>#REF!</v>
      </c>
      <c r="J57" s="144" t="e">
        <f>('RA F'!#REF!)</f>
        <v>#REF!</v>
      </c>
      <c r="K57" s="144" t="e">
        <f>('YA M'!#REF!)</f>
        <v>#REF!</v>
      </c>
      <c r="L57" s="144" t="e">
        <f>('YA F'!#REF!)</f>
        <v>#REF!</v>
      </c>
      <c r="M57" s="144" t="e">
        <f>('YB M'!#REF!)</f>
        <v>#REF!</v>
      </c>
      <c r="N57" s="144" t="e">
        <f>('YB F'!#REF!)</f>
        <v>#REF!</v>
      </c>
      <c r="O57" s="144" t="e">
        <f>('JU M'!#REF!)</f>
        <v>#REF!</v>
      </c>
      <c r="P57" s="144" t="e">
        <f>('JU F'!#REF!)</f>
        <v>#REF!</v>
      </c>
      <c r="Q57" s="140" t="e">
        <f t="shared" si="3"/>
        <v>#REF!</v>
      </c>
      <c r="R57" s="147"/>
      <c r="S57" s="145" t="e">
        <f t="shared" si="1"/>
        <v>#REF!</v>
      </c>
      <c r="T57" s="145" t="e">
        <f t="shared" si="2"/>
        <v>#REF!</v>
      </c>
    </row>
    <row r="58" spans="1:20" ht="20.100000000000001" customHeight="1" thickBot="1" x14ac:dyDescent="0.3">
      <c r="A58" s="140">
        <v>1990</v>
      </c>
      <c r="B58" s="141" t="s">
        <v>30</v>
      </c>
      <c r="C58" s="142" t="e">
        <f>('MC M'!#REF!)</f>
        <v>#REF!</v>
      </c>
      <c r="D58" s="142" t="e">
        <f>('MC F'!#REF!)</f>
        <v>#REF!</v>
      </c>
      <c r="E58" s="143" t="e">
        <f>('CU M'!#REF!)</f>
        <v>#REF!</v>
      </c>
      <c r="F58" s="144" t="e">
        <f>('CU F'!#REF!)</f>
        <v>#REF!</v>
      </c>
      <c r="G58" s="144" t="e">
        <f>('ES M'!#REF!)</f>
        <v>#REF!</v>
      </c>
      <c r="H58" s="144" t="e">
        <f>('ES F'!#REF!)</f>
        <v>#REF!</v>
      </c>
      <c r="I58" s="144" t="e">
        <f>('RA M'!#REF!)</f>
        <v>#REF!</v>
      </c>
      <c r="J58" s="144" t="e">
        <f>('RA F'!#REF!)</f>
        <v>#REF!</v>
      </c>
      <c r="K58" s="144" t="e">
        <f>('YA M'!#REF!)</f>
        <v>#REF!</v>
      </c>
      <c r="L58" s="144" t="e">
        <f>('YA F'!#REF!)</f>
        <v>#REF!</v>
      </c>
      <c r="M58" s="144" t="e">
        <f>('YB M'!#REF!)</f>
        <v>#REF!</v>
      </c>
      <c r="N58" s="144" t="e">
        <f>('YB F'!#REF!)</f>
        <v>#REF!</v>
      </c>
      <c r="O58" s="144" t="e">
        <f>('JU M'!#REF!)</f>
        <v>#REF!</v>
      </c>
      <c r="P58" s="144" t="e">
        <f>('JU F'!#REF!)</f>
        <v>#REF!</v>
      </c>
      <c r="Q58" s="140" t="e">
        <f t="shared" si="3"/>
        <v>#REF!</v>
      </c>
      <c r="R58" s="147" t="s">
        <v>30</v>
      </c>
      <c r="S58" s="145" t="e">
        <f t="shared" si="1"/>
        <v>#REF!</v>
      </c>
      <c r="T58" s="145" t="e">
        <f t="shared" si="2"/>
        <v>#REF!</v>
      </c>
    </row>
    <row r="59" spans="1:20" ht="20.100000000000001" customHeight="1" thickBot="1" x14ac:dyDescent="0.3">
      <c r="A59" s="140">
        <v>2068</v>
      </c>
      <c r="B59" s="141" t="s">
        <v>72</v>
      </c>
      <c r="C59" s="142" t="e">
        <f>('MC M'!#REF!)</f>
        <v>#REF!</v>
      </c>
      <c r="D59" s="142" t="e">
        <f>('MC F'!#REF!)</f>
        <v>#REF!</v>
      </c>
      <c r="E59" s="143" t="e">
        <f>('CU M'!#REF!)</f>
        <v>#REF!</v>
      </c>
      <c r="F59" s="144" t="e">
        <f>('CU F'!#REF!)</f>
        <v>#REF!</v>
      </c>
      <c r="G59" s="144" t="e">
        <f>('ES M'!#REF!)</f>
        <v>#REF!</v>
      </c>
      <c r="H59" s="144" t="e">
        <f>('ES F'!#REF!)</f>
        <v>#REF!</v>
      </c>
      <c r="I59" s="144" t="e">
        <f>('RA M'!#REF!)</f>
        <v>#REF!</v>
      </c>
      <c r="J59" s="144" t="e">
        <f>('RA F'!#REF!)</f>
        <v>#REF!</v>
      </c>
      <c r="K59" s="144" t="e">
        <f>('YA M'!#REF!)</f>
        <v>#REF!</v>
      </c>
      <c r="L59" s="144" t="e">
        <f>('YA F'!#REF!)</f>
        <v>#REF!</v>
      </c>
      <c r="M59" s="144" t="e">
        <f>('YB M'!#REF!)</f>
        <v>#REF!</v>
      </c>
      <c r="N59" s="144" t="e">
        <f>('YB F'!#REF!)</f>
        <v>#REF!</v>
      </c>
      <c r="O59" s="144" t="e">
        <f>('JU M'!#REF!)</f>
        <v>#REF!</v>
      </c>
      <c r="P59" s="144" t="e">
        <f>('JU F'!#REF!)</f>
        <v>#REF!</v>
      </c>
      <c r="Q59" s="140" t="e">
        <f t="shared" si="3"/>
        <v>#REF!</v>
      </c>
      <c r="R59" s="147" t="s">
        <v>72</v>
      </c>
      <c r="S59" s="145" t="e">
        <f t="shared" si="1"/>
        <v>#REF!</v>
      </c>
      <c r="T59" s="145" t="e">
        <f t="shared" si="2"/>
        <v>#REF!</v>
      </c>
    </row>
    <row r="60" spans="1:20" ht="20.100000000000001" customHeight="1" thickBot="1" x14ac:dyDescent="0.3">
      <c r="A60" s="140"/>
      <c r="B60" s="141"/>
      <c r="C60" s="142" t="e">
        <f>('MC M'!#REF!)</f>
        <v>#REF!</v>
      </c>
      <c r="D60" s="142" t="e">
        <f>('MC F'!#REF!)</f>
        <v>#REF!</v>
      </c>
      <c r="E60" s="143" t="e">
        <f>('CU M'!#REF!)</f>
        <v>#REF!</v>
      </c>
      <c r="F60" s="144" t="e">
        <f>('CU F'!#REF!)</f>
        <v>#REF!</v>
      </c>
      <c r="G60" s="144" t="e">
        <f>('ES M'!#REF!)</f>
        <v>#REF!</v>
      </c>
      <c r="H60" s="144" t="e">
        <f>('ES F'!#REF!)</f>
        <v>#REF!</v>
      </c>
      <c r="I60" s="144" t="e">
        <f>('RA M'!#REF!)</f>
        <v>#REF!</v>
      </c>
      <c r="J60" s="144" t="e">
        <f>('RA F'!#REF!)</f>
        <v>#REF!</v>
      </c>
      <c r="K60" s="144" t="e">
        <f>('YA M'!#REF!)</f>
        <v>#REF!</v>
      </c>
      <c r="L60" s="144" t="e">
        <f>('YA F'!#REF!)</f>
        <v>#REF!</v>
      </c>
      <c r="M60" s="144" t="e">
        <f>('YB M'!#REF!)</f>
        <v>#REF!</v>
      </c>
      <c r="N60" s="144" t="e">
        <f>('YB F'!#REF!)</f>
        <v>#REF!</v>
      </c>
      <c r="O60" s="144" t="e">
        <f>('JU M'!#REF!)</f>
        <v>#REF!</v>
      </c>
      <c r="P60" s="144" t="e">
        <f>('JU F'!#REF!)</f>
        <v>#REF!</v>
      </c>
      <c r="Q60" s="140" t="e">
        <f t="shared" si="3"/>
        <v>#REF!</v>
      </c>
      <c r="R60" s="147"/>
      <c r="S60" s="145" t="e">
        <f t="shared" si="1"/>
        <v>#REF!</v>
      </c>
      <c r="T60" s="145" t="e">
        <f t="shared" si="2"/>
        <v>#REF!</v>
      </c>
    </row>
    <row r="61" spans="1:20" ht="20.100000000000001" customHeight="1" thickBot="1" x14ac:dyDescent="0.3">
      <c r="A61" s="140"/>
      <c r="B61" s="141"/>
      <c r="C61" s="142" t="e">
        <f>('MC M'!#REF!)</f>
        <v>#REF!</v>
      </c>
      <c r="D61" s="142" t="e">
        <f>('MC F'!#REF!)</f>
        <v>#REF!</v>
      </c>
      <c r="E61" s="143" t="e">
        <f>('CU M'!#REF!)</f>
        <v>#REF!</v>
      </c>
      <c r="F61" s="144" t="e">
        <f>('CU F'!#REF!)</f>
        <v>#REF!</v>
      </c>
      <c r="G61" s="144" t="e">
        <f>('ES M'!#REF!)</f>
        <v>#REF!</v>
      </c>
      <c r="H61" s="144" t="e">
        <f>('ES F'!#REF!)</f>
        <v>#REF!</v>
      </c>
      <c r="I61" s="144" t="e">
        <f>('RA M'!#REF!)</f>
        <v>#REF!</v>
      </c>
      <c r="J61" s="144" t="e">
        <f>('RA F'!#REF!)</f>
        <v>#REF!</v>
      </c>
      <c r="K61" s="144" t="e">
        <f>('YA M'!#REF!)</f>
        <v>#REF!</v>
      </c>
      <c r="L61" s="144" t="e">
        <f>('YA F'!#REF!)</f>
        <v>#REF!</v>
      </c>
      <c r="M61" s="144" t="e">
        <f>('YB M'!#REF!)</f>
        <v>#REF!</v>
      </c>
      <c r="N61" s="144" t="e">
        <f>('YB F'!#REF!)</f>
        <v>#REF!</v>
      </c>
      <c r="O61" s="144" t="e">
        <f>('JU M'!#REF!)</f>
        <v>#REF!</v>
      </c>
      <c r="P61" s="144" t="e">
        <f>('JU F'!#REF!)</f>
        <v>#REF!</v>
      </c>
      <c r="Q61" s="140" t="e">
        <f t="shared" si="3"/>
        <v>#REF!</v>
      </c>
      <c r="R61" s="147"/>
      <c r="S61" s="145" t="e">
        <f t="shared" si="1"/>
        <v>#REF!</v>
      </c>
      <c r="T61" s="145" t="e">
        <f t="shared" si="2"/>
        <v>#REF!</v>
      </c>
    </row>
    <row r="62" spans="1:20" ht="20.100000000000001" customHeight="1" thickBot="1" x14ac:dyDescent="0.3">
      <c r="A62" s="140">
        <v>2161</v>
      </c>
      <c r="B62" s="141" t="s">
        <v>74</v>
      </c>
      <c r="C62" s="142" t="e">
        <f>('MC M'!#REF!)</f>
        <v>#REF!</v>
      </c>
      <c r="D62" s="142" t="e">
        <f>('MC F'!#REF!)</f>
        <v>#REF!</v>
      </c>
      <c r="E62" s="143" t="e">
        <f>('CU M'!#REF!)</f>
        <v>#REF!</v>
      </c>
      <c r="F62" s="144" t="e">
        <f>('CU F'!#REF!)</f>
        <v>#REF!</v>
      </c>
      <c r="G62" s="144" t="e">
        <f>('ES M'!#REF!)</f>
        <v>#REF!</v>
      </c>
      <c r="H62" s="144" t="e">
        <f>('ES F'!#REF!)</f>
        <v>#REF!</v>
      </c>
      <c r="I62" s="144" t="e">
        <f>('RA M'!#REF!)</f>
        <v>#REF!</v>
      </c>
      <c r="J62" s="144" t="e">
        <f>('RA F'!#REF!)</f>
        <v>#REF!</v>
      </c>
      <c r="K62" s="144" t="e">
        <f>('YA M'!#REF!)</f>
        <v>#REF!</v>
      </c>
      <c r="L62" s="144" t="e">
        <f>('YA F'!#REF!)</f>
        <v>#REF!</v>
      </c>
      <c r="M62" s="144" t="e">
        <f>('YB M'!#REF!)</f>
        <v>#REF!</v>
      </c>
      <c r="N62" s="144" t="e">
        <f>('YB F'!#REF!)</f>
        <v>#REF!</v>
      </c>
      <c r="O62" s="144" t="e">
        <f>('JU M'!#REF!)</f>
        <v>#REF!</v>
      </c>
      <c r="P62" s="144" t="e">
        <f>('JU F'!#REF!)</f>
        <v>#REF!</v>
      </c>
      <c r="Q62" s="140" t="e">
        <f t="shared" si="3"/>
        <v>#REF!</v>
      </c>
      <c r="R62" s="147" t="s">
        <v>74</v>
      </c>
      <c r="S62" s="145" t="e">
        <f t="shared" si="1"/>
        <v>#REF!</v>
      </c>
      <c r="T62" s="145" t="e">
        <f t="shared" si="2"/>
        <v>#REF!</v>
      </c>
    </row>
    <row r="63" spans="1:20" ht="20.100000000000001" customHeight="1" thickBot="1" x14ac:dyDescent="0.3">
      <c r="A63" s="140">
        <v>1216</v>
      </c>
      <c r="B63" s="141" t="s">
        <v>331</v>
      </c>
      <c r="C63" s="142" t="e">
        <f>('MC M'!#REF!)</f>
        <v>#REF!</v>
      </c>
      <c r="D63" s="142" t="e">
        <f>('MC F'!#REF!)</f>
        <v>#REF!</v>
      </c>
      <c r="E63" s="143" t="e">
        <f>('CU M'!#REF!)</f>
        <v>#REF!</v>
      </c>
      <c r="F63" s="144" t="e">
        <f>('CU F'!#REF!)</f>
        <v>#REF!</v>
      </c>
      <c r="G63" s="144" t="e">
        <f>('ES M'!#REF!)</f>
        <v>#REF!</v>
      </c>
      <c r="H63" s="144" t="e">
        <f>('ES F'!#REF!)</f>
        <v>#REF!</v>
      </c>
      <c r="I63" s="144" t="e">
        <f>('RA M'!#REF!)</f>
        <v>#REF!</v>
      </c>
      <c r="J63" s="144" t="e">
        <f>('RA F'!#REF!)</f>
        <v>#REF!</v>
      </c>
      <c r="K63" s="144" t="e">
        <f>('YA M'!#REF!)</f>
        <v>#REF!</v>
      </c>
      <c r="L63" s="144" t="e">
        <f>('YA F'!#REF!)</f>
        <v>#REF!</v>
      </c>
      <c r="M63" s="144" t="e">
        <f>('YB M'!#REF!)</f>
        <v>#REF!</v>
      </c>
      <c r="N63" s="144" t="e">
        <f>('YB F'!#REF!)</f>
        <v>#REF!</v>
      </c>
      <c r="O63" s="144" t="e">
        <f>('JU M'!#REF!)</f>
        <v>#REF!</v>
      </c>
      <c r="P63" s="144" t="e">
        <f>('JU F'!#REF!)</f>
        <v>#REF!</v>
      </c>
      <c r="Q63" s="140" t="e">
        <f t="shared" si="3"/>
        <v>#REF!</v>
      </c>
      <c r="R63" s="147" t="s">
        <v>331</v>
      </c>
      <c r="S63" s="145" t="e">
        <f t="shared" si="1"/>
        <v>#REF!</v>
      </c>
      <c r="T63" s="145" t="e">
        <f t="shared" si="2"/>
        <v>#REF!</v>
      </c>
    </row>
    <row r="64" spans="1:20" ht="20.100000000000001" customHeight="1" thickBot="1" x14ac:dyDescent="0.3">
      <c r="A64" s="140">
        <v>2113</v>
      </c>
      <c r="B64" s="141" t="s">
        <v>75</v>
      </c>
      <c r="C64" s="142" t="e">
        <f>('MC M'!#REF!)</f>
        <v>#REF!</v>
      </c>
      <c r="D64" s="142" t="e">
        <f>('MC F'!#REF!)</f>
        <v>#REF!</v>
      </c>
      <c r="E64" s="143" t="e">
        <f>('CU M'!#REF!)</f>
        <v>#REF!</v>
      </c>
      <c r="F64" s="144" t="e">
        <f>('CU F'!#REF!)</f>
        <v>#REF!</v>
      </c>
      <c r="G64" s="144" t="e">
        <f>('ES M'!#REF!)</f>
        <v>#REF!</v>
      </c>
      <c r="H64" s="144" t="e">
        <f>('ES F'!#REF!)</f>
        <v>#REF!</v>
      </c>
      <c r="I64" s="144" t="e">
        <f>('RA M'!#REF!)</f>
        <v>#REF!</v>
      </c>
      <c r="J64" s="144" t="e">
        <f>('RA F'!#REF!)</f>
        <v>#REF!</v>
      </c>
      <c r="K64" s="144" t="e">
        <f>('YA M'!#REF!)</f>
        <v>#REF!</v>
      </c>
      <c r="L64" s="144" t="e">
        <f>('YA F'!#REF!)</f>
        <v>#REF!</v>
      </c>
      <c r="M64" s="144" t="e">
        <f>('YB M'!#REF!)</f>
        <v>#REF!</v>
      </c>
      <c r="N64" s="144" t="e">
        <f>('YB F'!#REF!)</f>
        <v>#REF!</v>
      </c>
      <c r="O64" s="144" t="e">
        <f>('JU M'!#REF!)</f>
        <v>#REF!</v>
      </c>
      <c r="P64" s="144" t="e">
        <f>('JU F'!#REF!)</f>
        <v>#REF!</v>
      </c>
      <c r="Q64" s="140" t="e">
        <f t="shared" si="3"/>
        <v>#REF!</v>
      </c>
      <c r="R64" s="147" t="s">
        <v>75</v>
      </c>
      <c r="S64" s="145" t="e">
        <f t="shared" si="1"/>
        <v>#REF!</v>
      </c>
      <c r="T64" s="145" t="e">
        <f t="shared" si="2"/>
        <v>#REF!</v>
      </c>
    </row>
    <row r="65" spans="1:20" ht="20.100000000000001" customHeight="1" thickBot="1" x14ac:dyDescent="0.3">
      <c r="A65" s="140"/>
      <c r="B65" s="141"/>
      <c r="C65" s="142" t="e">
        <f>('MC M'!#REF!)</f>
        <v>#REF!</v>
      </c>
      <c r="D65" s="142" t="e">
        <f>('MC F'!#REF!)</f>
        <v>#REF!</v>
      </c>
      <c r="E65" s="143" t="e">
        <f>('CU M'!#REF!)</f>
        <v>#REF!</v>
      </c>
      <c r="F65" s="144" t="e">
        <f>('CU F'!#REF!)</f>
        <v>#REF!</v>
      </c>
      <c r="G65" s="144" t="e">
        <f>('ES M'!#REF!)</f>
        <v>#REF!</v>
      </c>
      <c r="H65" s="144" t="e">
        <f>('ES F'!#REF!)</f>
        <v>#REF!</v>
      </c>
      <c r="I65" s="144" t="e">
        <f>('RA M'!#REF!)</f>
        <v>#REF!</v>
      </c>
      <c r="J65" s="144" t="e">
        <f>('RA F'!#REF!)</f>
        <v>#REF!</v>
      </c>
      <c r="K65" s="144" t="e">
        <f>('YA M'!#REF!)</f>
        <v>#REF!</v>
      </c>
      <c r="L65" s="144" t="e">
        <f>('YA F'!#REF!)</f>
        <v>#REF!</v>
      </c>
      <c r="M65" s="144" t="e">
        <f>('YB M'!#REF!)</f>
        <v>#REF!</v>
      </c>
      <c r="N65" s="144" t="e">
        <f>('YB F'!#REF!)</f>
        <v>#REF!</v>
      </c>
      <c r="O65" s="144" t="e">
        <f>('JU M'!#REF!)</f>
        <v>#REF!</v>
      </c>
      <c r="P65" s="144" t="e">
        <f>('JU F'!#REF!)</f>
        <v>#REF!</v>
      </c>
      <c r="Q65" s="140" t="e">
        <f t="shared" ref="Q65" si="4">SUM(C65:P65)</f>
        <v>#REF!</v>
      </c>
      <c r="R65" s="151"/>
      <c r="S65" s="145" t="e">
        <f t="shared" si="1"/>
        <v>#REF!</v>
      </c>
      <c r="T65" s="145" t="e">
        <f t="shared" si="2"/>
        <v>#REF!</v>
      </c>
    </row>
    <row r="66" spans="1:20" ht="19.5" customHeight="1" x14ac:dyDescent="0.25">
      <c r="A66" s="50"/>
      <c r="B66" s="123"/>
      <c r="C66" s="148" t="e">
        <f>SUM(C4:C65)</f>
        <v>#REF!</v>
      </c>
      <c r="D66" s="148" t="e">
        <f t="shared" ref="D66:P66" si="5">SUM(D4:D65)</f>
        <v>#REF!</v>
      </c>
      <c r="E66" s="148" t="e">
        <f t="shared" si="5"/>
        <v>#REF!</v>
      </c>
      <c r="F66" s="148" t="e">
        <f t="shared" si="5"/>
        <v>#REF!</v>
      </c>
      <c r="G66" s="148" t="e">
        <f t="shared" si="5"/>
        <v>#REF!</v>
      </c>
      <c r="H66" s="148" t="e">
        <f t="shared" si="5"/>
        <v>#REF!</v>
      </c>
      <c r="I66" s="148" t="e">
        <f t="shared" si="5"/>
        <v>#REF!</v>
      </c>
      <c r="J66" s="148" t="e">
        <f t="shared" si="5"/>
        <v>#REF!</v>
      </c>
      <c r="K66" s="148" t="e">
        <f t="shared" si="5"/>
        <v>#REF!</v>
      </c>
      <c r="L66" s="148" t="e">
        <f t="shared" si="5"/>
        <v>#REF!</v>
      </c>
      <c r="M66" s="148" t="e">
        <f t="shared" si="5"/>
        <v>#REF!</v>
      </c>
      <c r="N66" s="148" t="e">
        <f t="shared" si="5"/>
        <v>#REF!</v>
      </c>
      <c r="O66" s="148" t="e">
        <f t="shared" si="5"/>
        <v>#REF!</v>
      </c>
      <c r="P66" s="148" t="e">
        <f t="shared" si="5"/>
        <v>#REF!</v>
      </c>
      <c r="Q66" s="125" t="e">
        <f>SUM(Q4:Q65)</f>
        <v>#REF!</v>
      </c>
      <c r="R66" s="149"/>
      <c r="S66" s="125" t="e">
        <f t="shared" ref="S66:T66" si="6">SUM(S4:S65)</f>
        <v>#REF!</v>
      </c>
      <c r="T66" s="125" t="e">
        <f t="shared" si="6"/>
        <v>#REF!</v>
      </c>
    </row>
    <row r="67" spans="1:20" ht="15.75" customHeight="1" thickBot="1" x14ac:dyDescent="0.3">
      <c r="A67" s="6"/>
      <c r="B67" s="107"/>
      <c r="C67" s="152" t="s">
        <v>228</v>
      </c>
      <c r="D67" s="152" t="s">
        <v>229</v>
      </c>
      <c r="E67" s="150" t="s">
        <v>230</v>
      </c>
      <c r="F67" s="150" t="s">
        <v>231</v>
      </c>
      <c r="G67" s="150" t="s">
        <v>232</v>
      </c>
      <c r="H67" s="150" t="s">
        <v>233</v>
      </c>
      <c r="I67" s="150" t="s">
        <v>234</v>
      </c>
      <c r="J67" s="150" t="s">
        <v>235</v>
      </c>
      <c r="K67" s="150" t="s">
        <v>236</v>
      </c>
      <c r="L67" s="150" t="s">
        <v>237</v>
      </c>
      <c r="M67" s="150" t="s">
        <v>238</v>
      </c>
      <c r="N67" s="150" t="s">
        <v>239</v>
      </c>
      <c r="O67" s="150" t="s">
        <v>240</v>
      </c>
      <c r="P67" s="150" t="s">
        <v>241</v>
      </c>
      <c r="Q67" s="127" t="e">
        <f>SUM(C66:P66)</f>
        <v>#REF!</v>
      </c>
      <c r="R67" s="6"/>
      <c r="S67" s="127"/>
      <c r="T67" s="127"/>
    </row>
    <row r="68" spans="1:20" ht="16.149999999999999" customHeight="1" x14ac:dyDescent="0.2">
      <c r="A68" s="6"/>
      <c r="B68" s="6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55" customWidth="1"/>
  </cols>
  <sheetData>
    <row r="1" spans="1:4" ht="16.5" thickBot="1" x14ac:dyDescent="0.3">
      <c r="A1" s="136" t="s">
        <v>3</v>
      </c>
      <c r="B1" s="136" t="s">
        <v>259</v>
      </c>
      <c r="C1" s="136" t="s">
        <v>243</v>
      </c>
      <c r="D1" s="136" t="s">
        <v>244</v>
      </c>
    </row>
    <row r="2" spans="1:4" ht="16.5" thickBot="1" x14ac:dyDescent="0.3">
      <c r="A2" s="141" t="s">
        <v>11</v>
      </c>
      <c r="B2" s="136" t="e">
        <f>'Punti provvisorio'!Q22</f>
        <v>#REF!</v>
      </c>
      <c r="C2" s="136" t="e">
        <f>'Punti provvisorio'!S22</f>
        <v>#REF!</v>
      </c>
      <c r="D2" s="136" t="e">
        <f>'Punti provvisorio'!T22</f>
        <v>#REF!</v>
      </c>
    </row>
    <row r="3" spans="1:4" ht="16.5" thickBot="1" x14ac:dyDescent="0.3">
      <c r="A3" s="141" t="s">
        <v>12</v>
      </c>
      <c r="B3" s="136" t="e">
        <f>'Punti provvisorio'!Q4</f>
        <v>#REF!</v>
      </c>
      <c r="C3" s="136" t="e">
        <f>'Punti provvisorio'!S4</f>
        <v>#REF!</v>
      </c>
      <c r="D3" s="136" t="e">
        <f>'Punti provvisorio'!T4</f>
        <v>#REF!</v>
      </c>
    </row>
    <row r="4" spans="1:4" ht="16.5" thickBot="1" x14ac:dyDescent="0.3">
      <c r="A4" s="141" t="s">
        <v>14</v>
      </c>
      <c r="B4" s="136" t="e">
        <f>'Punti provvisorio'!Q5</f>
        <v>#REF!</v>
      </c>
      <c r="C4" s="136" t="e">
        <f>'Punti provvisorio'!S5</f>
        <v>#REF!</v>
      </c>
      <c r="D4" s="136" t="e">
        <f>'Punti provvisorio'!T5</f>
        <v>#REF!</v>
      </c>
    </row>
    <row r="5" spans="1:4" ht="16.5" thickBot="1" x14ac:dyDescent="0.3">
      <c r="A5" s="141" t="s">
        <v>19</v>
      </c>
      <c r="B5" s="136" t="e">
        <f>'Punti provvisorio'!Q9</f>
        <v>#REF!</v>
      </c>
      <c r="C5" s="136" t="e">
        <f>'Punti provvisorio'!S9</f>
        <v>#REF!</v>
      </c>
      <c r="D5" s="136" t="e">
        <f>'Punti provvisorio'!T9</f>
        <v>#REF!</v>
      </c>
    </row>
    <row r="6" spans="1:4" ht="16.5" thickBot="1" x14ac:dyDescent="0.3">
      <c r="A6" s="141" t="s">
        <v>27</v>
      </c>
      <c r="B6" s="136" t="e">
        <f>'Punti provvisorio'!Q13</f>
        <v>#REF!</v>
      </c>
      <c r="C6" s="136" t="e">
        <f>'Punti provvisorio'!S13</f>
        <v>#REF!</v>
      </c>
      <c r="D6" s="136" t="e">
        <f>'Punti provvisorio'!T13</f>
        <v>#REF!</v>
      </c>
    </row>
    <row r="7" spans="1:4" ht="16.5" thickBot="1" x14ac:dyDescent="0.3">
      <c r="A7" s="141" t="s">
        <v>28</v>
      </c>
      <c r="B7" s="136" t="e">
        <f>'Punti provvisorio'!Q56</f>
        <v>#REF!</v>
      </c>
      <c r="C7" s="136" t="e">
        <f>'Punti provvisorio'!S56</f>
        <v>#REF!</v>
      </c>
      <c r="D7" s="136" t="e">
        <f>'Punti provvisorio'!T56</f>
        <v>#REF!</v>
      </c>
    </row>
    <row r="8" spans="1:4" ht="16.5" thickBot="1" x14ac:dyDescent="0.3">
      <c r="A8" s="141" t="s">
        <v>16</v>
      </c>
      <c r="B8" s="136" t="e">
        <f>'Punti provvisorio'!Q6</f>
        <v>#REF!</v>
      </c>
      <c r="C8" s="136" t="e">
        <f>'Punti provvisorio'!S6</f>
        <v>#REF!</v>
      </c>
      <c r="D8" s="136" t="e">
        <f>'Punti provvisorio'!T6</f>
        <v>#REF!</v>
      </c>
    </row>
    <row r="9" spans="1:4" ht="16.5" thickBot="1" x14ac:dyDescent="0.3">
      <c r="A9" s="141" t="s">
        <v>26</v>
      </c>
      <c r="B9" s="136" t="e">
        <f>'Punti provvisorio'!Q42</f>
        <v>#REF!</v>
      </c>
      <c r="C9" s="136" t="e">
        <f>'Punti provvisorio'!S42</f>
        <v>#REF!</v>
      </c>
      <c r="D9" s="136" t="e">
        <f>'Punti provvisorio'!T42</f>
        <v>#REF!</v>
      </c>
    </row>
    <row r="10" spans="1:4" ht="16.5" thickBot="1" x14ac:dyDescent="0.3">
      <c r="A10" s="141" t="s">
        <v>33</v>
      </c>
      <c r="B10" s="136" t="e">
        <f>'Punti provvisorio'!Q16</f>
        <v>#REF!</v>
      </c>
      <c r="C10" s="136" t="e">
        <f>'Punti provvisorio'!S16</f>
        <v>#REF!</v>
      </c>
      <c r="D10" s="136" t="e">
        <f>'Punti provvisorio'!T16</f>
        <v>#REF!</v>
      </c>
    </row>
    <row r="11" spans="1:4" ht="16.5" thickBot="1" x14ac:dyDescent="0.3">
      <c r="A11" s="141" t="s">
        <v>17</v>
      </c>
      <c r="B11" s="136" t="e">
        <f>'Punti provvisorio'!Q7</f>
        <v>#REF!</v>
      </c>
      <c r="C11" s="136" t="e">
        <f>'Punti provvisorio'!S7</f>
        <v>#REF!</v>
      </c>
      <c r="D11" s="136" t="e">
        <f>'Punti provvisorio'!T7</f>
        <v>#REF!</v>
      </c>
    </row>
    <row r="12" spans="1:4" ht="16.5" thickBot="1" x14ac:dyDescent="0.3">
      <c r="A12" s="141" t="s">
        <v>37</v>
      </c>
      <c r="B12" s="136" t="e">
        <f>'Punti provvisorio'!Q47</f>
        <v>#REF!</v>
      </c>
      <c r="C12" s="136" t="e">
        <f>'Punti provvisorio'!S47</f>
        <v>#REF!</v>
      </c>
      <c r="D12" s="136" t="e">
        <f>'Punti provvisorio'!T47</f>
        <v>#REF!</v>
      </c>
    </row>
    <row r="13" spans="1:4" ht="16.5" thickBot="1" x14ac:dyDescent="0.3">
      <c r="A13" s="141" t="s">
        <v>39</v>
      </c>
      <c r="B13" s="136" t="e">
        <f>'Punti provvisorio'!Q35</f>
        <v>#REF!</v>
      </c>
      <c r="C13" s="136" t="e">
        <f>'Punti provvisorio'!S35</f>
        <v>#REF!</v>
      </c>
      <c r="D13" s="136" t="e">
        <f>'Punti provvisorio'!T35</f>
        <v>#REF!</v>
      </c>
    </row>
    <row r="14" spans="1:4" ht="16.5" thickBot="1" x14ac:dyDescent="0.3">
      <c r="A14" s="141" t="s">
        <v>61</v>
      </c>
      <c r="B14" s="136" t="e">
        <f>'Punti provvisorio'!Q43</f>
        <v>#REF!</v>
      </c>
      <c r="C14" s="136" t="e">
        <f>'Punti provvisorio'!S43</f>
        <v>#REF!</v>
      </c>
      <c r="D14" s="136" t="e">
        <f>'Punti provvisorio'!T43</f>
        <v>#REF!</v>
      </c>
    </row>
    <row r="15" spans="1:4" ht="16.5" thickBot="1" x14ac:dyDescent="0.3">
      <c r="A15" s="141" t="s">
        <v>42</v>
      </c>
      <c r="B15" s="136" t="e">
        <f>'Punti provvisorio'!Q21</f>
        <v>#REF!</v>
      </c>
      <c r="C15" s="136" t="e">
        <f>'Punti provvisorio'!S21</f>
        <v>#REF!</v>
      </c>
      <c r="D15" s="136" t="e">
        <f>'Punti provvisorio'!T21</f>
        <v>#REF!</v>
      </c>
    </row>
    <row r="16" spans="1:4" ht="16.5" thickBot="1" x14ac:dyDescent="0.3">
      <c r="A16" s="141" t="s">
        <v>24</v>
      </c>
      <c r="B16" s="136" t="e">
        <f>'Punti provvisorio'!Q51</f>
        <v>#REF!</v>
      </c>
      <c r="C16" s="136" t="e">
        <f>'Punti provvisorio'!S51</f>
        <v>#REF!</v>
      </c>
      <c r="D16" s="136" t="e">
        <f>'Punti provvisorio'!T51</f>
        <v>#REF!</v>
      </c>
    </row>
    <row r="17" spans="1:4" ht="16.5" thickBot="1" x14ac:dyDescent="0.3">
      <c r="A17" s="141" t="s">
        <v>41</v>
      </c>
      <c r="B17" s="136" t="e">
        <f>'Punti provvisorio'!Q20</f>
        <v>#REF!</v>
      </c>
      <c r="C17" s="136" t="e">
        <f>'Punti provvisorio'!S20</f>
        <v>#REF!</v>
      </c>
      <c r="D17" s="136" t="e">
        <f>'Punti provvisorio'!T20</f>
        <v>#REF!</v>
      </c>
    </row>
    <row r="18" spans="1:4" ht="16.5" thickBot="1" x14ac:dyDescent="0.3">
      <c r="A18" s="141" t="s">
        <v>30</v>
      </c>
      <c r="B18" s="136" t="e">
        <f>'Punti provvisorio'!Q58</f>
        <v>#REF!</v>
      </c>
      <c r="C18" s="136" t="e">
        <f>'Punti provvisorio'!S58</f>
        <v>#REF!</v>
      </c>
      <c r="D18" s="136" t="e">
        <f>'Punti provvisorio'!T58</f>
        <v>#REF!</v>
      </c>
    </row>
    <row r="19" spans="1:4" ht="16.5" thickBot="1" x14ac:dyDescent="0.3">
      <c r="A19" s="141" t="s">
        <v>20</v>
      </c>
      <c r="B19" s="136" t="e">
        <f>'Punti provvisorio'!Q57</f>
        <v>#REF!</v>
      </c>
      <c r="C19" s="136" t="e">
        <f>'Punti provvisorio'!S57</f>
        <v>#REF!</v>
      </c>
      <c r="D19" s="136" t="e">
        <f>'Punti provvisorio'!T57</f>
        <v>#REF!</v>
      </c>
    </row>
    <row r="20" spans="1:4" ht="16.5" thickBot="1" x14ac:dyDescent="0.3">
      <c r="A20" s="141" t="s">
        <v>25</v>
      </c>
      <c r="B20" s="136" t="e">
        <f>'Punti provvisorio'!Q12</f>
        <v>#REF!</v>
      </c>
      <c r="C20" s="136" t="e">
        <f>'Punti provvisorio'!S12</f>
        <v>#REF!</v>
      </c>
      <c r="D20" s="136" t="e">
        <f>'Punti provvisorio'!T12</f>
        <v>#REF!</v>
      </c>
    </row>
    <row r="21" spans="1:4" ht="16.5" thickBot="1" x14ac:dyDescent="0.3">
      <c r="A21" s="141" t="s">
        <v>40</v>
      </c>
      <c r="B21" s="136" t="e">
        <f>'Punti provvisorio'!Q61</f>
        <v>#REF!</v>
      </c>
      <c r="C21" s="136" t="e">
        <f>'Punti provvisorio'!S61</f>
        <v>#REF!</v>
      </c>
      <c r="D21" s="136" t="e">
        <f>'Punti provvisorio'!T61</f>
        <v>#REF!</v>
      </c>
    </row>
    <row r="22" spans="1:4" ht="16.5" thickBot="1" x14ac:dyDescent="0.3">
      <c r="A22" s="141" t="s">
        <v>52</v>
      </c>
      <c r="B22" s="136" t="e">
        <f>'Punti provvisorio'!Q31</f>
        <v>#REF!</v>
      </c>
      <c r="C22" s="136" t="e">
        <f>'Punti provvisorio'!S31</f>
        <v>#REF!</v>
      </c>
      <c r="D22" s="136" t="e">
        <f>'Punti provvisorio'!T31</f>
        <v>#REF!</v>
      </c>
    </row>
    <row r="23" spans="1:4" ht="16.5" thickBot="1" x14ac:dyDescent="0.3">
      <c r="A23" s="141" t="s">
        <v>67</v>
      </c>
      <c r="B23" s="136" t="e">
        <f>'Punti provvisorio'!Q50</f>
        <v>#REF!</v>
      </c>
      <c r="C23" s="136" t="e">
        <f>'Punti provvisorio'!S50</f>
        <v>#REF!</v>
      </c>
      <c r="D23" s="136" t="e">
        <f>'Punti provvisorio'!T50</f>
        <v>#REF!</v>
      </c>
    </row>
    <row r="24" spans="1:4" ht="16.5" thickBot="1" x14ac:dyDescent="0.3">
      <c r="A24" s="141" t="s">
        <v>21</v>
      </c>
      <c r="B24" s="136" t="e">
        <f>'Punti provvisorio'!Q10</f>
        <v>#REF!</v>
      </c>
      <c r="C24" s="136" t="e">
        <f>'Punti provvisorio'!S10</f>
        <v>#REF!</v>
      </c>
      <c r="D24" s="136" t="e">
        <f>'Punti provvisorio'!T10</f>
        <v>#REF!</v>
      </c>
    </row>
    <row r="25" spans="1:4" ht="16.5" thickBot="1" x14ac:dyDescent="0.3">
      <c r="A25" s="141" t="s">
        <v>31</v>
      </c>
      <c r="B25" s="136" t="e">
        <f>'Punti provvisorio'!Q15</f>
        <v>#REF!</v>
      </c>
      <c r="C25" s="136" t="e">
        <f>'Punti provvisorio'!S15</f>
        <v>#REF!</v>
      </c>
      <c r="D25" s="136" t="e">
        <f>'Punti provvisorio'!T15</f>
        <v>#REF!</v>
      </c>
    </row>
    <row r="26" spans="1:4" ht="16.5" thickBot="1" x14ac:dyDescent="0.3">
      <c r="A26" s="141" t="s">
        <v>62</v>
      </c>
      <c r="B26" s="136" t="e">
        <f>'Punti provvisorio'!Q44</f>
        <v>#REF!</v>
      </c>
      <c r="C26" s="136" t="e">
        <f>'Punti provvisorio'!S44</f>
        <v>#REF!</v>
      </c>
      <c r="D26" s="136" t="e">
        <f>'Punti provvisorio'!T44</f>
        <v>#REF!</v>
      </c>
    </row>
    <row r="27" spans="1:4" ht="16.5" thickBot="1" x14ac:dyDescent="0.3">
      <c r="A27" s="141" t="s">
        <v>66</v>
      </c>
      <c r="B27" s="136" t="e">
        <f>'Punti provvisorio'!Q49</f>
        <v>#REF!</v>
      </c>
      <c r="C27" s="136" t="e">
        <f>'Punti provvisorio'!S49</f>
        <v>#REF!</v>
      </c>
      <c r="D27" s="136" t="e">
        <f>'Punti provvisorio'!T49</f>
        <v>#REF!</v>
      </c>
    </row>
    <row r="28" spans="1:4" ht="16.5" thickBot="1" x14ac:dyDescent="0.3">
      <c r="A28" s="141" t="s">
        <v>23</v>
      </c>
      <c r="B28" s="136" t="e">
        <f>'Punti provvisorio'!Q11</f>
        <v>#REF!</v>
      </c>
      <c r="C28" s="136" t="e">
        <f>'Punti provvisorio'!S11</f>
        <v>#REF!</v>
      </c>
      <c r="D28" s="136" t="e">
        <f>'Punti provvisorio'!T11</f>
        <v>#REF!</v>
      </c>
    </row>
    <row r="29" spans="1:4" ht="16.5" thickBot="1" x14ac:dyDescent="0.3">
      <c r="A29" s="141" t="s">
        <v>43</v>
      </c>
      <c r="B29" s="136" t="e">
        <f>'Punti provvisorio'!Q23</f>
        <v>#REF!</v>
      </c>
      <c r="C29" s="136" t="e">
        <f>'Punti provvisorio'!S23</f>
        <v>#REF!</v>
      </c>
      <c r="D29" s="136" t="e">
        <f>'Punti provvisorio'!T23</f>
        <v>#REF!</v>
      </c>
    </row>
    <row r="30" spans="1:4" ht="16.5" thickBot="1" x14ac:dyDescent="0.3">
      <c r="A30" s="141" t="s">
        <v>18</v>
      </c>
      <c r="B30" s="136" t="e">
        <f>'Punti provvisorio'!Q8</f>
        <v>#REF!</v>
      </c>
      <c r="C30" s="136" t="e">
        <f>'Punti provvisorio'!S8</f>
        <v>#REF!</v>
      </c>
      <c r="D30" s="136" t="e">
        <f>'Punti provvisorio'!T8</f>
        <v>#REF!</v>
      </c>
    </row>
    <row r="31" spans="1:4" ht="16.5" thickBot="1" x14ac:dyDescent="0.3">
      <c r="A31" s="141" t="s">
        <v>59</v>
      </c>
      <c r="B31" s="136" t="e">
        <f>'Punti provvisorio'!Q39</f>
        <v>#REF!</v>
      </c>
      <c r="C31" s="136" t="e">
        <f>'Punti provvisorio'!S39</f>
        <v>#REF!</v>
      </c>
      <c r="D31" s="136" t="e">
        <f>'Punti provvisorio'!T39</f>
        <v>#REF!</v>
      </c>
    </row>
    <row r="32" spans="1:4" ht="16.5" thickBot="1" x14ac:dyDescent="0.3">
      <c r="A32" s="141" t="s">
        <v>35</v>
      </c>
      <c r="B32" s="136" t="e">
        <f>'Punti provvisorio'!Q17</f>
        <v>#REF!</v>
      </c>
      <c r="C32" s="136" t="e">
        <f>'Punti provvisorio'!S17</f>
        <v>#REF!</v>
      </c>
      <c r="D32" s="136" t="e">
        <f>'Punti provvisorio'!T17</f>
        <v>#REF!</v>
      </c>
    </row>
    <row r="33" spans="1:4" ht="16.5" thickBot="1" x14ac:dyDescent="0.3">
      <c r="A33" s="141" t="s">
        <v>69</v>
      </c>
      <c r="B33" s="136" t="e">
        <f>'Punti provvisorio'!Q53</f>
        <v>#REF!</v>
      </c>
      <c r="C33" s="136" t="e">
        <f>'Punti provvisorio'!S53</f>
        <v>#REF!</v>
      </c>
      <c r="D33" s="136" t="e">
        <f>'Punti provvisorio'!T53</f>
        <v>#REF!</v>
      </c>
    </row>
    <row r="34" spans="1:4" ht="16.5" thickBot="1" x14ac:dyDescent="0.3">
      <c r="A34" s="141" t="s">
        <v>51</v>
      </c>
      <c r="B34" s="136" t="e">
        <f>'Punti provvisorio'!Q30</f>
        <v>#REF!</v>
      </c>
      <c r="C34" s="136" t="e">
        <f>'Punti provvisorio'!S30</f>
        <v>#REF!</v>
      </c>
      <c r="D34" s="136" t="e">
        <f>'Punti provvisorio'!T30</f>
        <v>#REF!</v>
      </c>
    </row>
    <row r="35" spans="1:4" ht="16.5" thickBot="1" x14ac:dyDescent="0.3">
      <c r="A35" s="141" t="s">
        <v>68</v>
      </c>
      <c r="B35" s="136" t="e">
        <f>'Punti provvisorio'!Q52</f>
        <v>#REF!</v>
      </c>
      <c r="C35" s="136" t="e">
        <f>'Punti provvisorio'!S52</f>
        <v>#REF!</v>
      </c>
      <c r="D35" s="136" t="e">
        <f>'Punti provvisorio'!T52</f>
        <v>#REF!</v>
      </c>
    </row>
    <row r="36" spans="1:4" ht="16.5" thickBot="1" x14ac:dyDescent="0.3">
      <c r="A36" s="141" t="s">
        <v>50</v>
      </c>
      <c r="B36" s="136" t="e">
        <f>'Punti provvisorio'!Q29</f>
        <v>#REF!</v>
      </c>
      <c r="C36" s="136" t="e">
        <f>'Punti provvisorio'!S29</f>
        <v>#REF!</v>
      </c>
      <c r="D36" s="136" t="e">
        <f>'Punti provvisorio'!T29</f>
        <v>#REF!</v>
      </c>
    </row>
    <row r="37" spans="1:4" ht="16.5" thickBot="1" x14ac:dyDescent="0.3">
      <c r="A37" s="141" t="s">
        <v>109</v>
      </c>
      <c r="B37" s="136" t="e">
        <f>'Punti provvisorio'!Q65</f>
        <v>#REF!</v>
      </c>
      <c r="C37" s="136" t="e">
        <f>'Punti provvisorio'!S65</f>
        <v>#REF!</v>
      </c>
      <c r="D37" s="136" t="e">
        <f>'Punti provvisorio'!T65</f>
        <v>#REF!</v>
      </c>
    </row>
    <row r="38" spans="1:4" ht="16.5" thickBot="1" x14ac:dyDescent="0.3">
      <c r="A38" s="141" t="s">
        <v>73</v>
      </c>
      <c r="B38" s="136" t="e">
        <f>'Punti provvisorio'!Q60</f>
        <v>#REF!</v>
      </c>
      <c r="C38" s="136" t="e">
        <f>'Punti provvisorio'!S60</f>
        <v>#REF!</v>
      </c>
      <c r="D38" s="136" t="e">
        <f>'Punti provvisorio'!T60</f>
        <v>#REF!</v>
      </c>
    </row>
    <row r="39" spans="1:4" ht="16.5" thickBot="1" x14ac:dyDescent="0.3">
      <c r="A39" s="141" t="s">
        <v>74</v>
      </c>
      <c r="B39" s="136" t="e">
        <f>'Punti provvisorio'!Q62</f>
        <v>#REF!</v>
      </c>
      <c r="C39" s="136" t="e">
        <f>'Punti provvisorio'!S62</f>
        <v>#REF!</v>
      </c>
      <c r="D39" s="136" t="e">
        <f>'Punti provvisorio'!T62</f>
        <v>#REF!</v>
      </c>
    </row>
    <row r="40" spans="1:4" ht="16.5" thickBot="1" x14ac:dyDescent="0.3">
      <c r="A40" s="141" t="s">
        <v>65</v>
      </c>
      <c r="B40" s="136" t="e">
        <f>'Punti provvisorio'!Q48</f>
        <v>#REF!</v>
      </c>
      <c r="C40" s="136" t="e">
        <f>'Punti provvisorio'!S48</f>
        <v>#REF!</v>
      </c>
      <c r="D40" s="136" t="e">
        <f>'Punti provvisorio'!T48</f>
        <v>#REF!</v>
      </c>
    </row>
    <row r="41" spans="1:4" ht="16.5" thickBot="1" x14ac:dyDescent="0.3">
      <c r="A41" s="141" t="s">
        <v>38</v>
      </c>
      <c r="B41" s="136" t="e">
        <f>'Punti provvisorio'!Q18</f>
        <v>#REF!</v>
      </c>
      <c r="C41" s="136" t="e">
        <f>'Punti provvisorio'!S18</f>
        <v>#REF!</v>
      </c>
      <c r="D41" s="136" t="e">
        <f>'Punti provvisorio'!T18</f>
        <v>#REF!</v>
      </c>
    </row>
    <row r="42" spans="1:4" ht="16.5" thickBot="1" x14ac:dyDescent="0.3">
      <c r="A42" s="141" t="s">
        <v>49</v>
      </c>
      <c r="B42" s="136" t="e">
        <f>'Punti provvisorio'!Q28</f>
        <v>#REF!</v>
      </c>
      <c r="C42" s="136" t="e">
        <f>'Punti provvisorio'!S28</f>
        <v>#REF!</v>
      </c>
      <c r="D42" s="136" t="e">
        <f>'Punti provvisorio'!T28</f>
        <v>#REF!</v>
      </c>
    </row>
    <row r="43" spans="1:4" ht="16.5" thickBot="1" x14ac:dyDescent="0.3">
      <c r="A43" s="141" t="s">
        <v>71</v>
      </c>
      <c r="B43" s="136" t="e">
        <f>'Punti provvisorio'!Q55</f>
        <v>#REF!</v>
      </c>
      <c r="C43" s="136" t="e">
        <f>'Punti provvisorio'!S55</f>
        <v>#REF!</v>
      </c>
      <c r="D43" s="136" t="e">
        <f>'Punti provvisorio'!T55</f>
        <v>#REF!</v>
      </c>
    </row>
    <row r="44" spans="1:4" ht="16.5" thickBot="1" x14ac:dyDescent="0.3">
      <c r="A44" s="141" t="s">
        <v>57</v>
      </c>
      <c r="B44" s="136" t="e">
        <f>'Punti provvisorio'!Q37</f>
        <v>#REF!</v>
      </c>
      <c r="C44" s="136" t="e">
        <f>'Punti provvisorio'!S37</f>
        <v>#REF!</v>
      </c>
      <c r="D44" s="136" t="e">
        <f>'Punti provvisorio'!T37</f>
        <v>#REF!</v>
      </c>
    </row>
    <row r="45" spans="1:4" ht="16.5" thickBot="1" x14ac:dyDescent="0.3">
      <c r="A45" s="141" t="s">
        <v>331</v>
      </c>
      <c r="B45" s="136" t="e">
        <f>'Punti provvisorio'!Q63</f>
        <v>#REF!</v>
      </c>
      <c r="C45" s="136" t="e">
        <f>'Punti provvisorio'!S63</f>
        <v>#REF!</v>
      </c>
      <c r="D45" s="136" t="e">
        <f>'Punti provvisorio'!T63</f>
        <v>#REF!</v>
      </c>
    </row>
    <row r="46" spans="1:4" ht="16.5" thickBot="1" x14ac:dyDescent="0.3">
      <c r="A46" s="141" t="s">
        <v>75</v>
      </c>
      <c r="B46" s="136" t="e">
        <f>'Punti provvisorio'!Q64</f>
        <v>#REF!</v>
      </c>
      <c r="C46" s="136" t="e">
        <f>'Punti provvisorio'!S64</f>
        <v>#REF!</v>
      </c>
      <c r="D46" s="136" t="e">
        <f>'Punti provvisorio'!T64</f>
        <v>#REF!</v>
      </c>
    </row>
    <row r="47" spans="1:4" ht="16.5" thickBot="1" x14ac:dyDescent="0.3">
      <c r="A47" s="141" t="s">
        <v>72</v>
      </c>
      <c r="B47" s="136" t="e">
        <f>'Punti provvisorio'!Q59</f>
        <v>#REF!</v>
      </c>
      <c r="C47" s="136" t="e">
        <f>'Punti provvisorio'!S59</f>
        <v>#REF!</v>
      </c>
      <c r="D47" s="136" t="e">
        <f>'Punti provvisorio'!T59</f>
        <v>#REF!</v>
      </c>
    </row>
    <row r="48" spans="1:4" ht="16.5" thickBot="1" x14ac:dyDescent="0.3">
      <c r="A48" s="141" t="s">
        <v>246</v>
      </c>
      <c r="B48" s="136" t="e">
        <f>'Punti provvisorio'!Q40</f>
        <v>#REF!</v>
      </c>
      <c r="C48" s="136" t="e">
        <f>'Punti provvisorio'!S40</f>
        <v>#REF!</v>
      </c>
      <c r="D48" s="136" t="e">
        <f>'Punti provvisorio'!T40</f>
        <v>#REF!</v>
      </c>
    </row>
    <row r="49" spans="1:4" ht="16.5" thickBot="1" x14ac:dyDescent="0.3">
      <c r="A49" s="141" t="s">
        <v>55</v>
      </c>
      <c r="B49" s="136" t="e">
        <f>'Punti provvisorio'!Q34</f>
        <v>#REF!</v>
      </c>
      <c r="C49" s="136" t="e">
        <f>'Punti provvisorio'!S34</f>
        <v>#REF!</v>
      </c>
      <c r="D49" s="136" t="e">
        <f>'Punti provvisorio'!T34</f>
        <v>#REF!</v>
      </c>
    </row>
    <row r="50" spans="1:4" ht="16.5" thickBot="1" x14ac:dyDescent="0.3">
      <c r="A50" s="141" t="s">
        <v>29</v>
      </c>
      <c r="B50" s="136" t="e">
        <f>'Punti provvisorio'!Q14</f>
        <v>#REF!</v>
      </c>
      <c r="C50" s="136" t="e">
        <f>'Punti provvisorio'!S14</f>
        <v>#REF!</v>
      </c>
      <c r="D50" s="136" t="e">
        <f>'Punti provvisorio'!T14</f>
        <v>#REF!</v>
      </c>
    </row>
    <row r="51" spans="1:4" ht="16.5" thickBot="1" x14ac:dyDescent="0.3">
      <c r="A51" s="141" t="s">
        <v>305</v>
      </c>
      <c r="B51" s="136" t="e">
        <f>'Punti provvisorio'!Q19</f>
        <v>#REF!</v>
      </c>
      <c r="C51" s="136" t="e">
        <f>'Punti provvisorio'!S19</f>
        <v>#REF!</v>
      </c>
      <c r="D51" s="136" t="e">
        <f>'Punti provvisorio'!T19</f>
        <v>#REF!</v>
      </c>
    </row>
    <row r="52" spans="1:4" ht="16.5" thickBot="1" x14ac:dyDescent="0.3">
      <c r="A52" s="141" t="s">
        <v>44</v>
      </c>
      <c r="B52" s="136" t="e">
        <f>'Punti provvisorio'!Q24</f>
        <v>#REF!</v>
      </c>
      <c r="C52" s="136" t="e">
        <f>'Punti provvisorio'!S24</f>
        <v>#REF!</v>
      </c>
      <c r="D52" s="136" t="e">
        <f>'Punti provvisorio'!T24</f>
        <v>#REF!</v>
      </c>
    </row>
    <row r="53" spans="1:4" ht="16.5" thickBot="1" x14ac:dyDescent="0.3">
      <c r="A53" s="141" t="s">
        <v>45</v>
      </c>
      <c r="B53" s="136" t="e">
        <f>'Punti provvisorio'!Q25</f>
        <v>#REF!</v>
      </c>
      <c r="C53" s="136" t="e">
        <f>'Punti provvisorio'!S25</f>
        <v>#REF!</v>
      </c>
      <c r="D53" s="136" t="e">
        <f>'Punti provvisorio'!T25</f>
        <v>#REF!</v>
      </c>
    </row>
    <row r="54" spans="1:4" ht="16.5" thickBot="1" x14ac:dyDescent="0.3">
      <c r="A54" s="141" t="s">
        <v>46</v>
      </c>
      <c r="B54" s="136" t="e">
        <f>'Punti provvisorio'!Q26</f>
        <v>#REF!</v>
      </c>
      <c r="C54" s="136" t="e">
        <f>'Punti provvisorio'!S26</f>
        <v>#REF!</v>
      </c>
      <c r="D54" s="136" t="e">
        <f>'Punti provvisorio'!T26</f>
        <v>#REF!</v>
      </c>
    </row>
    <row r="55" spans="1:4" ht="16.5" thickBot="1" x14ac:dyDescent="0.3">
      <c r="A55" s="141" t="s">
        <v>48</v>
      </c>
      <c r="B55" s="136" t="e">
        <f>'Punti provvisorio'!Q27</f>
        <v>#REF!</v>
      </c>
      <c r="C55" s="136" t="e">
        <f>'Punti provvisorio'!S27</f>
        <v>#REF!</v>
      </c>
      <c r="D55" s="136" t="e">
        <f>'Punti provvisorio'!T27</f>
        <v>#REF!</v>
      </c>
    </row>
    <row r="56" spans="1:4" ht="16.5" thickBot="1" x14ac:dyDescent="0.3">
      <c r="A56" s="141" t="s">
        <v>53</v>
      </c>
      <c r="B56" s="136" t="e">
        <f>'Punti provvisorio'!Q32</f>
        <v>#REF!</v>
      </c>
      <c r="C56" s="136" t="e">
        <f>'Punti provvisorio'!S32</f>
        <v>#REF!</v>
      </c>
      <c r="D56" s="136" t="e">
        <f>'Punti provvisorio'!T32</f>
        <v>#REF!</v>
      </c>
    </row>
    <row r="57" spans="1:4" ht="16.5" thickBot="1" x14ac:dyDescent="0.3">
      <c r="A57" s="141" t="s">
        <v>54</v>
      </c>
      <c r="B57" s="136" t="e">
        <f>'Punti provvisorio'!Q33</f>
        <v>#REF!</v>
      </c>
      <c r="C57" s="136" t="e">
        <f>'Punti provvisorio'!S33</f>
        <v>#REF!</v>
      </c>
      <c r="D57" s="136" t="e">
        <f>'Punti provvisorio'!T33</f>
        <v>#REF!</v>
      </c>
    </row>
    <row r="58" spans="1:4" ht="16.5" thickBot="1" x14ac:dyDescent="0.3">
      <c r="A58" s="141" t="s">
        <v>56</v>
      </c>
      <c r="B58" s="136" t="e">
        <f>'Punti provvisorio'!Q36</f>
        <v>#REF!</v>
      </c>
      <c r="C58" s="136" t="e">
        <f>'Punti provvisorio'!S36</f>
        <v>#REF!</v>
      </c>
      <c r="D58" s="136" t="e">
        <f>'Punti provvisorio'!T36</f>
        <v>#REF!</v>
      </c>
    </row>
    <row r="59" spans="1:4" ht="16.5" thickBot="1" x14ac:dyDescent="0.3">
      <c r="A59" s="141" t="s">
        <v>58</v>
      </c>
      <c r="B59" s="136" t="e">
        <f>'Punti provvisorio'!Q38</f>
        <v>#REF!</v>
      </c>
      <c r="C59" s="136" t="e">
        <f>'Punti provvisorio'!S38</f>
        <v>#REF!</v>
      </c>
      <c r="D59" s="136" t="e">
        <f>'Punti provvisorio'!T38</f>
        <v>#REF!</v>
      </c>
    </row>
    <row r="60" spans="1:4" ht="16.5" thickBot="1" x14ac:dyDescent="0.3">
      <c r="A60" s="141" t="s">
        <v>60</v>
      </c>
      <c r="B60" s="136" t="e">
        <f>'Punti provvisorio'!Q41</f>
        <v>#REF!</v>
      </c>
      <c r="C60" s="136" t="e">
        <f>'Punti provvisorio'!S41</f>
        <v>#REF!</v>
      </c>
      <c r="D60" s="136" t="e">
        <f>'Punti provvisorio'!T41</f>
        <v>#REF!</v>
      </c>
    </row>
    <row r="61" spans="1:4" ht="16.5" thickBot="1" x14ac:dyDescent="0.3">
      <c r="A61" s="141" t="s">
        <v>296</v>
      </c>
      <c r="B61" s="136" t="e">
        <f>'Punti provvisorio'!Q45</f>
        <v>#REF!</v>
      </c>
      <c r="C61" s="136" t="e">
        <f>'Punti provvisorio'!S45</f>
        <v>#REF!</v>
      </c>
      <c r="D61" s="136" t="e">
        <f>'Punti provvisorio'!T45</f>
        <v>#REF!</v>
      </c>
    </row>
    <row r="62" spans="1:4" ht="16.5" thickBot="1" x14ac:dyDescent="0.3">
      <c r="A62" s="141" t="s">
        <v>63</v>
      </c>
      <c r="B62" s="136" t="e">
        <f>'Punti provvisorio'!Q46</f>
        <v>#REF!</v>
      </c>
      <c r="C62" s="136" t="e">
        <f>'Punti provvisorio'!S46</f>
        <v>#REF!</v>
      </c>
      <c r="D62" s="136" t="e">
        <f>'Punti provvisorio'!T46</f>
        <v>#REF!</v>
      </c>
    </row>
    <row r="63" spans="1:4" ht="16.5" thickBot="1" x14ac:dyDescent="0.3">
      <c r="A63" s="141" t="s">
        <v>70</v>
      </c>
      <c r="B63" s="136" t="e">
        <f>'Punti provvisorio'!Q54</f>
        <v>#REF!</v>
      </c>
      <c r="C63" s="136" t="e">
        <f>'Punti provvisorio'!S54</f>
        <v>#REF!</v>
      </c>
      <c r="D63" s="136" t="e">
        <f>'Punti provvisorio'!T54</f>
        <v>#REF!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17" sqref="A17:A18"/>
    </sheetView>
  </sheetViews>
  <sheetFormatPr defaultColWidth="11.42578125" defaultRowHeight="18.600000000000001" customHeight="1" x14ac:dyDescent="0.2"/>
  <cols>
    <col min="1" max="1" width="11.42578125" style="60" customWidth="1"/>
    <col min="2" max="2" width="60.42578125" style="60" customWidth="1"/>
    <col min="3" max="3" width="12.42578125" style="60" customWidth="1"/>
    <col min="4" max="4" width="64.28515625" style="60" bestFit="1" customWidth="1"/>
    <col min="5" max="5" width="22.85546875" style="60" customWidth="1"/>
    <col min="6" max="6" width="23" style="60" customWidth="1"/>
    <col min="7" max="7" width="23.140625" style="60" customWidth="1"/>
    <col min="8" max="8" width="23" style="60" customWidth="1"/>
    <col min="9" max="9" width="23.140625" style="60" customWidth="1"/>
    <col min="10" max="12" width="23.140625" style="133" customWidth="1"/>
    <col min="13" max="13" width="23.140625" style="60" customWidth="1"/>
    <col min="14" max="14" width="15" style="60" customWidth="1"/>
    <col min="15" max="15" width="14.28515625" style="60" customWidth="1"/>
    <col min="16" max="16" width="29.85546875" style="60" customWidth="1"/>
    <col min="17" max="17" width="11.42578125" style="60" customWidth="1"/>
    <col min="18" max="18" width="11.42578125" style="133" customWidth="1"/>
    <col min="19" max="19" width="59.7109375" style="133" customWidth="1"/>
    <col min="20" max="23" width="11.42578125" style="60" customWidth="1"/>
    <col min="24" max="24" width="34.85546875" style="60" customWidth="1"/>
    <col min="25" max="25" width="11.42578125" style="60" customWidth="1"/>
    <col min="26" max="26" width="53.42578125" style="60" customWidth="1"/>
    <col min="27" max="258" width="11.42578125" style="60" customWidth="1"/>
  </cols>
  <sheetData>
    <row r="1" spans="1:26" ht="28.5" customHeight="1" thickBot="1" x14ac:dyDescent="0.45">
      <c r="A1" s="196" t="s">
        <v>76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63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13"/>
      <c r="R2" s="14" t="s">
        <v>8</v>
      </c>
      <c r="S2" s="15" t="s">
        <v>3</v>
      </c>
      <c r="T2" s="16" t="s">
        <v>9</v>
      </c>
      <c r="U2" s="64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85</v>
      </c>
      <c r="C3" s="181">
        <v>1887</v>
      </c>
      <c r="D3" s="182" t="s">
        <v>11</v>
      </c>
      <c r="E3" s="183">
        <v>100</v>
      </c>
      <c r="F3" s="183">
        <v>100</v>
      </c>
      <c r="G3" s="183">
        <v>60</v>
      </c>
      <c r="H3" s="183">
        <v>100</v>
      </c>
      <c r="I3" s="183"/>
      <c r="J3" s="184"/>
      <c r="K3" s="184"/>
      <c r="L3" s="184"/>
      <c r="M3" s="185">
        <v>60</v>
      </c>
      <c r="N3" s="186">
        <f t="shared" ref="N3:N18" si="0">IF(O3=9,SUM(E3:M3)-SMALL(E3:M3,1)-SMALL(E3:M3,2)-SMALL(E3:M3,3),IF(O3=8,SUM(E3:M3)-SMALL(E3:M3,1)-SMALL(E3:M3,2),IF(O3=7,SUM(E3:M3)-SMALL(E3:M3,1),SUM(E3:M3))))</f>
        <v>420</v>
      </c>
      <c r="O3" s="25">
        <f t="shared" ref="O3:O18" si="1">COUNTA(E3:M3)</f>
        <v>5</v>
      </c>
      <c r="P3" s="174">
        <f t="shared" ref="P3:P18" si="2">SUM(E3:M3)</f>
        <v>420</v>
      </c>
      <c r="Q3" s="26"/>
      <c r="R3" s="27">
        <v>1213</v>
      </c>
      <c r="S3" s="28" t="s">
        <v>492</v>
      </c>
      <c r="T3" s="29">
        <f>SUMIF($C$3:$C$76,R3,$P$3:$P$76)</f>
        <v>115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18" si="3">IF(O4&lt;2,"NO","SI")</f>
        <v>SI</v>
      </c>
      <c r="B4" s="180" t="s">
        <v>302</v>
      </c>
      <c r="C4" s="181">
        <v>1887</v>
      </c>
      <c r="D4" s="182" t="s">
        <v>11</v>
      </c>
      <c r="E4" s="183">
        <v>20</v>
      </c>
      <c r="F4" s="183">
        <v>80</v>
      </c>
      <c r="G4" s="183">
        <v>50</v>
      </c>
      <c r="H4" s="183">
        <v>40</v>
      </c>
      <c r="I4" s="183">
        <v>60</v>
      </c>
      <c r="J4" s="184"/>
      <c r="K4" s="184">
        <v>40</v>
      </c>
      <c r="L4" s="184">
        <v>40</v>
      </c>
      <c r="M4" s="185"/>
      <c r="N4" s="186">
        <f t="shared" si="0"/>
        <v>310</v>
      </c>
      <c r="O4" s="25">
        <f t="shared" si="1"/>
        <v>7</v>
      </c>
      <c r="P4" s="174">
        <f t="shared" si="2"/>
        <v>330</v>
      </c>
      <c r="Q4" s="26"/>
      <c r="R4" s="27"/>
      <c r="S4" s="28"/>
      <c r="T4" s="29">
        <f t="shared" ref="T4:T64" si="4">SUMIF($C$3:$C$76,R4,$P$3:$P$76)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304</v>
      </c>
      <c r="C5" s="181">
        <v>2144</v>
      </c>
      <c r="D5" s="182" t="s">
        <v>305</v>
      </c>
      <c r="E5" s="183">
        <v>12</v>
      </c>
      <c r="F5" s="183">
        <v>50</v>
      </c>
      <c r="G5" s="183"/>
      <c r="H5" s="183">
        <v>80</v>
      </c>
      <c r="I5" s="183">
        <v>15</v>
      </c>
      <c r="J5" s="184"/>
      <c r="K5" s="184">
        <v>20</v>
      </c>
      <c r="L5" s="184">
        <v>20</v>
      </c>
      <c r="M5" s="185">
        <v>50</v>
      </c>
      <c r="N5" s="186">
        <f t="shared" si="0"/>
        <v>235</v>
      </c>
      <c r="O5" s="25">
        <f t="shared" si="1"/>
        <v>7</v>
      </c>
      <c r="P5" s="174">
        <f t="shared" si="2"/>
        <v>247</v>
      </c>
      <c r="Q5" s="26"/>
      <c r="R5" s="27">
        <v>1174</v>
      </c>
      <c r="S5" s="28" t="s">
        <v>16</v>
      </c>
      <c r="T5" s="29">
        <f t="shared" si="4"/>
        <v>452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65" t="s">
        <v>432</v>
      </c>
      <c r="C6" s="20">
        <v>1174</v>
      </c>
      <c r="D6" s="19" t="s">
        <v>16</v>
      </c>
      <c r="E6" s="22"/>
      <c r="F6" s="22">
        <v>20</v>
      </c>
      <c r="G6" s="22">
        <v>20</v>
      </c>
      <c r="H6" s="22">
        <v>90</v>
      </c>
      <c r="I6" s="22">
        <v>20</v>
      </c>
      <c r="J6" s="169">
        <v>40</v>
      </c>
      <c r="K6" s="169">
        <v>30</v>
      </c>
      <c r="L6" s="169">
        <v>30</v>
      </c>
      <c r="M6" s="23">
        <v>15</v>
      </c>
      <c r="N6" s="24">
        <f t="shared" si="0"/>
        <v>230</v>
      </c>
      <c r="O6" s="25">
        <f t="shared" si="1"/>
        <v>8</v>
      </c>
      <c r="P6" s="174">
        <f t="shared" si="2"/>
        <v>265</v>
      </c>
      <c r="Q6" s="26"/>
      <c r="R6" s="27">
        <v>1180</v>
      </c>
      <c r="S6" s="28" t="s">
        <v>17</v>
      </c>
      <c r="T6" s="29">
        <f t="shared" si="4"/>
        <v>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297</v>
      </c>
      <c r="C7" s="20">
        <v>10</v>
      </c>
      <c r="D7" s="21" t="s">
        <v>19</v>
      </c>
      <c r="E7" s="22">
        <v>90</v>
      </c>
      <c r="F7" s="22">
        <v>60</v>
      </c>
      <c r="G7" s="22"/>
      <c r="H7" s="22"/>
      <c r="I7" s="22">
        <v>50</v>
      </c>
      <c r="J7" s="169"/>
      <c r="K7" s="169"/>
      <c r="L7" s="169"/>
      <c r="M7" s="23">
        <v>12</v>
      </c>
      <c r="N7" s="24">
        <f t="shared" si="0"/>
        <v>212</v>
      </c>
      <c r="O7" s="25">
        <f t="shared" si="1"/>
        <v>4</v>
      </c>
      <c r="P7" s="174">
        <f t="shared" si="2"/>
        <v>212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6"/>
      <c r="X7" s="6"/>
      <c r="Y7" s="6"/>
      <c r="Z7" s="6"/>
    </row>
    <row r="8" spans="1:26" ht="29.1" customHeight="1" thickBot="1" x14ac:dyDescent="0.4">
      <c r="A8" s="89" t="str">
        <f t="shared" si="3"/>
        <v>SI</v>
      </c>
      <c r="B8" s="19" t="s">
        <v>431</v>
      </c>
      <c r="C8" s="20">
        <v>2057</v>
      </c>
      <c r="D8" s="21" t="s">
        <v>64</v>
      </c>
      <c r="E8" s="22"/>
      <c r="F8" s="22">
        <v>90</v>
      </c>
      <c r="G8" s="22">
        <v>40</v>
      </c>
      <c r="H8" s="22">
        <v>50</v>
      </c>
      <c r="I8" s="22"/>
      <c r="J8" s="169"/>
      <c r="K8" s="169"/>
      <c r="L8" s="169"/>
      <c r="M8" s="23"/>
      <c r="N8" s="24">
        <f t="shared" si="0"/>
        <v>180</v>
      </c>
      <c r="O8" s="25">
        <f t="shared" si="1"/>
        <v>3</v>
      </c>
      <c r="P8" s="174">
        <f t="shared" si="2"/>
        <v>180</v>
      </c>
      <c r="Q8" s="26"/>
      <c r="R8" s="27">
        <v>10</v>
      </c>
      <c r="S8" s="28" t="s">
        <v>19</v>
      </c>
      <c r="T8" s="29">
        <f t="shared" si="4"/>
        <v>415</v>
      </c>
      <c r="U8" s="30"/>
      <c r="V8" s="18"/>
      <c r="W8" s="6"/>
      <c r="X8" s="6"/>
      <c r="Y8" s="6"/>
      <c r="Z8" s="6"/>
    </row>
    <row r="9" spans="1:26" ht="29.1" customHeight="1" thickBot="1" x14ac:dyDescent="0.4">
      <c r="A9" s="89" t="str">
        <f t="shared" si="3"/>
        <v>SI</v>
      </c>
      <c r="B9" s="165" t="s">
        <v>298</v>
      </c>
      <c r="C9" s="20">
        <v>10</v>
      </c>
      <c r="D9" s="21" t="s">
        <v>19</v>
      </c>
      <c r="E9" s="22">
        <v>80</v>
      </c>
      <c r="F9" s="22">
        <v>15</v>
      </c>
      <c r="G9" s="22"/>
      <c r="H9" s="22">
        <v>30</v>
      </c>
      <c r="I9" s="22"/>
      <c r="J9" s="169">
        <v>30</v>
      </c>
      <c r="K9" s="169">
        <v>12</v>
      </c>
      <c r="L9" s="169">
        <v>12</v>
      </c>
      <c r="M9" s="23">
        <v>9</v>
      </c>
      <c r="N9" s="24">
        <f t="shared" si="0"/>
        <v>179</v>
      </c>
      <c r="O9" s="25">
        <f t="shared" si="1"/>
        <v>7</v>
      </c>
      <c r="P9" s="174">
        <f t="shared" si="2"/>
        <v>188</v>
      </c>
      <c r="Q9" s="26"/>
      <c r="R9" s="27">
        <v>1589</v>
      </c>
      <c r="S9" s="28" t="s">
        <v>21</v>
      </c>
      <c r="T9" s="29">
        <f t="shared" si="4"/>
        <v>0</v>
      </c>
      <c r="U9" s="30"/>
      <c r="V9" s="18"/>
      <c r="W9" s="6"/>
      <c r="X9" s="6"/>
      <c r="Y9" s="6"/>
      <c r="Z9" s="6"/>
    </row>
    <row r="10" spans="1:26" ht="29.1" customHeight="1" thickBot="1" x14ac:dyDescent="0.4">
      <c r="A10" s="89" t="str">
        <f t="shared" si="3"/>
        <v>SI</v>
      </c>
      <c r="B10" s="65" t="s">
        <v>522</v>
      </c>
      <c r="C10" s="20">
        <v>2199</v>
      </c>
      <c r="D10" s="65" t="s">
        <v>296</v>
      </c>
      <c r="E10" s="22"/>
      <c r="F10" s="22"/>
      <c r="G10" s="22">
        <v>12</v>
      </c>
      <c r="H10" s="22">
        <v>60</v>
      </c>
      <c r="I10" s="22">
        <v>40</v>
      </c>
      <c r="J10" s="169"/>
      <c r="K10" s="169"/>
      <c r="L10" s="169"/>
      <c r="M10" s="23"/>
      <c r="N10" s="24">
        <f t="shared" si="0"/>
        <v>112</v>
      </c>
      <c r="O10" s="25">
        <f t="shared" si="1"/>
        <v>3</v>
      </c>
      <c r="P10" s="174">
        <f t="shared" si="2"/>
        <v>112</v>
      </c>
      <c r="Q10" s="26"/>
      <c r="R10" s="27"/>
      <c r="S10" s="28"/>
      <c r="T10" s="29">
        <f t="shared" si="4"/>
        <v>0</v>
      </c>
      <c r="U10" s="30"/>
      <c r="V10" s="18"/>
      <c r="W10" s="6"/>
      <c r="X10" s="6"/>
      <c r="Y10" s="6"/>
      <c r="Z10" s="6"/>
    </row>
    <row r="11" spans="1:26" ht="29.1" customHeight="1" thickBot="1" x14ac:dyDescent="0.4">
      <c r="A11" s="89" t="str">
        <f t="shared" si="3"/>
        <v>SI</v>
      </c>
      <c r="B11" s="165" t="s">
        <v>301</v>
      </c>
      <c r="C11" s="20">
        <v>1213</v>
      </c>
      <c r="D11" s="19" t="s">
        <v>492</v>
      </c>
      <c r="E11" s="22">
        <v>30</v>
      </c>
      <c r="F11" s="22">
        <v>9</v>
      </c>
      <c r="G11" s="22">
        <v>9</v>
      </c>
      <c r="H11" s="22"/>
      <c r="I11" s="22">
        <v>9</v>
      </c>
      <c r="J11" s="169">
        <v>9</v>
      </c>
      <c r="K11" s="169">
        <v>9</v>
      </c>
      <c r="L11" s="169"/>
      <c r="M11" s="23">
        <v>40</v>
      </c>
      <c r="N11" s="24">
        <f t="shared" si="0"/>
        <v>106</v>
      </c>
      <c r="O11" s="25">
        <f t="shared" si="1"/>
        <v>7</v>
      </c>
      <c r="P11" s="174">
        <f t="shared" si="2"/>
        <v>115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6"/>
      <c r="X11" s="6"/>
      <c r="Y11" s="6"/>
      <c r="Z11" s="6"/>
    </row>
    <row r="12" spans="1:26" ht="29.1" customHeight="1" thickBot="1" x14ac:dyDescent="0.4">
      <c r="A12" s="89" t="str">
        <f t="shared" si="3"/>
        <v>SI</v>
      </c>
      <c r="B12" s="165" t="s">
        <v>299</v>
      </c>
      <c r="C12" s="20">
        <v>1174</v>
      </c>
      <c r="D12" s="19" t="s">
        <v>16</v>
      </c>
      <c r="E12" s="22">
        <v>60</v>
      </c>
      <c r="F12" s="22">
        <v>40</v>
      </c>
      <c r="G12" s="22"/>
      <c r="H12" s="22"/>
      <c r="I12" s="22"/>
      <c r="J12" s="169"/>
      <c r="K12" s="169"/>
      <c r="L12" s="169"/>
      <c r="M12" s="23"/>
      <c r="N12" s="24">
        <f t="shared" si="0"/>
        <v>100</v>
      </c>
      <c r="O12" s="25">
        <f t="shared" si="1"/>
        <v>2</v>
      </c>
      <c r="P12" s="174">
        <f t="shared" si="2"/>
        <v>100</v>
      </c>
      <c r="Q12" s="26"/>
      <c r="R12" s="27"/>
      <c r="S12" s="28"/>
      <c r="T12" s="29">
        <f t="shared" si="4"/>
        <v>0</v>
      </c>
      <c r="U12" s="30"/>
      <c r="V12" s="18"/>
      <c r="W12" s="6"/>
      <c r="X12" s="6"/>
      <c r="Y12" s="6"/>
      <c r="Z12" s="6"/>
    </row>
    <row r="13" spans="1:26" ht="29.1" customHeight="1" thickBot="1" x14ac:dyDescent="0.4">
      <c r="A13" s="89" t="str">
        <f t="shared" si="3"/>
        <v>SI</v>
      </c>
      <c r="B13" s="165" t="s">
        <v>248</v>
      </c>
      <c r="C13" s="20">
        <v>2057</v>
      </c>
      <c r="D13" s="21" t="s">
        <v>64</v>
      </c>
      <c r="E13" s="22">
        <v>40</v>
      </c>
      <c r="F13" s="22">
        <v>12</v>
      </c>
      <c r="G13" s="22">
        <v>15</v>
      </c>
      <c r="H13" s="22">
        <v>20</v>
      </c>
      <c r="I13" s="22"/>
      <c r="J13" s="169"/>
      <c r="K13" s="169"/>
      <c r="L13" s="169"/>
      <c r="M13" s="23"/>
      <c r="N13" s="24">
        <f t="shared" si="0"/>
        <v>87</v>
      </c>
      <c r="O13" s="25">
        <f t="shared" si="1"/>
        <v>4</v>
      </c>
      <c r="P13" s="174">
        <f t="shared" si="2"/>
        <v>87</v>
      </c>
      <c r="Q13" s="26"/>
      <c r="R13" s="27"/>
      <c r="S13" s="28"/>
      <c r="T13" s="29">
        <f t="shared" si="4"/>
        <v>0</v>
      </c>
      <c r="U13" s="30"/>
      <c r="V13" s="18"/>
      <c r="W13" s="6"/>
      <c r="X13" s="6"/>
      <c r="Y13" s="6"/>
      <c r="Z13" s="6"/>
    </row>
    <row r="14" spans="1:26" ht="29.1" customHeight="1" thickBot="1" x14ac:dyDescent="0.4">
      <c r="A14" s="89" t="str">
        <f t="shared" si="3"/>
        <v>SI</v>
      </c>
      <c r="B14" s="165" t="s">
        <v>300</v>
      </c>
      <c r="C14" s="20">
        <v>1174</v>
      </c>
      <c r="D14" s="19" t="s">
        <v>16</v>
      </c>
      <c r="E14" s="22">
        <v>50</v>
      </c>
      <c r="F14" s="22">
        <v>30</v>
      </c>
      <c r="G14" s="22"/>
      <c r="H14" s="22"/>
      <c r="I14" s="22">
        <v>7</v>
      </c>
      <c r="J14" s="169"/>
      <c r="K14" s="169"/>
      <c r="L14" s="169"/>
      <c r="M14" s="23"/>
      <c r="N14" s="24">
        <f t="shared" si="0"/>
        <v>87</v>
      </c>
      <c r="O14" s="25">
        <f t="shared" si="1"/>
        <v>3</v>
      </c>
      <c r="P14" s="174">
        <f t="shared" si="2"/>
        <v>87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6"/>
      <c r="X14" s="6"/>
      <c r="Y14" s="6"/>
      <c r="Z14" s="6"/>
    </row>
    <row r="15" spans="1:26" ht="29.1" customHeight="1" thickBot="1" x14ac:dyDescent="0.4">
      <c r="A15" s="89" t="str">
        <f t="shared" si="3"/>
        <v>SI</v>
      </c>
      <c r="B15" s="65" t="s">
        <v>524</v>
      </c>
      <c r="C15" s="20">
        <v>1317</v>
      </c>
      <c r="D15" s="66" t="s">
        <v>33</v>
      </c>
      <c r="E15" s="22"/>
      <c r="F15" s="22"/>
      <c r="G15" s="22"/>
      <c r="H15" s="22">
        <v>12</v>
      </c>
      <c r="I15" s="22">
        <v>8</v>
      </c>
      <c r="J15" s="169">
        <v>20</v>
      </c>
      <c r="K15" s="169"/>
      <c r="L15" s="169"/>
      <c r="M15" s="23"/>
      <c r="N15" s="24">
        <f t="shared" si="0"/>
        <v>40</v>
      </c>
      <c r="O15" s="25">
        <f t="shared" si="1"/>
        <v>3</v>
      </c>
      <c r="P15" s="174">
        <f t="shared" si="2"/>
        <v>40</v>
      </c>
      <c r="Q15" s="26"/>
      <c r="R15" s="27">
        <v>1317</v>
      </c>
      <c r="S15" s="28" t="s">
        <v>33</v>
      </c>
      <c r="T15" s="29">
        <f t="shared" si="4"/>
        <v>79</v>
      </c>
      <c r="U15" s="30"/>
      <c r="V15" s="18"/>
      <c r="W15" s="6"/>
      <c r="X15" s="6"/>
      <c r="Y15" s="6"/>
      <c r="Z15" s="6"/>
    </row>
    <row r="16" spans="1:26" ht="29.1" customHeight="1" thickBot="1" x14ac:dyDescent="0.4">
      <c r="A16" s="89" t="str">
        <f t="shared" si="3"/>
        <v>SI</v>
      </c>
      <c r="B16" s="65" t="s">
        <v>523</v>
      </c>
      <c r="C16" s="20">
        <v>1317</v>
      </c>
      <c r="D16" s="65" t="s">
        <v>33</v>
      </c>
      <c r="E16" s="22"/>
      <c r="F16" s="22"/>
      <c r="G16" s="22"/>
      <c r="H16" s="22">
        <v>15</v>
      </c>
      <c r="I16" s="22">
        <v>12</v>
      </c>
      <c r="J16" s="169">
        <v>12</v>
      </c>
      <c r="K16" s="169"/>
      <c r="L16" s="169"/>
      <c r="M16" s="23"/>
      <c r="N16" s="24">
        <f t="shared" si="0"/>
        <v>39</v>
      </c>
      <c r="O16" s="25">
        <f t="shared" si="1"/>
        <v>3</v>
      </c>
      <c r="P16" s="174">
        <f t="shared" si="2"/>
        <v>39</v>
      </c>
      <c r="Q16" s="26"/>
      <c r="R16" s="27"/>
      <c r="S16" s="28"/>
      <c r="T16" s="29">
        <f t="shared" si="4"/>
        <v>0</v>
      </c>
      <c r="U16" s="30"/>
      <c r="V16" s="18"/>
      <c r="W16" s="6"/>
      <c r="X16" s="6"/>
      <c r="Y16" s="6"/>
      <c r="Z16" s="6"/>
    </row>
    <row r="17" spans="1:26" ht="29.1" customHeight="1" thickBot="1" x14ac:dyDescent="0.4">
      <c r="A17" s="188" t="str">
        <f t="shared" si="3"/>
        <v>NO</v>
      </c>
      <c r="B17" s="65" t="s">
        <v>621</v>
      </c>
      <c r="C17" s="20">
        <v>2027</v>
      </c>
      <c r="D17" s="19" t="s">
        <v>24</v>
      </c>
      <c r="E17" s="22"/>
      <c r="F17" s="22"/>
      <c r="G17" s="22"/>
      <c r="H17" s="22"/>
      <c r="I17" s="22"/>
      <c r="J17" s="169"/>
      <c r="K17" s="169"/>
      <c r="L17" s="169"/>
      <c r="M17" s="23">
        <v>20</v>
      </c>
      <c r="N17" s="24">
        <f t="shared" si="0"/>
        <v>20</v>
      </c>
      <c r="O17" s="25">
        <f t="shared" si="1"/>
        <v>1</v>
      </c>
      <c r="P17" s="174">
        <f t="shared" si="2"/>
        <v>20</v>
      </c>
      <c r="Q17" s="26"/>
      <c r="R17" s="27">
        <v>1886</v>
      </c>
      <c r="S17" s="28" t="s">
        <v>38</v>
      </c>
      <c r="T17" s="29">
        <f t="shared" si="4"/>
        <v>0</v>
      </c>
      <c r="U17" s="30"/>
      <c r="V17" s="18"/>
      <c r="W17" s="6"/>
      <c r="X17" s="6"/>
      <c r="Y17" s="6"/>
      <c r="Z17" s="6"/>
    </row>
    <row r="18" spans="1:26" ht="29.1" customHeight="1" thickBot="1" x14ac:dyDescent="0.4">
      <c r="A18" s="188" t="str">
        <f t="shared" si="3"/>
        <v>NO</v>
      </c>
      <c r="B18" s="165" t="s">
        <v>303</v>
      </c>
      <c r="C18" s="20">
        <v>10</v>
      </c>
      <c r="D18" s="21" t="s">
        <v>19</v>
      </c>
      <c r="E18" s="22">
        <v>15</v>
      </c>
      <c r="F18" s="22"/>
      <c r="G18" s="22"/>
      <c r="H18" s="22"/>
      <c r="I18" s="22"/>
      <c r="J18" s="169"/>
      <c r="K18" s="169"/>
      <c r="L18" s="169"/>
      <c r="M18" s="23"/>
      <c r="N18" s="24">
        <f t="shared" si="0"/>
        <v>15</v>
      </c>
      <c r="O18" s="25">
        <f t="shared" si="1"/>
        <v>1</v>
      </c>
      <c r="P18" s="174">
        <f t="shared" si="2"/>
        <v>15</v>
      </c>
      <c r="Q18" s="26"/>
      <c r="R18" s="27">
        <v>2144</v>
      </c>
      <c r="S18" s="171" t="s">
        <v>305</v>
      </c>
      <c r="T18" s="29">
        <f t="shared" si="4"/>
        <v>247</v>
      </c>
      <c r="U18" s="30"/>
      <c r="V18" s="18"/>
      <c r="W18" s="6"/>
      <c r="X18" s="6"/>
      <c r="Y18" s="6"/>
      <c r="Z18" s="6"/>
    </row>
    <row r="19" spans="1:26" ht="29.1" customHeight="1" thickBot="1" x14ac:dyDescent="0.4">
      <c r="A19" s="89" t="str">
        <f t="shared" ref="A19:A50" si="5">IF(O19&lt;1,"NO","SI")</f>
        <v>NO</v>
      </c>
      <c r="B19" s="65"/>
      <c r="C19" s="20"/>
      <c r="D19" s="66"/>
      <c r="E19" s="22"/>
      <c r="F19" s="22"/>
      <c r="G19" s="22"/>
      <c r="H19" s="22"/>
      <c r="I19" s="22"/>
      <c r="J19" s="169"/>
      <c r="K19" s="169"/>
      <c r="L19" s="169"/>
      <c r="M19" s="23"/>
      <c r="N19" s="24">
        <f t="shared" ref="N19:N50" si="6">IF(O19=9,SUM(E19:M19)-SMALL(E19:M19,1)-SMALL(E19:M19,2)-SMALL(E19:M19,3),IF(O19=8,SUM(E19:M19)-SMALL(E19:M19,1)-SMALL(E19:M19,2),IF(O19=7,SUM(E19:M19)-SMALL(E19:M19,1),SUM(E19:M19))))</f>
        <v>0</v>
      </c>
      <c r="O19" s="25">
        <f t="shared" ref="O19:O50" si="7">COUNTA(E19:M19)</f>
        <v>0</v>
      </c>
      <c r="P19" s="174">
        <f t="shared" ref="P19:P50" si="8">SUM(E19:M19)</f>
        <v>0</v>
      </c>
      <c r="Q19" s="26"/>
      <c r="R19" s="27"/>
      <c r="S19" s="28"/>
      <c r="T19" s="29">
        <f t="shared" si="4"/>
        <v>0</v>
      </c>
      <c r="U19" s="30"/>
      <c r="V19" s="18"/>
      <c r="W19" s="6"/>
      <c r="X19" s="6"/>
      <c r="Y19" s="6"/>
      <c r="Z19" s="6"/>
    </row>
    <row r="20" spans="1:26" ht="29.1" customHeight="1" thickBot="1" x14ac:dyDescent="0.4">
      <c r="A20" s="89" t="str">
        <f t="shared" si="5"/>
        <v>NO</v>
      </c>
      <c r="B20" s="65"/>
      <c r="C20" s="20"/>
      <c r="D20" s="66"/>
      <c r="E20" s="22"/>
      <c r="F20" s="22"/>
      <c r="G20" s="22"/>
      <c r="H20" s="22"/>
      <c r="I20" s="22"/>
      <c r="J20" s="169"/>
      <c r="K20" s="169"/>
      <c r="L20" s="169"/>
      <c r="M20" s="23"/>
      <c r="N20" s="24">
        <f t="shared" si="6"/>
        <v>0</v>
      </c>
      <c r="O20" s="25">
        <f t="shared" si="7"/>
        <v>0</v>
      </c>
      <c r="P20" s="174">
        <f t="shared" si="8"/>
        <v>0</v>
      </c>
      <c r="Q20" s="26"/>
      <c r="R20" s="27">
        <v>1298</v>
      </c>
      <c r="S20" s="28" t="s">
        <v>42</v>
      </c>
      <c r="T20" s="29">
        <f t="shared" si="4"/>
        <v>0</v>
      </c>
      <c r="U20" s="30"/>
      <c r="V20" s="18"/>
      <c r="W20" s="6"/>
      <c r="X20" s="6"/>
      <c r="Y20" s="6"/>
      <c r="Z20" s="6"/>
    </row>
    <row r="21" spans="1:26" ht="29.1" customHeight="1" thickBot="1" x14ac:dyDescent="0.4">
      <c r="A21" s="89" t="str">
        <f t="shared" si="5"/>
        <v>NO</v>
      </c>
      <c r="B21" s="20"/>
      <c r="C21" s="20"/>
      <c r="D21" s="37"/>
      <c r="E21" s="22"/>
      <c r="F21" s="22"/>
      <c r="G21" s="22"/>
      <c r="H21" s="22"/>
      <c r="I21" s="22"/>
      <c r="J21" s="169"/>
      <c r="K21" s="169"/>
      <c r="L21" s="169"/>
      <c r="M21" s="23"/>
      <c r="N21" s="24">
        <f t="shared" si="6"/>
        <v>0</v>
      </c>
      <c r="O21" s="25">
        <f t="shared" si="7"/>
        <v>0</v>
      </c>
      <c r="P21" s="174">
        <f t="shared" si="8"/>
        <v>0</v>
      </c>
      <c r="Q21" s="26"/>
      <c r="R21" s="27">
        <v>1887</v>
      </c>
      <c r="S21" s="28" t="s">
        <v>11</v>
      </c>
      <c r="T21" s="29">
        <f t="shared" si="4"/>
        <v>750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5"/>
        <v>NO</v>
      </c>
      <c r="B22" s="20"/>
      <c r="C22" s="20"/>
      <c r="D22" s="37"/>
      <c r="E22" s="22"/>
      <c r="F22" s="22"/>
      <c r="G22" s="22"/>
      <c r="H22" s="22"/>
      <c r="I22" s="22"/>
      <c r="J22" s="169"/>
      <c r="K22" s="169"/>
      <c r="L22" s="169"/>
      <c r="M22" s="23"/>
      <c r="N22" s="24">
        <f t="shared" si="6"/>
        <v>0</v>
      </c>
      <c r="O22" s="25">
        <f t="shared" si="7"/>
        <v>0</v>
      </c>
      <c r="P22" s="174">
        <f t="shared" si="8"/>
        <v>0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5"/>
        <v>NO</v>
      </c>
      <c r="B23" s="20"/>
      <c r="C23" s="20"/>
      <c r="D23" s="20"/>
      <c r="E23" s="22"/>
      <c r="F23" s="22"/>
      <c r="G23" s="22"/>
      <c r="H23" s="22"/>
      <c r="I23" s="22"/>
      <c r="J23" s="169"/>
      <c r="K23" s="169"/>
      <c r="L23" s="169"/>
      <c r="M23" s="23"/>
      <c r="N23" s="24">
        <f t="shared" si="6"/>
        <v>0</v>
      </c>
      <c r="O23" s="25">
        <f t="shared" si="7"/>
        <v>0</v>
      </c>
      <c r="P23" s="174">
        <f t="shared" si="8"/>
        <v>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5"/>
        <v>NO</v>
      </c>
      <c r="B24" s="20"/>
      <c r="C24" s="20"/>
      <c r="D24" s="20"/>
      <c r="E24" s="22"/>
      <c r="F24" s="22"/>
      <c r="G24" s="22"/>
      <c r="H24" s="22"/>
      <c r="I24" s="22"/>
      <c r="J24" s="169"/>
      <c r="K24" s="169"/>
      <c r="L24" s="169"/>
      <c r="M24" s="23"/>
      <c r="N24" s="24">
        <f t="shared" si="6"/>
        <v>0</v>
      </c>
      <c r="O24" s="25">
        <f t="shared" si="7"/>
        <v>0</v>
      </c>
      <c r="P24" s="174">
        <f t="shared" si="8"/>
        <v>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5"/>
        <v>NO</v>
      </c>
      <c r="B25" s="20"/>
      <c r="C25" s="20"/>
      <c r="D25" s="20"/>
      <c r="E25" s="22"/>
      <c r="F25" s="22"/>
      <c r="G25" s="22"/>
      <c r="H25" s="22"/>
      <c r="I25" s="160"/>
      <c r="J25" s="172"/>
      <c r="K25" s="172"/>
      <c r="L25" s="172"/>
      <c r="M25" s="161"/>
      <c r="N25" s="24">
        <f t="shared" si="6"/>
        <v>0</v>
      </c>
      <c r="O25" s="25">
        <f t="shared" si="7"/>
        <v>0</v>
      </c>
      <c r="P25" s="174">
        <f t="shared" si="8"/>
        <v>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5"/>
        <v>NO</v>
      </c>
      <c r="B26" s="20"/>
      <c r="C26" s="20"/>
      <c r="D26" s="37"/>
      <c r="E26" s="22"/>
      <c r="F26" s="22"/>
      <c r="G26" s="22"/>
      <c r="H26" s="22"/>
      <c r="I26" s="22"/>
      <c r="J26" s="169"/>
      <c r="K26" s="169"/>
      <c r="L26" s="169"/>
      <c r="M26" s="23"/>
      <c r="N26" s="24">
        <f t="shared" si="6"/>
        <v>0</v>
      </c>
      <c r="O26" s="25">
        <f t="shared" si="7"/>
        <v>0</v>
      </c>
      <c r="P26" s="174">
        <f t="shared" si="8"/>
        <v>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5"/>
        <v>NO</v>
      </c>
      <c r="B27" s="20"/>
      <c r="C27" s="20"/>
      <c r="D27" s="37"/>
      <c r="E27" s="22"/>
      <c r="F27" s="22"/>
      <c r="G27" s="22"/>
      <c r="H27" s="22"/>
      <c r="I27" s="22"/>
      <c r="J27" s="169"/>
      <c r="K27" s="169"/>
      <c r="L27" s="169"/>
      <c r="M27" s="23"/>
      <c r="N27" s="24">
        <f t="shared" si="6"/>
        <v>0</v>
      </c>
      <c r="O27" s="25">
        <f t="shared" si="7"/>
        <v>0</v>
      </c>
      <c r="P27" s="174">
        <f t="shared" si="8"/>
        <v>0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5"/>
        <v>NO</v>
      </c>
      <c r="B28" s="20"/>
      <c r="C28" s="20"/>
      <c r="D28" s="37"/>
      <c r="E28" s="22"/>
      <c r="F28" s="22"/>
      <c r="G28" s="22"/>
      <c r="H28" s="22"/>
      <c r="I28" s="22"/>
      <c r="J28" s="169"/>
      <c r="K28" s="169"/>
      <c r="L28" s="169"/>
      <c r="M28" s="23"/>
      <c r="N28" s="24">
        <f t="shared" si="6"/>
        <v>0</v>
      </c>
      <c r="O28" s="25">
        <f t="shared" si="7"/>
        <v>0</v>
      </c>
      <c r="P28" s="174">
        <f t="shared" si="8"/>
        <v>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5"/>
        <v>NO</v>
      </c>
      <c r="B29" s="20"/>
      <c r="C29" s="20"/>
      <c r="D29" s="37"/>
      <c r="E29" s="22"/>
      <c r="F29" s="22"/>
      <c r="G29" s="22"/>
      <c r="H29" s="22"/>
      <c r="I29" s="22"/>
      <c r="J29" s="169"/>
      <c r="K29" s="169"/>
      <c r="L29" s="169"/>
      <c r="M29" s="23"/>
      <c r="N29" s="24">
        <f t="shared" si="6"/>
        <v>0</v>
      </c>
      <c r="O29" s="25">
        <f t="shared" si="7"/>
        <v>0</v>
      </c>
      <c r="P29" s="174">
        <f t="shared" si="8"/>
        <v>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5"/>
        <v>NO</v>
      </c>
      <c r="B30" s="20"/>
      <c r="C30" s="20"/>
      <c r="D30" s="37"/>
      <c r="E30" s="22"/>
      <c r="F30" s="22"/>
      <c r="G30" s="22"/>
      <c r="H30" s="22"/>
      <c r="I30" s="22"/>
      <c r="J30" s="169"/>
      <c r="K30" s="169"/>
      <c r="L30" s="169"/>
      <c r="M30" s="23"/>
      <c r="N30" s="24">
        <f t="shared" si="6"/>
        <v>0</v>
      </c>
      <c r="O30" s="25">
        <f t="shared" si="7"/>
        <v>0</v>
      </c>
      <c r="P30" s="174">
        <f t="shared" si="8"/>
        <v>0</v>
      </c>
      <c r="Q30" s="26"/>
      <c r="R30" s="27">
        <v>1773</v>
      </c>
      <c r="S30" s="28" t="s">
        <v>84</v>
      </c>
      <c r="T30" s="29">
        <f t="shared" si="4"/>
        <v>0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5"/>
        <v>NO</v>
      </c>
      <c r="B31" s="20"/>
      <c r="C31" s="20"/>
      <c r="D31" s="20"/>
      <c r="E31" s="22"/>
      <c r="F31" s="22"/>
      <c r="G31" s="22"/>
      <c r="H31" s="22"/>
      <c r="I31" s="22"/>
      <c r="J31" s="169"/>
      <c r="K31" s="169"/>
      <c r="L31" s="169"/>
      <c r="M31" s="23"/>
      <c r="N31" s="24">
        <f t="shared" si="6"/>
        <v>0</v>
      </c>
      <c r="O31" s="25">
        <f t="shared" si="7"/>
        <v>0</v>
      </c>
      <c r="P31" s="174">
        <f t="shared" si="8"/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5"/>
        <v>NO</v>
      </c>
      <c r="B32" s="20"/>
      <c r="C32" s="20"/>
      <c r="D32" s="20"/>
      <c r="E32" s="22"/>
      <c r="F32" s="22"/>
      <c r="G32" s="22"/>
      <c r="H32" s="22"/>
      <c r="I32" s="22"/>
      <c r="J32" s="169"/>
      <c r="K32" s="169"/>
      <c r="L32" s="169"/>
      <c r="M32" s="23"/>
      <c r="N32" s="24">
        <f t="shared" si="6"/>
        <v>0</v>
      </c>
      <c r="O32" s="25">
        <f t="shared" si="7"/>
        <v>0</v>
      </c>
      <c r="P32" s="174">
        <f t="shared" si="8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5"/>
        <v>NO</v>
      </c>
      <c r="B33" s="20"/>
      <c r="C33" s="20"/>
      <c r="D33" s="20"/>
      <c r="E33" s="22"/>
      <c r="F33" s="22"/>
      <c r="G33" s="22"/>
      <c r="H33" s="22"/>
      <c r="I33" s="22"/>
      <c r="J33" s="169"/>
      <c r="K33" s="169"/>
      <c r="L33" s="169"/>
      <c r="M33" s="23"/>
      <c r="N33" s="24">
        <f t="shared" si="6"/>
        <v>0</v>
      </c>
      <c r="O33" s="25">
        <f t="shared" si="7"/>
        <v>0</v>
      </c>
      <c r="P33" s="174">
        <f t="shared" si="8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5"/>
        <v>NO</v>
      </c>
      <c r="B34" s="20"/>
      <c r="C34" s="20"/>
      <c r="D34" s="20"/>
      <c r="E34" s="22"/>
      <c r="F34" s="22"/>
      <c r="G34" s="22"/>
      <c r="H34" s="22"/>
      <c r="I34" s="22"/>
      <c r="J34" s="169"/>
      <c r="K34" s="169"/>
      <c r="L34" s="169"/>
      <c r="M34" s="23"/>
      <c r="N34" s="24">
        <f t="shared" si="6"/>
        <v>0</v>
      </c>
      <c r="O34" s="25">
        <f t="shared" si="7"/>
        <v>0</v>
      </c>
      <c r="P34" s="174">
        <f t="shared" si="8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5"/>
        <v>NO</v>
      </c>
      <c r="B35" s="20"/>
      <c r="C35" s="20"/>
      <c r="D35" s="20"/>
      <c r="E35" s="22"/>
      <c r="F35" s="22"/>
      <c r="G35" s="22"/>
      <c r="H35" s="22"/>
      <c r="I35" s="22"/>
      <c r="J35" s="169"/>
      <c r="K35" s="169"/>
      <c r="L35" s="169"/>
      <c r="M35" s="23"/>
      <c r="N35" s="24">
        <f t="shared" si="6"/>
        <v>0</v>
      </c>
      <c r="O35" s="25">
        <f t="shared" si="7"/>
        <v>0</v>
      </c>
      <c r="P35" s="174">
        <f t="shared" si="8"/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5"/>
        <v>NO</v>
      </c>
      <c r="B36" s="20"/>
      <c r="C36" s="20"/>
      <c r="D36" s="20"/>
      <c r="E36" s="22"/>
      <c r="F36" s="22"/>
      <c r="G36" s="22"/>
      <c r="H36" s="22"/>
      <c r="I36" s="22"/>
      <c r="J36" s="169"/>
      <c r="K36" s="169"/>
      <c r="L36" s="169"/>
      <c r="M36" s="23"/>
      <c r="N36" s="24">
        <f t="shared" si="6"/>
        <v>0</v>
      </c>
      <c r="O36" s="25">
        <f t="shared" si="7"/>
        <v>0</v>
      </c>
      <c r="P36" s="174">
        <f t="shared" si="8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5"/>
        <v>NO</v>
      </c>
      <c r="B37" s="20"/>
      <c r="C37" s="20"/>
      <c r="D37" s="20"/>
      <c r="E37" s="22"/>
      <c r="F37" s="22"/>
      <c r="G37" s="22"/>
      <c r="H37" s="22"/>
      <c r="I37" s="22"/>
      <c r="J37" s="169"/>
      <c r="K37" s="169"/>
      <c r="L37" s="169"/>
      <c r="M37" s="23"/>
      <c r="N37" s="24">
        <f t="shared" si="6"/>
        <v>0</v>
      </c>
      <c r="O37" s="25">
        <f t="shared" si="7"/>
        <v>0</v>
      </c>
      <c r="P37" s="174">
        <f t="shared" si="8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5"/>
        <v>NO</v>
      </c>
      <c r="B38" s="20"/>
      <c r="C38" s="20"/>
      <c r="D38" s="20"/>
      <c r="E38" s="22"/>
      <c r="F38" s="22"/>
      <c r="G38" s="22"/>
      <c r="H38" s="22"/>
      <c r="I38" s="22"/>
      <c r="J38" s="169"/>
      <c r="K38" s="169"/>
      <c r="L38" s="169"/>
      <c r="M38" s="23"/>
      <c r="N38" s="24">
        <f t="shared" si="6"/>
        <v>0</v>
      </c>
      <c r="O38" s="25">
        <f t="shared" si="7"/>
        <v>0</v>
      </c>
      <c r="P38" s="174">
        <f t="shared" si="8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5"/>
        <v>NO</v>
      </c>
      <c r="B39" s="20"/>
      <c r="C39" s="20"/>
      <c r="D39" s="20"/>
      <c r="E39" s="22"/>
      <c r="F39" s="22"/>
      <c r="G39" s="22"/>
      <c r="H39" s="22"/>
      <c r="I39" s="22"/>
      <c r="J39" s="169"/>
      <c r="K39" s="169"/>
      <c r="L39" s="169"/>
      <c r="M39" s="23"/>
      <c r="N39" s="24">
        <f t="shared" si="6"/>
        <v>0</v>
      </c>
      <c r="O39" s="25">
        <f t="shared" si="7"/>
        <v>0</v>
      </c>
      <c r="P39" s="174">
        <f t="shared" si="8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5"/>
        <v>NO</v>
      </c>
      <c r="B40" s="20"/>
      <c r="C40" s="20"/>
      <c r="D40" s="20"/>
      <c r="E40" s="22"/>
      <c r="F40" s="22"/>
      <c r="G40" s="22"/>
      <c r="H40" s="22"/>
      <c r="I40" s="22"/>
      <c r="J40" s="169"/>
      <c r="K40" s="169"/>
      <c r="L40" s="169"/>
      <c r="M40" s="23"/>
      <c r="N40" s="24">
        <f t="shared" si="6"/>
        <v>0</v>
      </c>
      <c r="O40" s="25">
        <f t="shared" si="7"/>
        <v>0</v>
      </c>
      <c r="P40" s="174">
        <f t="shared" si="8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5"/>
        <v>NO</v>
      </c>
      <c r="B41" s="20"/>
      <c r="C41" s="20"/>
      <c r="D41" s="20"/>
      <c r="E41" s="22"/>
      <c r="F41" s="22"/>
      <c r="G41" s="22"/>
      <c r="H41" s="22"/>
      <c r="I41" s="22"/>
      <c r="J41" s="169"/>
      <c r="K41" s="169"/>
      <c r="L41" s="169"/>
      <c r="M41" s="23"/>
      <c r="N41" s="24">
        <f t="shared" si="6"/>
        <v>0</v>
      </c>
      <c r="O41" s="25">
        <f t="shared" si="7"/>
        <v>0</v>
      </c>
      <c r="P41" s="174">
        <f t="shared" si="8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5"/>
        <v>NO</v>
      </c>
      <c r="B42" s="20"/>
      <c r="C42" s="20"/>
      <c r="D42" s="20"/>
      <c r="E42" s="22"/>
      <c r="F42" s="22"/>
      <c r="G42" s="22"/>
      <c r="H42" s="22"/>
      <c r="I42" s="22"/>
      <c r="J42" s="169"/>
      <c r="K42" s="169"/>
      <c r="L42" s="169"/>
      <c r="M42" s="23"/>
      <c r="N42" s="24">
        <f t="shared" si="6"/>
        <v>0</v>
      </c>
      <c r="O42" s="25">
        <f t="shared" si="7"/>
        <v>0</v>
      </c>
      <c r="P42" s="174">
        <f t="shared" si="8"/>
        <v>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5"/>
        <v>NO</v>
      </c>
      <c r="B43" s="20"/>
      <c r="C43" s="20"/>
      <c r="D43" s="20"/>
      <c r="E43" s="22"/>
      <c r="F43" s="22"/>
      <c r="G43" s="22"/>
      <c r="H43" s="22"/>
      <c r="I43" s="22"/>
      <c r="J43" s="169"/>
      <c r="K43" s="169"/>
      <c r="L43" s="169"/>
      <c r="M43" s="23"/>
      <c r="N43" s="24">
        <f t="shared" si="6"/>
        <v>0</v>
      </c>
      <c r="O43" s="25">
        <f t="shared" si="7"/>
        <v>0</v>
      </c>
      <c r="P43" s="174">
        <f t="shared" si="8"/>
        <v>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5"/>
        <v>NO</v>
      </c>
      <c r="B44" s="20"/>
      <c r="C44" s="20"/>
      <c r="D44" s="20"/>
      <c r="E44" s="22"/>
      <c r="F44" s="22"/>
      <c r="G44" s="22"/>
      <c r="H44" s="22"/>
      <c r="I44" s="22"/>
      <c r="J44" s="169"/>
      <c r="K44" s="169"/>
      <c r="L44" s="169"/>
      <c r="M44" s="23"/>
      <c r="N44" s="24">
        <f t="shared" si="6"/>
        <v>0</v>
      </c>
      <c r="O44" s="25">
        <f t="shared" si="7"/>
        <v>0</v>
      </c>
      <c r="P44" s="174">
        <f t="shared" si="8"/>
        <v>0</v>
      </c>
      <c r="Q44" s="26"/>
      <c r="R44" s="27">
        <v>2199</v>
      </c>
      <c r="S44" s="171" t="s">
        <v>296</v>
      </c>
      <c r="T44" s="29">
        <f t="shared" si="4"/>
        <v>112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5"/>
        <v>NO</v>
      </c>
      <c r="B45" s="20"/>
      <c r="C45" s="20"/>
      <c r="D45" s="20"/>
      <c r="E45" s="22"/>
      <c r="F45" s="22"/>
      <c r="G45" s="22"/>
      <c r="H45" s="22"/>
      <c r="I45" s="22"/>
      <c r="J45" s="169"/>
      <c r="K45" s="169"/>
      <c r="L45" s="169"/>
      <c r="M45" s="23"/>
      <c r="N45" s="24">
        <f t="shared" si="6"/>
        <v>0</v>
      </c>
      <c r="O45" s="25">
        <f t="shared" si="7"/>
        <v>0</v>
      </c>
      <c r="P45" s="174">
        <f t="shared" si="8"/>
        <v>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5"/>
        <v>NO</v>
      </c>
      <c r="B46" s="20"/>
      <c r="C46" s="20"/>
      <c r="D46" s="20"/>
      <c r="E46" s="22"/>
      <c r="F46" s="22"/>
      <c r="G46" s="22"/>
      <c r="H46" s="22"/>
      <c r="I46" s="22"/>
      <c r="J46" s="169"/>
      <c r="K46" s="169"/>
      <c r="L46" s="169"/>
      <c r="M46" s="23"/>
      <c r="N46" s="24">
        <f t="shared" si="6"/>
        <v>0</v>
      </c>
      <c r="O46" s="25">
        <f t="shared" si="7"/>
        <v>0</v>
      </c>
      <c r="P46" s="174">
        <f t="shared" si="8"/>
        <v>0</v>
      </c>
      <c r="Q46" s="38"/>
      <c r="R46" s="27">
        <v>2057</v>
      </c>
      <c r="S46" s="28" t="s">
        <v>64</v>
      </c>
      <c r="T46" s="29">
        <f t="shared" si="4"/>
        <v>267</v>
      </c>
      <c r="U46" s="39"/>
      <c r="V46" s="18"/>
      <c r="W46" s="6"/>
      <c r="X46" s="6"/>
      <c r="Y46" s="6"/>
      <c r="Z46" s="6"/>
    </row>
    <row r="47" spans="1:26" ht="29.1" customHeight="1" thickBot="1" x14ac:dyDescent="0.4">
      <c r="A47" s="89" t="str">
        <f t="shared" si="5"/>
        <v>NO</v>
      </c>
      <c r="B47" s="20"/>
      <c r="C47" s="20"/>
      <c r="D47" s="20"/>
      <c r="E47" s="22"/>
      <c r="F47" s="22"/>
      <c r="G47" s="22"/>
      <c r="H47" s="22"/>
      <c r="I47" s="22"/>
      <c r="J47" s="169"/>
      <c r="K47" s="169"/>
      <c r="L47" s="169"/>
      <c r="M47" s="23"/>
      <c r="N47" s="24">
        <f t="shared" si="6"/>
        <v>0</v>
      </c>
      <c r="O47" s="25">
        <f t="shared" si="7"/>
        <v>0</v>
      </c>
      <c r="P47" s="174">
        <f t="shared" si="8"/>
        <v>0</v>
      </c>
      <c r="Q47" s="38"/>
      <c r="R47" s="27">
        <v>2069</v>
      </c>
      <c r="S47" s="28" t="s">
        <v>65</v>
      </c>
      <c r="T47" s="29">
        <f t="shared" si="4"/>
        <v>0</v>
      </c>
      <c r="U47" s="4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5"/>
        <v>NO</v>
      </c>
      <c r="B48" s="20"/>
      <c r="C48" s="20"/>
      <c r="D48" s="20"/>
      <c r="E48" s="22"/>
      <c r="F48" s="22"/>
      <c r="G48" s="22"/>
      <c r="H48" s="22"/>
      <c r="I48" s="22"/>
      <c r="J48" s="169"/>
      <c r="K48" s="169"/>
      <c r="L48" s="169"/>
      <c r="M48" s="23"/>
      <c r="N48" s="24">
        <f t="shared" si="6"/>
        <v>0</v>
      </c>
      <c r="O48" s="25">
        <f t="shared" si="7"/>
        <v>0</v>
      </c>
      <c r="P48" s="174">
        <f t="shared" si="8"/>
        <v>0</v>
      </c>
      <c r="Q48" s="18"/>
      <c r="R48" s="27"/>
      <c r="S48" s="28"/>
      <c r="T48" s="29">
        <f t="shared" si="4"/>
        <v>0</v>
      </c>
      <c r="U48" s="4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5"/>
        <v>NO</v>
      </c>
      <c r="B49" s="20"/>
      <c r="C49" s="20"/>
      <c r="D49" s="20"/>
      <c r="E49" s="22"/>
      <c r="F49" s="22"/>
      <c r="G49" s="22"/>
      <c r="H49" s="22"/>
      <c r="I49" s="22"/>
      <c r="J49" s="169"/>
      <c r="K49" s="169"/>
      <c r="L49" s="169"/>
      <c r="M49" s="23"/>
      <c r="N49" s="24">
        <f t="shared" si="6"/>
        <v>0</v>
      </c>
      <c r="O49" s="25">
        <f t="shared" si="7"/>
        <v>0</v>
      </c>
      <c r="P49" s="174">
        <f t="shared" si="8"/>
        <v>0</v>
      </c>
      <c r="Q49" s="18"/>
      <c r="R49" s="27">
        <v>2029</v>
      </c>
      <c r="S49" s="28" t="s">
        <v>67</v>
      </c>
      <c r="T49" s="29">
        <f t="shared" si="4"/>
        <v>0</v>
      </c>
      <c r="U49" s="6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5"/>
        <v>NO</v>
      </c>
      <c r="B50" s="20"/>
      <c r="C50" s="20"/>
      <c r="D50" s="20"/>
      <c r="E50" s="22"/>
      <c r="F50" s="22"/>
      <c r="G50" s="22"/>
      <c r="H50" s="22"/>
      <c r="I50" s="22"/>
      <c r="J50" s="169"/>
      <c r="K50" s="169"/>
      <c r="L50" s="169"/>
      <c r="M50" s="23"/>
      <c r="N50" s="24">
        <f t="shared" si="6"/>
        <v>0</v>
      </c>
      <c r="O50" s="25">
        <f t="shared" si="7"/>
        <v>0</v>
      </c>
      <c r="P50" s="174">
        <f t="shared" si="8"/>
        <v>0</v>
      </c>
      <c r="Q50" s="18"/>
      <c r="R50" s="27">
        <v>2027</v>
      </c>
      <c r="S50" s="28" t="s">
        <v>24</v>
      </c>
      <c r="T50" s="29">
        <f t="shared" si="4"/>
        <v>20</v>
      </c>
      <c r="U50" s="6"/>
      <c r="V50" s="6"/>
      <c r="W50" s="6"/>
      <c r="X50" s="6"/>
      <c r="Y50" s="6"/>
      <c r="Z50" s="6"/>
    </row>
    <row r="51" spans="1:26" ht="28.5" customHeight="1" thickBot="1" x14ac:dyDescent="0.4">
      <c r="A51" s="44">
        <f>COUNTIF(A3:A50,"SI")</f>
        <v>14</v>
      </c>
      <c r="B51" s="44">
        <f>COUNTA(B3:B50)</f>
        <v>16</v>
      </c>
      <c r="C51" s="44"/>
      <c r="D51" s="44"/>
      <c r="E51" s="46"/>
      <c r="F51" s="46"/>
      <c r="G51" s="44"/>
      <c r="H51" s="44"/>
      <c r="I51" s="44"/>
      <c r="J51" s="173"/>
      <c r="K51" s="173"/>
      <c r="L51" s="173"/>
      <c r="M51" s="67"/>
      <c r="N51" s="68">
        <f>SUM(N3:N50)</f>
        <v>2372</v>
      </c>
      <c r="O51" s="49"/>
      <c r="P51" s="69">
        <f>SUM(P3:P50)</f>
        <v>2457</v>
      </c>
      <c r="Q51" s="18"/>
      <c r="R51" s="27">
        <v>1862</v>
      </c>
      <c r="S51" s="28" t="s">
        <v>68</v>
      </c>
      <c r="T51" s="29">
        <f t="shared" si="4"/>
        <v>0</v>
      </c>
      <c r="U51" s="6"/>
      <c r="V51" s="6"/>
      <c r="W51" s="6"/>
      <c r="X51" s="6"/>
      <c r="Y51" s="6"/>
      <c r="Z51" s="6"/>
    </row>
    <row r="52" spans="1:26" ht="27.95" customHeight="1" thickBot="1" x14ac:dyDescent="0.4">
      <c r="A52" s="70"/>
      <c r="B52" s="70"/>
      <c r="C52" s="70"/>
      <c r="D52" s="70"/>
      <c r="E52" s="71"/>
      <c r="F52" s="71"/>
      <c r="G52" s="70"/>
      <c r="H52" s="70"/>
      <c r="I52" s="70"/>
      <c r="J52" s="70"/>
      <c r="K52" s="70"/>
      <c r="L52" s="70"/>
      <c r="M52" s="70"/>
      <c r="N52" s="72"/>
      <c r="O52" s="6"/>
      <c r="P52" s="73"/>
      <c r="Q52" s="6"/>
      <c r="R52" s="27">
        <v>1132</v>
      </c>
      <c r="S52" s="28" t="s">
        <v>69</v>
      </c>
      <c r="T52" s="29">
        <f t="shared" si="4"/>
        <v>0</v>
      </c>
      <c r="U52" s="6"/>
      <c r="V52" s="6"/>
      <c r="W52" s="6"/>
      <c r="X52" s="6"/>
      <c r="Y52" s="6"/>
      <c r="Z52" s="6"/>
    </row>
    <row r="53" spans="1:26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7">
        <v>1988</v>
      </c>
      <c r="S53" s="28" t="s">
        <v>70</v>
      </c>
      <c r="T53" s="29">
        <f t="shared" si="4"/>
        <v>0</v>
      </c>
      <c r="U53" s="6"/>
      <c r="V53" s="6"/>
      <c r="W53" s="6"/>
      <c r="X53" s="6"/>
      <c r="Y53" s="6"/>
      <c r="Z53" s="6"/>
    </row>
    <row r="54" spans="1:26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  <c r="S54" s="28"/>
      <c r="T54" s="29">
        <f t="shared" si="4"/>
        <v>0</v>
      </c>
      <c r="U54" s="6"/>
      <c r="V54" s="6"/>
      <c r="W54" s="6"/>
      <c r="X54" s="6"/>
      <c r="Y54" s="6"/>
      <c r="Z54" s="6"/>
    </row>
    <row r="55" spans="1:26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7"/>
      <c r="S55" s="28"/>
      <c r="T55" s="29">
        <f t="shared" si="4"/>
        <v>0</v>
      </c>
      <c r="U55" s="6"/>
      <c r="V55" s="6"/>
      <c r="W55" s="6"/>
      <c r="X55" s="6"/>
      <c r="Y55" s="6"/>
      <c r="Z55" s="6"/>
    </row>
    <row r="56" spans="1:26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7"/>
      <c r="S56" s="28"/>
      <c r="T56" s="29">
        <f t="shared" si="4"/>
        <v>0</v>
      </c>
      <c r="U56" s="6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9">
        <f t="shared" si="4"/>
        <v>0</v>
      </c>
      <c r="U57" s="6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9">
        <f t="shared" si="4"/>
        <v>0</v>
      </c>
      <c r="U58" s="6"/>
      <c r="V58" s="6"/>
      <c r="W58" s="6"/>
      <c r="X58" s="6"/>
      <c r="Y58" s="6"/>
      <c r="Z58" s="6"/>
    </row>
    <row r="59" spans="1:26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9">
        <f t="shared" si="4"/>
        <v>0</v>
      </c>
      <c r="U59" s="6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9">
        <f t="shared" si="4"/>
        <v>0</v>
      </c>
      <c r="U60" s="6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9">
        <f t="shared" si="4"/>
        <v>0</v>
      </c>
      <c r="U61" s="6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9">
        <f t="shared" si="4"/>
        <v>0</v>
      </c>
      <c r="U62" s="6"/>
      <c r="V62" s="6"/>
      <c r="W62" s="6"/>
      <c r="X62" s="6"/>
      <c r="Y62" s="6"/>
      <c r="Z62" s="6"/>
    </row>
    <row r="63" spans="1:26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6"/>
      <c r="V63" s="6"/>
      <c r="W63" s="6"/>
      <c r="X63" s="6"/>
      <c r="Y63" s="6"/>
      <c r="Z63" s="6"/>
    </row>
    <row r="64" spans="1:26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6"/>
      <c r="V64" s="6"/>
      <c r="W64" s="6"/>
      <c r="X64" s="6"/>
      <c r="Y64" s="6"/>
      <c r="Z64" s="6"/>
    </row>
    <row r="65" spans="1:26" ht="25.5" x14ac:dyDescent="0.35">
      <c r="A65" s="6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6"/>
      <c r="P65" s="6"/>
      <c r="Q65" s="6"/>
      <c r="R65" s="6"/>
      <c r="S65" s="6"/>
      <c r="T65" s="42">
        <f>SUM(T3:T64)</f>
        <v>2457</v>
      </c>
      <c r="U65" s="6"/>
      <c r="V65" s="6"/>
      <c r="W65" s="6"/>
      <c r="X65" s="6"/>
      <c r="Y65" s="6"/>
      <c r="Z65" s="6"/>
    </row>
    <row r="66" spans="1:26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6" customHeight="1" x14ac:dyDescent="0.2">
      <c r="A68" s="6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6" customHeight="1" x14ac:dyDescent="0.2">
      <c r="A69" s="6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6" customHeight="1" x14ac:dyDescent="0.2">
      <c r="A70" s="6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6" customHeight="1" x14ac:dyDescent="0.2">
      <c r="A71" s="6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6" customHeight="1" x14ac:dyDescent="0.2">
      <c r="A73" s="6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6" customHeight="1" x14ac:dyDescent="0.2">
      <c r="A74" s="6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6" customHeight="1" x14ac:dyDescent="0.2">
      <c r="A75" s="6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6" customHeight="1" x14ac:dyDescent="0.2">
      <c r="A76" s="6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6" customHeight="1" x14ac:dyDescent="0.2">
      <c r="A77" s="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6" customHeight="1" x14ac:dyDescent="0.2">
      <c r="A78" s="6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.600000000000001" customHeight="1" x14ac:dyDescent="0.2">
      <c r="R80" s="6"/>
      <c r="S80" s="6"/>
      <c r="T80" s="6"/>
      <c r="U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18">
    <sortCondition descending="1" ref="N3:N1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topLeftCell="A22" zoomScale="40" zoomScaleNormal="40" workbookViewId="0">
      <selection activeCell="A36" sqref="A36"/>
    </sheetView>
  </sheetViews>
  <sheetFormatPr defaultColWidth="11.42578125" defaultRowHeight="18.600000000000001" customHeight="1" x14ac:dyDescent="0.2"/>
  <cols>
    <col min="1" max="1" width="11.42578125" style="74" customWidth="1"/>
    <col min="2" max="2" width="57.140625" style="74" customWidth="1"/>
    <col min="3" max="3" width="19.28515625" style="74" customWidth="1"/>
    <col min="4" max="4" width="70.7109375" style="74" customWidth="1"/>
    <col min="5" max="5" width="23.42578125" style="74" customWidth="1"/>
    <col min="6" max="6" width="23" style="74" customWidth="1"/>
    <col min="7" max="8" width="23.140625" style="74" customWidth="1"/>
    <col min="9" max="11" width="23.140625" style="133" customWidth="1"/>
    <col min="12" max="13" width="23" style="74" customWidth="1"/>
    <col min="14" max="14" width="17.42578125" style="74" customWidth="1"/>
    <col min="15" max="15" width="14.28515625" style="74" customWidth="1"/>
    <col min="16" max="16" width="27.28515625" style="74" customWidth="1"/>
    <col min="17" max="17" width="11.42578125" style="74" customWidth="1"/>
    <col min="18" max="18" width="11.42578125" style="133" customWidth="1"/>
    <col min="19" max="19" width="59.7109375" style="133" customWidth="1"/>
    <col min="20" max="20" width="16" style="74" customWidth="1"/>
    <col min="21" max="24" width="11.42578125" style="74" customWidth="1"/>
    <col min="25" max="25" width="37.42578125" style="74" customWidth="1"/>
    <col min="26" max="26" width="12" style="74" customWidth="1"/>
    <col min="27" max="258" width="11.42578125" style="74" customWidth="1"/>
  </cols>
  <sheetData>
    <row r="1" spans="1:26" ht="28.5" customHeight="1" thickBot="1" x14ac:dyDescent="0.45">
      <c r="A1" s="196" t="s">
        <v>86</v>
      </c>
      <c r="B1" s="197"/>
      <c r="C1" s="197"/>
      <c r="D1" s="197"/>
      <c r="E1" s="197"/>
      <c r="F1" s="198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25">
      <c r="A2" s="7"/>
      <c r="B2" s="8" t="s">
        <v>1</v>
      </c>
      <c r="C2" s="8" t="s">
        <v>2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13"/>
      <c r="R2" s="14" t="s">
        <v>8</v>
      </c>
      <c r="S2" s="15" t="s">
        <v>3</v>
      </c>
      <c r="T2" s="16" t="s">
        <v>9</v>
      </c>
      <c r="U2" s="17"/>
      <c r="V2" s="18"/>
      <c r="W2" s="6"/>
      <c r="X2" s="6"/>
      <c r="Y2" s="6"/>
      <c r="Z2" s="6"/>
    </row>
    <row r="3" spans="1:26" ht="29.1" customHeight="1" thickBot="1" x14ac:dyDescent="0.45">
      <c r="A3" s="89" t="str">
        <f>IF(O3&lt;2,"NO","SI")</f>
        <v>SI</v>
      </c>
      <c r="B3" s="180" t="s">
        <v>100</v>
      </c>
      <c r="C3" s="181">
        <v>1213</v>
      </c>
      <c r="D3" s="182" t="s">
        <v>492</v>
      </c>
      <c r="E3" s="183">
        <v>100</v>
      </c>
      <c r="F3" s="183">
        <v>100</v>
      </c>
      <c r="G3" s="183">
        <v>60</v>
      </c>
      <c r="H3" s="183">
        <v>80</v>
      </c>
      <c r="I3" s="183">
        <v>100</v>
      </c>
      <c r="J3" s="183">
        <v>100</v>
      </c>
      <c r="K3" s="183">
        <v>90</v>
      </c>
      <c r="L3" s="183">
        <v>100</v>
      </c>
      <c r="M3" s="185">
        <v>90</v>
      </c>
      <c r="N3" s="186">
        <f t="shared" ref="N3:N34" si="0">IF(O3=9,SUM(E3:M3)-SMALL(E3:M3,1)-SMALL(E3:M3,2)-SMALL(E3:M3,3),IF(O3=8,SUM(E3:M3)-SMALL(E3:M3,1)-SMALL(E3:M3,2),IF(O3=7,SUM(E3:M3)-SMALL(E3:M3,1),SUM(E3:M3))))</f>
        <v>590</v>
      </c>
      <c r="O3" s="25">
        <f t="shared" ref="O3:O34" si="1">COUNTA(E3:M3)</f>
        <v>9</v>
      </c>
      <c r="P3" s="174">
        <f t="shared" ref="P3:P34" si="2">SUM(E3:M3)</f>
        <v>820</v>
      </c>
      <c r="Q3" s="26"/>
      <c r="R3" s="27">
        <v>1213</v>
      </c>
      <c r="S3" s="28" t="s">
        <v>492</v>
      </c>
      <c r="T3" s="29">
        <f>SUMIF($C$3:$C$87,R3,$P$3:$P$87)</f>
        <v>1638</v>
      </c>
      <c r="U3" s="30"/>
      <c r="V3" s="18"/>
      <c r="W3" s="6"/>
      <c r="X3" s="31"/>
      <c r="Y3" s="31"/>
      <c r="Z3" s="31"/>
    </row>
    <row r="4" spans="1:26" ht="29.1" customHeight="1" thickBot="1" x14ac:dyDescent="0.45">
      <c r="A4" s="89" t="str">
        <f t="shared" ref="A4:A59" si="3">IF(O4&lt;2,"NO","SI")</f>
        <v>SI</v>
      </c>
      <c r="B4" s="180" t="s">
        <v>308</v>
      </c>
      <c r="C4" s="181">
        <v>1213</v>
      </c>
      <c r="D4" s="182" t="s">
        <v>492</v>
      </c>
      <c r="E4" s="183">
        <v>40</v>
      </c>
      <c r="F4" s="183">
        <v>90</v>
      </c>
      <c r="G4" s="183">
        <v>15</v>
      </c>
      <c r="H4" s="183">
        <v>40</v>
      </c>
      <c r="I4" s="183">
        <v>80</v>
      </c>
      <c r="J4" s="183">
        <v>80</v>
      </c>
      <c r="K4" s="183">
        <v>100</v>
      </c>
      <c r="L4" s="183">
        <v>80</v>
      </c>
      <c r="M4" s="185">
        <v>60</v>
      </c>
      <c r="N4" s="186">
        <f t="shared" si="0"/>
        <v>490</v>
      </c>
      <c r="O4" s="25">
        <f t="shared" si="1"/>
        <v>9</v>
      </c>
      <c r="P4" s="174">
        <f t="shared" si="2"/>
        <v>585</v>
      </c>
      <c r="Q4" s="26"/>
      <c r="R4" s="27"/>
      <c r="S4" s="28"/>
      <c r="T4" s="29">
        <f t="shared" ref="T4:T64" si="4">SUMIF($C$3:$C$87,R4,$P$3:$P$87)</f>
        <v>0</v>
      </c>
      <c r="U4" s="30"/>
      <c r="V4" s="18"/>
      <c r="W4" s="6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306</v>
      </c>
      <c r="C5" s="181">
        <v>2199</v>
      </c>
      <c r="D5" s="182" t="s">
        <v>296</v>
      </c>
      <c r="E5" s="183">
        <v>60</v>
      </c>
      <c r="F5" s="183">
        <v>7</v>
      </c>
      <c r="G5" s="183">
        <v>50</v>
      </c>
      <c r="H5" s="183">
        <v>90</v>
      </c>
      <c r="I5" s="183">
        <v>20</v>
      </c>
      <c r="J5" s="183">
        <v>60</v>
      </c>
      <c r="K5" s="183">
        <v>80</v>
      </c>
      <c r="L5" s="183">
        <v>90</v>
      </c>
      <c r="M5" s="185">
        <v>80</v>
      </c>
      <c r="N5" s="186">
        <f t="shared" si="0"/>
        <v>460</v>
      </c>
      <c r="O5" s="25">
        <f t="shared" si="1"/>
        <v>9</v>
      </c>
      <c r="P5" s="174">
        <f t="shared" si="2"/>
        <v>537</v>
      </c>
      <c r="Q5" s="26"/>
      <c r="R5" s="27">
        <v>1174</v>
      </c>
      <c r="S5" s="28" t="s">
        <v>16</v>
      </c>
      <c r="T5" s="29">
        <f t="shared" si="4"/>
        <v>218</v>
      </c>
      <c r="U5" s="30"/>
      <c r="V5" s="18"/>
      <c r="W5" s="6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252</v>
      </c>
      <c r="C6" s="20">
        <v>2057</v>
      </c>
      <c r="D6" s="21" t="s">
        <v>64</v>
      </c>
      <c r="E6" s="22">
        <v>90</v>
      </c>
      <c r="F6" s="22">
        <v>80</v>
      </c>
      <c r="G6" s="22">
        <v>100</v>
      </c>
      <c r="H6" s="22">
        <v>100</v>
      </c>
      <c r="I6" s="22"/>
      <c r="J6" s="22"/>
      <c r="K6" s="22"/>
      <c r="L6" s="22"/>
      <c r="M6" s="23"/>
      <c r="N6" s="24">
        <f t="shared" si="0"/>
        <v>370</v>
      </c>
      <c r="O6" s="25">
        <f t="shared" si="1"/>
        <v>4</v>
      </c>
      <c r="P6" s="174">
        <f t="shared" si="2"/>
        <v>370</v>
      </c>
      <c r="Q6" s="26"/>
      <c r="R6" s="27">
        <v>1180</v>
      </c>
      <c r="S6" s="28" t="s">
        <v>17</v>
      </c>
      <c r="T6" s="29">
        <f t="shared" si="4"/>
        <v>21</v>
      </c>
      <c r="U6" s="30"/>
      <c r="V6" s="18"/>
      <c r="W6" s="6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315</v>
      </c>
      <c r="C7" s="20">
        <v>1887</v>
      </c>
      <c r="D7" s="21" t="s">
        <v>11</v>
      </c>
      <c r="E7" s="22">
        <v>5</v>
      </c>
      <c r="F7" s="22">
        <v>5</v>
      </c>
      <c r="G7" s="22">
        <v>20</v>
      </c>
      <c r="H7" s="22">
        <v>50</v>
      </c>
      <c r="I7" s="22">
        <v>50</v>
      </c>
      <c r="J7" s="22">
        <v>50</v>
      </c>
      <c r="K7" s="22">
        <v>50</v>
      </c>
      <c r="L7" s="22">
        <v>50</v>
      </c>
      <c r="M7" s="23">
        <v>50</v>
      </c>
      <c r="N7" s="24">
        <f t="shared" si="0"/>
        <v>300</v>
      </c>
      <c r="O7" s="25">
        <f t="shared" si="1"/>
        <v>9</v>
      </c>
      <c r="P7" s="174">
        <f t="shared" si="2"/>
        <v>330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6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309</v>
      </c>
      <c r="C8" s="20">
        <v>1886</v>
      </c>
      <c r="D8" s="21" t="s">
        <v>38</v>
      </c>
      <c r="E8" s="22">
        <v>30</v>
      </c>
      <c r="F8" s="22">
        <v>8</v>
      </c>
      <c r="G8" s="22"/>
      <c r="H8" s="22">
        <v>5</v>
      </c>
      <c r="I8" s="22"/>
      <c r="J8" s="22"/>
      <c r="K8" s="22"/>
      <c r="L8" s="22">
        <v>40</v>
      </c>
      <c r="M8" s="23">
        <v>100</v>
      </c>
      <c r="N8" s="24">
        <f t="shared" si="0"/>
        <v>183</v>
      </c>
      <c r="O8" s="25">
        <f t="shared" si="1"/>
        <v>5</v>
      </c>
      <c r="P8" s="174">
        <f t="shared" si="2"/>
        <v>183</v>
      </c>
      <c r="Q8" s="26"/>
      <c r="R8" s="27">
        <v>10</v>
      </c>
      <c r="S8" s="28" t="s">
        <v>19</v>
      </c>
      <c r="T8" s="29">
        <f t="shared" si="4"/>
        <v>279</v>
      </c>
      <c r="U8" s="30"/>
      <c r="V8" s="18"/>
      <c r="W8" s="6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10</v>
      </c>
      <c r="C9" s="20">
        <v>1887</v>
      </c>
      <c r="D9" s="21" t="s">
        <v>11</v>
      </c>
      <c r="E9" s="22">
        <v>5</v>
      </c>
      <c r="F9" s="22">
        <v>5</v>
      </c>
      <c r="G9" s="22">
        <v>80</v>
      </c>
      <c r="H9" s="22"/>
      <c r="I9" s="22">
        <v>12</v>
      </c>
      <c r="J9" s="22">
        <v>30</v>
      </c>
      <c r="K9" s="22">
        <v>40</v>
      </c>
      <c r="L9" s="22"/>
      <c r="M9" s="23">
        <v>15</v>
      </c>
      <c r="N9" s="24">
        <f t="shared" si="0"/>
        <v>182</v>
      </c>
      <c r="O9" s="25">
        <f t="shared" si="1"/>
        <v>7</v>
      </c>
      <c r="P9" s="174">
        <f t="shared" si="2"/>
        <v>187</v>
      </c>
      <c r="Q9" s="26"/>
      <c r="R9" s="27">
        <v>1589</v>
      </c>
      <c r="S9" s="28" t="s">
        <v>21</v>
      </c>
      <c r="T9" s="29">
        <f t="shared" si="4"/>
        <v>133</v>
      </c>
      <c r="U9" s="30"/>
      <c r="V9" s="18"/>
      <c r="W9" s="6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99</v>
      </c>
      <c r="C10" s="20">
        <v>1773</v>
      </c>
      <c r="D10" s="21" t="s">
        <v>84</v>
      </c>
      <c r="E10" s="22">
        <v>80</v>
      </c>
      <c r="F10" s="22"/>
      <c r="G10" s="22"/>
      <c r="H10" s="22"/>
      <c r="I10" s="22"/>
      <c r="J10" s="22">
        <v>90</v>
      </c>
      <c r="K10" s="22"/>
      <c r="L10" s="22"/>
      <c r="M10" s="23">
        <v>12</v>
      </c>
      <c r="N10" s="24">
        <f t="shared" si="0"/>
        <v>182</v>
      </c>
      <c r="O10" s="25">
        <f t="shared" si="1"/>
        <v>3</v>
      </c>
      <c r="P10" s="174">
        <f t="shared" si="2"/>
        <v>182</v>
      </c>
      <c r="Q10" s="26"/>
      <c r="R10" s="27"/>
      <c r="S10" s="28"/>
      <c r="T10" s="29">
        <f t="shared" si="4"/>
        <v>0</v>
      </c>
      <c r="U10" s="30"/>
      <c r="V10" s="18"/>
      <c r="W10" s="6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57" t="s">
        <v>307</v>
      </c>
      <c r="C11" s="20">
        <v>10</v>
      </c>
      <c r="D11" s="66" t="s">
        <v>19</v>
      </c>
      <c r="E11" s="22">
        <v>50</v>
      </c>
      <c r="F11" s="22">
        <v>15</v>
      </c>
      <c r="G11" s="22"/>
      <c r="H11" s="22"/>
      <c r="I11" s="22">
        <v>90</v>
      </c>
      <c r="J11" s="22"/>
      <c r="K11" s="22"/>
      <c r="L11" s="22"/>
      <c r="M11" s="23">
        <v>20</v>
      </c>
      <c r="N11" s="24">
        <f t="shared" si="0"/>
        <v>175</v>
      </c>
      <c r="O11" s="25">
        <f t="shared" si="1"/>
        <v>4</v>
      </c>
      <c r="P11" s="174">
        <f t="shared" si="2"/>
        <v>175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6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313</v>
      </c>
      <c r="C12" s="20">
        <v>1887</v>
      </c>
      <c r="D12" s="21" t="s">
        <v>11</v>
      </c>
      <c r="E12" s="22">
        <v>5</v>
      </c>
      <c r="F12" s="22">
        <v>60</v>
      </c>
      <c r="G12" s="22"/>
      <c r="H12" s="22">
        <v>8</v>
      </c>
      <c r="I12" s="22">
        <v>60</v>
      </c>
      <c r="J12" s="22"/>
      <c r="K12" s="22">
        <v>30</v>
      </c>
      <c r="L12" s="22">
        <v>9</v>
      </c>
      <c r="M12" s="23"/>
      <c r="N12" s="24">
        <f t="shared" si="0"/>
        <v>172</v>
      </c>
      <c r="O12" s="25">
        <f t="shared" si="1"/>
        <v>6</v>
      </c>
      <c r="P12" s="174">
        <f t="shared" si="2"/>
        <v>172</v>
      </c>
      <c r="Q12" s="26"/>
      <c r="R12" s="27"/>
      <c r="S12" s="28"/>
      <c r="T12" s="29">
        <f t="shared" si="4"/>
        <v>0</v>
      </c>
      <c r="U12" s="30"/>
      <c r="V12" s="18"/>
      <c r="W12" s="6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310</v>
      </c>
      <c r="C13" s="20">
        <v>2027</v>
      </c>
      <c r="D13" s="21" t="s">
        <v>24</v>
      </c>
      <c r="E13" s="22">
        <v>8</v>
      </c>
      <c r="F13" s="22">
        <v>12</v>
      </c>
      <c r="G13" s="22">
        <v>30</v>
      </c>
      <c r="H13" s="22">
        <v>30</v>
      </c>
      <c r="I13" s="22"/>
      <c r="J13" s="22"/>
      <c r="K13" s="22"/>
      <c r="L13" s="22">
        <v>60</v>
      </c>
      <c r="M13" s="23">
        <v>30</v>
      </c>
      <c r="N13" s="24">
        <f t="shared" si="0"/>
        <v>170</v>
      </c>
      <c r="O13" s="25">
        <f t="shared" si="1"/>
        <v>6</v>
      </c>
      <c r="P13" s="174">
        <f t="shared" si="2"/>
        <v>170</v>
      </c>
      <c r="Q13" s="26"/>
      <c r="R13" s="27"/>
      <c r="S13" s="28"/>
      <c r="T13" s="29">
        <f t="shared" si="4"/>
        <v>0</v>
      </c>
      <c r="U13" s="30"/>
      <c r="V13" s="18"/>
      <c r="W13" s="6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253</v>
      </c>
      <c r="C14" s="20">
        <v>1174</v>
      </c>
      <c r="D14" s="21" t="s">
        <v>16</v>
      </c>
      <c r="E14" s="22">
        <v>12</v>
      </c>
      <c r="F14" s="22">
        <v>20</v>
      </c>
      <c r="G14" s="22">
        <v>7</v>
      </c>
      <c r="H14" s="22">
        <v>20</v>
      </c>
      <c r="I14" s="22">
        <v>40</v>
      </c>
      <c r="J14" s="22">
        <v>20</v>
      </c>
      <c r="K14" s="22">
        <v>20</v>
      </c>
      <c r="L14" s="22">
        <v>12</v>
      </c>
      <c r="M14" s="23">
        <v>9</v>
      </c>
      <c r="N14" s="24">
        <f t="shared" si="0"/>
        <v>132</v>
      </c>
      <c r="O14" s="25">
        <f t="shared" si="1"/>
        <v>9</v>
      </c>
      <c r="P14" s="174">
        <f t="shared" si="2"/>
        <v>160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6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9" t="s">
        <v>434</v>
      </c>
      <c r="C15" s="20">
        <v>1887</v>
      </c>
      <c r="D15" s="21" t="s">
        <v>11</v>
      </c>
      <c r="E15" s="22"/>
      <c r="F15" s="22">
        <v>40</v>
      </c>
      <c r="G15" s="22">
        <v>90</v>
      </c>
      <c r="H15" s="22"/>
      <c r="I15" s="22"/>
      <c r="J15" s="22"/>
      <c r="K15" s="22"/>
      <c r="L15" s="22"/>
      <c r="M15" s="23"/>
      <c r="N15" s="24">
        <f t="shared" si="0"/>
        <v>130</v>
      </c>
      <c r="O15" s="25">
        <f t="shared" si="1"/>
        <v>2</v>
      </c>
      <c r="P15" s="174">
        <f t="shared" si="2"/>
        <v>130</v>
      </c>
      <c r="Q15" s="26"/>
      <c r="R15" s="27">
        <v>1317</v>
      </c>
      <c r="S15" s="28" t="s">
        <v>33</v>
      </c>
      <c r="T15" s="29">
        <f t="shared" si="4"/>
        <v>166</v>
      </c>
      <c r="U15" s="30"/>
      <c r="V15" s="18"/>
      <c r="W15" s="6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65" t="s">
        <v>94</v>
      </c>
      <c r="C16" s="20">
        <v>1589</v>
      </c>
      <c r="D16" s="21" t="s">
        <v>21</v>
      </c>
      <c r="E16" s="22">
        <v>5</v>
      </c>
      <c r="F16" s="22"/>
      <c r="G16" s="22">
        <v>12</v>
      </c>
      <c r="H16" s="22">
        <v>15</v>
      </c>
      <c r="I16" s="22">
        <v>8</v>
      </c>
      <c r="J16" s="22"/>
      <c r="K16" s="22">
        <v>60</v>
      </c>
      <c r="L16" s="22">
        <v>20</v>
      </c>
      <c r="M16" s="23">
        <v>8</v>
      </c>
      <c r="N16" s="24">
        <f t="shared" si="0"/>
        <v>123</v>
      </c>
      <c r="O16" s="25">
        <f t="shared" si="1"/>
        <v>7</v>
      </c>
      <c r="P16" s="174">
        <f t="shared" si="2"/>
        <v>128</v>
      </c>
      <c r="Q16" s="26"/>
      <c r="R16" s="27"/>
      <c r="S16" s="28"/>
      <c r="T16" s="29">
        <f t="shared" si="4"/>
        <v>0</v>
      </c>
      <c r="U16" s="30"/>
      <c r="V16" s="18"/>
      <c r="W16" s="6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65" t="s">
        <v>270</v>
      </c>
      <c r="C17" s="20">
        <v>1773</v>
      </c>
      <c r="D17" s="21" t="s">
        <v>84</v>
      </c>
      <c r="E17" s="22">
        <v>20</v>
      </c>
      <c r="F17" s="22"/>
      <c r="G17" s="22"/>
      <c r="H17" s="22">
        <v>60</v>
      </c>
      <c r="I17" s="22"/>
      <c r="J17" s="22"/>
      <c r="K17" s="22"/>
      <c r="L17" s="22"/>
      <c r="M17" s="23">
        <v>40</v>
      </c>
      <c r="N17" s="24">
        <f t="shared" si="0"/>
        <v>120</v>
      </c>
      <c r="O17" s="25">
        <f t="shared" si="1"/>
        <v>3</v>
      </c>
      <c r="P17" s="174">
        <f t="shared" si="2"/>
        <v>120</v>
      </c>
      <c r="Q17" s="26"/>
      <c r="R17" s="27">
        <v>1886</v>
      </c>
      <c r="S17" s="28" t="s">
        <v>38</v>
      </c>
      <c r="T17" s="29">
        <f t="shared" si="4"/>
        <v>195</v>
      </c>
      <c r="U17" s="30"/>
      <c r="V17" s="18"/>
      <c r="W17" s="6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9" t="s">
        <v>433</v>
      </c>
      <c r="C18" s="20">
        <v>10</v>
      </c>
      <c r="D18" s="66" t="s">
        <v>19</v>
      </c>
      <c r="E18" s="22"/>
      <c r="F18" s="22">
        <v>50</v>
      </c>
      <c r="G18" s="22"/>
      <c r="H18" s="22"/>
      <c r="I18" s="22">
        <v>30</v>
      </c>
      <c r="J18" s="22"/>
      <c r="K18" s="22">
        <v>9</v>
      </c>
      <c r="L18" s="22"/>
      <c r="M18" s="23"/>
      <c r="N18" s="24">
        <f t="shared" si="0"/>
        <v>89</v>
      </c>
      <c r="O18" s="25">
        <f t="shared" si="1"/>
        <v>3</v>
      </c>
      <c r="P18" s="174">
        <f t="shared" si="2"/>
        <v>89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6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15</v>
      </c>
      <c r="C19" s="20">
        <v>1213</v>
      </c>
      <c r="D19" s="21" t="s">
        <v>492</v>
      </c>
      <c r="E19" s="22">
        <v>9</v>
      </c>
      <c r="F19" s="22">
        <v>30</v>
      </c>
      <c r="G19" s="22">
        <v>8</v>
      </c>
      <c r="H19" s="22">
        <v>5</v>
      </c>
      <c r="I19" s="22">
        <v>15</v>
      </c>
      <c r="J19" s="22">
        <v>9</v>
      </c>
      <c r="K19" s="22">
        <v>15</v>
      </c>
      <c r="L19" s="22"/>
      <c r="M19" s="23">
        <v>7</v>
      </c>
      <c r="N19" s="24">
        <f t="shared" si="0"/>
        <v>86</v>
      </c>
      <c r="O19" s="25">
        <f t="shared" si="1"/>
        <v>8</v>
      </c>
      <c r="P19" s="174">
        <f t="shared" si="2"/>
        <v>98</v>
      </c>
      <c r="Q19" s="26"/>
      <c r="R19" s="27"/>
      <c r="S19" s="28"/>
      <c r="T19" s="29">
        <f t="shared" si="4"/>
        <v>0</v>
      </c>
      <c r="U19" s="30"/>
      <c r="V19" s="18"/>
      <c r="W19" s="6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249</v>
      </c>
      <c r="C20" s="20">
        <v>1317</v>
      </c>
      <c r="D20" s="21" t="s">
        <v>33</v>
      </c>
      <c r="E20" s="22">
        <v>5</v>
      </c>
      <c r="F20" s="22">
        <v>5</v>
      </c>
      <c r="G20" s="22"/>
      <c r="H20" s="22">
        <v>12</v>
      </c>
      <c r="I20" s="22"/>
      <c r="J20" s="22">
        <v>40</v>
      </c>
      <c r="K20" s="22"/>
      <c r="L20" s="22">
        <v>15</v>
      </c>
      <c r="M20" s="23">
        <v>5</v>
      </c>
      <c r="N20" s="24">
        <f t="shared" si="0"/>
        <v>82</v>
      </c>
      <c r="O20" s="25">
        <f t="shared" si="1"/>
        <v>6</v>
      </c>
      <c r="P20" s="174">
        <f t="shared" si="2"/>
        <v>82</v>
      </c>
      <c r="Q20" s="26"/>
      <c r="R20" s="27">
        <v>1298</v>
      </c>
      <c r="S20" s="28" t="s">
        <v>42</v>
      </c>
      <c r="T20" s="29">
        <f t="shared" si="4"/>
        <v>33</v>
      </c>
      <c r="U20" s="30"/>
      <c r="V20" s="18"/>
      <c r="W20" s="6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9" t="s">
        <v>497</v>
      </c>
      <c r="C21" s="20">
        <v>2057</v>
      </c>
      <c r="D21" s="21" t="s">
        <v>64</v>
      </c>
      <c r="E21" s="22"/>
      <c r="F21" s="22"/>
      <c r="G21" s="22">
        <v>40</v>
      </c>
      <c r="H21" s="22"/>
      <c r="I21" s="22"/>
      <c r="J21" s="22"/>
      <c r="K21" s="22"/>
      <c r="L21" s="22">
        <v>30</v>
      </c>
      <c r="M21" s="23"/>
      <c r="N21" s="24">
        <f t="shared" si="0"/>
        <v>70</v>
      </c>
      <c r="O21" s="25">
        <f t="shared" si="1"/>
        <v>2</v>
      </c>
      <c r="P21" s="174">
        <f t="shared" si="2"/>
        <v>70</v>
      </c>
      <c r="Q21" s="26"/>
      <c r="R21" s="27">
        <v>1887</v>
      </c>
      <c r="S21" s="28" t="s">
        <v>11</v>
      </c>
      <c r="T21" s="29">
        <f t="shared" si="4"/>
        <v>940</v>
      </c>
      <c r="U21" s="30"/>
      <c r="V21" s="18"/>
      <c r="W21" s="6"/>
      <c r="X21" s="31"/>
      <c r="Y21" s="31"/>
      <c r="Z21" s="31"/>
    </row>
    <row r="22" spans="1:26" ht="29.1" customHeight="1" thickBot="1" x14ac:dyDescent="0.4">
      <c r="A22" s="89" t="str">
        <f t="shared" si="3"/>
        <v>SI</v>
      </c>
      <c r="B22" s="165" t="s">
        <v>325</v>
      </c>
      <c r="C22" s="20">
        <v>1213</v>
      </c>
      <c r="D22" s="175" t="s">
        <v>492</v>
      </c>
      <c r="E22" s="22">
        <v>5</v>
      </c>
      <c r="F22" s="22">
        <v>5</v>
      </c>
      <c r="G22" s="22">
        <v>5</v>
      </c>
      <c r="H22" s="22">
        <v>5</v>
      </c>
      <c r="I22" s="22">
        <v>5</v>
      </c>
      <c r="J22" s="22">
        <v>8</v>
      </c>
      <c r="K22" s="22">
        <v>12</v>
      </c>
      <c r="L22" s="22"/>
      <c r="M22" s="23">
        <v>5</v>
      </c>
      <c r="N22" s="24">
        <f t="shared" si="0"/>
        <v>40</v>
      </c>
      <c r="O22" s="25">
        <f t="shared" si="1"/>
        <v>8</v>
      </c>
      <c r="P22" s="174">
        <f t="shared" si="2"/>
        <v>50</v>
      </c>
      <c r="Q22" s="26"/>
      <c r="R22" s="27"/>
      <c r="S22" s="28"/>
      <c r="T22" s="29">
        <f t="shared" si="4"/>
        <v>0</v>
      </c>
      <c r="U22" s="30"/>
      <c r="V22" s="18"/>
      <c r="W22" s="6"/>
      <c r="X22" s="31"/>
      <c r="Y22" s="31"/>
      <c r="Z22" s="31"/>
    </row>
    <row r="23" spans="1:26" ht="29.1" customHeight="1" thickBot="1" x14ac:dyDescent="0.4">
      <c r="A23" s="89" t="str">
        <f t="shared" si="3"/>
        <v>SI</v>
      </c>
      <c r="B23" s="165" t="s">
        <v>13</v>
      </c>
      <c r="C23" s="20">
        <v>1887</v>
      </c>
      <c r="D23" s="21" t="s">
        <v>11</v>
      </c>
      <c r="E23" s="22">
        <v>5</v>
      </c>
      <c r="F23" s="22">
        <v>5</v>
      </c>
      <c r="G23" s="22">
        <v>5</v>
      </c>
      <c r="H23" s="22">
        <v>5</v>
      </c>
      <c r="I23" s="22">
        <v>5</v>
      </c>
      <c r="J23" s="22">
        <v>6</v>
      </c>
      <c r="K23" s="22">
        <v>7</v>
      </c>
      <c r="L23" s="22">
        <v>7</v>
      </c>
      <c r="M23" s="23">
        <v>5</v>
      </c>
      <c r="N23" s="24">
        <f t="shared" si="0"/>
        <v>35</v>
      </c>
      <c r="O23" s="25">
        <f t="shared" si="1"/>
        <v>9</v>
      </c>
      <c r="P23" s="174">
        <f t="shared" si="2"/>
        <v>50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31"/>
      <c r="Y23" s="31"/>
      <c r="Z23" s="31"/>
    </row>
    <row r="24" spans="1:26" ht="29.1" customHeight="1" thickBot="1" x14ac:dyDescent="0.4">
      <c r="A24" s="89" t="str">
        <f t="shared" si="3"/>
        <v>SI</v>
      </c>
      <c r="B24" s="165" t="s">
        <v>32</v>
      </c>
      <c r="C24" s="20">
        <v>1213</v>
      </c>
      <c r="D24" s="175" t="s">
        <v>492</v>
      </c>
      <c r="E24" s="22">
        <v>5</v>
      </c>
      <c r="F24" s="22">
        <v>5</v>
      </c>
      <c r="G24" s="22">
        <v>5</v>
      </c>
      <c r="H24" s="22"/>
      <c r="I24" s="22"/>
      <c r="J24" s="22">
        <v>5</v>
      </c>
      <c r="K24" s="22">
        <v>8</v>
      </c>
      <c r="L24" s="22"/>
      <c r="M24" s="23">
        <v>6</v>
      </c>
      <c r="N24" s="24">
        <f t="shared" si="0"/>
        <v>34</v>
      </c>
      <c r="O24" s="25">
        <f t="shared" si="1"/>
        <v>6</v>
      </c>
      <c r="P24" s="174">
        <f t="shared" si="2"/>
        <v>34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31"/>
      <c r="Y24" s="31"/>
      <c r="Z24" s="31"/>
    </row>
    <row r="25" spans="1:26" ht="29.1" customHeight="1" thickBot="1" x14ac:dyDescent="0.4">
      <c r="A25" s="89" t="str">
        <f t="shared" si="3"/>
        <v>SI</v>
      </c>
      <c r="B25" s="165" t="s">
        <v>318</v>
      </c>
      <c r="C25" s="20">
        <v>1298</v>
      </c>
      <c r="D25" s="21" t="s">
        <v>42</v>
      </c>
      <c r="E25" s="22">
        <v>5</v>
      </c>
      <c r="F25" s="22"/>
      <c r="G25" s="22">
        <v>6</v>
      </c>
      <c r="H25" s="22">
        <v>5</v>
      </c>
      <c r="I25" s="22">
        <v>7</v>
      </c>
      <c r="J25" s="22">
        <v>5</v>
      </c>
      <c r="K25" s="22"/>
      <c r="L25" s="22"/>
      <c r="M25" s="23">
        <v>5</v>
      </c>
      <c r="N25" s="24">
        <f t="shared" si="0"/>
        <v>33</v>
      </c>
      <c r="O25" s="25">
        <f t="shared" si="1"/>
        <v>6</v>
      </c>
      <c r="P25" s="174">
        <f t="shared" si="2"/>
        <v>33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31"/>
      <c r="Y25" s="31"/>
      <c r="Z25" s="31"/>
    </row>
    <row r="26" spans="1:26" ht="29.1" customHeight="1" thickBot="1" x14ac:dyDescent="0.4">
      <c r="A26" s="89" t="str">
        <f t="shared" si="3"/>
        <v>SI</v>
      </c>
      <c r="B26" s="165" t="s">
        <v>271</v>
      </c>
      <c r="C26" s="20">
        <v>1887</v>
      </c>
      <c r="D26" s="21" t="s">
        <v>11</v>
      </c>
      <c r="E26" s="22">
        <v>5</v>
      </c>
      <c r="F26" s="22">
        <v>5</v>
      </c>
      <c r="G26" s="22">
        <v>5</v>
      </c>
      <c r="H26" s="22">
        <v>5</v>
      </c>
      <c r="I26" s="22">
        <v>5</v>
      </c>
      <c r="J26" s="22"/>
      <c r="K26" s="22">
        <v>6</v>
      </c>
      <c r="L26" s="22">
        <v>6</v>
      </c>
      <c r="M26" s="23">
        <v>5</v>
      </c>
      <c r="N26" s="24">
        <f t="shared" si="0"/>
        <v>32</v>
      </c>
      <c r="O26" s="25">
        <f t="shared" si="1"/>
        <v>8</v>
      </c>
      <c r="P26" s="174">
        <f t="shared" si="2"/>
        <v>42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31"/>
      <c r="Y26" s="31"/>
      <c r="Z26" s="31"/>
    </row>
    <row r="27" spans="1:26" ht="29.1" customHeight="1" thickBot="1" x14ac:dyDescent="0.4">
      <c r="A27" s="89" t="str">
        <f t="shared" si="3"/>
        <v>SI</v>
      </c>
      <c r="B27" s="165" t="s">
        <v>319</v>
      </c>
      <c r="C27" s="20">
        <v>1213</v>
      </c>
      <c r="D27" s="175" t="s">
        <v>492</v>
      </c>
      <c r="E27" s="22">
        <v>5</v>
      </c>
      <c r="F27" s="22"/>
      <c r="G27" s="22"/>
      <c r="H27" s="22"/>
      <c r="I27" s="22">
        <v>9</v>
      </c>
      <c r="J27" s="22">
        <v>12</v>
      </c>
      <c r="K27" s="22"/>
      <c r="L27" s="22"/>
      <c r="M27" s="23"/>
      <c r="N27" s="24">
        <f t="shared" si="0"/>
        <v>26</v>
      </c>
      <c r="O27" s="25">
        <f t="shared" si="1"/>
        <v>3</v>
      </c>
      <c r="P27" s="174">
        <f t="shared" si="2"/>
        <v>26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SI</v>
      </c>
      <c r="B28" s="157" t="s">
        <v>521</v>
      </c>
      <c r="C28" s="20">
        <v>1317</v>
      </c>
      <c r="D28" s="21" t="s">
        <v>33</v>
      </c>
      <c r="E28" s="22"/>
      <c r="F28" s="22"/>
      <c r="G28" s="22"/>
      <c r="H28" s="22">
        <v>5</v>
      </c>
      <c r="I28" s="22">
        <v>5</v>
      </c>
      <c r="J28" s="22">
        <v>5</v>
      </c>
      <c r="K28" s="22"/>
      <c r="L28" s="22">
        <v>5</v>
      </c>
      <c r="M28" s="23">
        <v>5</v>
      </c>
      <c r="N28" s="24">
        <f t="shared" si="0"/>
        <v>25</v>
      </c>
      <c r="O28" s="25">
        <f t="shared" si="1"/>
        <v>5</v>
      </c>
      <c r="P28" s="174">
        <f t="shared" si="2"/>
        <v>25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SI</v>
      </c>
      <c r="B29" s="165" t="s">
        <v>327</v>
      </c>
      <c r="C29" s="20">
        <v>1317</v>
      </c>
      <c r="D29" s="21" t="s">
        <v>33</v>
      </c>
      <c r="E29" s="22">
        <v>5</v>
      </c>
      <c r="F29" s="22">
        <v>5</v>
      </c>
      <c r="G29" s="22">
        <v>5</v>
      </c>
      <c r="H29" s="22"/>
      <c r="I29" s="22"/>
      <c r="J29" s="22">
        <v>7</v>
      </c>
      <c r="K29" s="22"/>
      <c r="L29" s="22"/>
      <c r="M29" s="23"/>
      <c r="N29" s="24">
        <f t="shared" si="0"/>
        <v>22</v>
      </c>
      <c r="O29" s="25">
        <f t="shared" si="1"/>
        <v>4</v>
      </c>
      <c r="P29" s="174">
        <f t="shared" si="2"/>
        <v>22</v>
      </c>
      <c r="Q29" s="26"/>
      <c r="R29" s="27">
        <v>1731</v>
      </c>
      <c r="S29" s="28" t="s">
        <v>51</v>
      </c>
      <c r="T29" s="29">
        <f t="shared" si="4"/>
        <v>5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SI</v>
      </c>
      <c r="B30" s="165" t="s">
        <v>97</v>
      </c>
      <c r="C30" s="20">
        <v>1180</v>
      </c>
      <c r="D30" s="21" t="s">
        <v>17</v>
      </c>
      <c r="E30" s="22">
        <v>15</v>
      </c>
      <c r="F30" s="22"/>
      <c r="G30" s="22"/>
      <c r="H30" s="22">
        <v>6</v>
      </c>
      <c r="I30" s="22"/>
      <c r="J30" s="22"/>
      <c r="K30" s="22"/>
      <c r="L30" s="22"/>
      <c r="M30" s="23"/>
      <c r="N30" s="24">
        <f t="shared" si="0"/>
        <v>21</v>
      </c>
      <c r="O30" s="25">
        <f t="shared" si="1"/>
        <v>2</v>
      </c>
      <c r="P30" s="174">
        <f t="shared" si="2"/>
        <v>21</v>
      </c>
      <c r="Q30" s="26"/>
      <c r="R30" s="27">
        <v>1773</v>
      </c>
      <c r="S30" s="28" t="s">
        <v>84</v>
      </c>
      <c r="T30" s="29">
        <f t="shared" si="4"/>
        <v>302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SI</v>
      </c>
      <c r="B31" s="165" t="s">
        <v>106</v>
      </c>
      <c r="C31" s="20">
        <v>2057</v>
      </c>
      <c r="D31" s="21" t="s">
        <v>64</v>
      </c>
      <c r="E31" s="22">
        <v>5</v>
      </c>
      <c r="F31" s="22">
        <v>5</v>
      </c>
      <c r="G31" s="22">
        <v>5</v>
      </c>
      <c r="H31" s="22">
        <v>5</v>
      </c>
      <c r="I31" s="22"/>
      <c r="J31" s="22"/>
      <c r="K31" s="22"/>
      <c r="L31" s="22"/>
      <c r="M31" s="23"/>
      <c r="N31" s="24">
        <f t="shared" si="0"/>
        <v>20</v>
      </c>
      <c r="O31" s="25">
        <f t="shared" si="1"/>
        <v>4</v>
      </c>
      <c r="P31" s="174">
        <f t="shared" si="2"/>
        <v>20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65" t="s">
        <v>314</v>
      </c>
      <c r="C32" s="20">
        <v>2057</v>
      </c>
      <c r="D32" s="21" t="s">
        <v>64</v>
      </c>
      <c r="E32" s="22">
        <v>5</v>
      </c>
      <c r="F32" s="22">
        <v>5</v>
      </c>
      <c r="G32" s="22"/>
      <c r="H32" s="22">
        <v>9</v>
      </c>
      <c r="I32" s="22"/>
      <c r="J32" s="22"/>
      <c r="K32" s="22"/>
      <c r="L32" s="22"/>
      <c r="M32" s="23"/>
      <c r="N32" s="24">
        <f t="shared" si="0"/>
        <v>19</v>
      </c>
      <c r="O32" s="25">
        <f t="shared" si="1"/>
        <v>3</v>
      </c>
      <c r="P32" s="174">
        <f t="shared" si="2"/>
        <v>19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SI</v>
      </c>
      <c r="B33" s="165" t="s">
        <v>311</v>
      </c>
      <c r="C33" s="20">
        <v>1174</v>
      </c>
      <c r="D33" s="21" t="s">
        <v>16</v>
      </c>
      <c r="E33" s="22">
        <v>7</v>
      </c>
      <c r="F33" s="22">
        <v>5</v>
      </c>
      <c r="G33" s="22"/>
      <c r="H33" s="22"/>
      <c r="I33" s="22">
        <v>5</v>
      </c>
      <c r="J33" s="22"/>
      <c r="K33" s="22"/>
      <c r="L33" s="22"/>
      <c r="M33" s="23"/>
      <c r="N33" s="24">
        <f t="shared" si="0"/>
        <v>17</v>
      </c>
      <c r="O33" s="25">
        <f t="shared" si="1"/>
        <v>3</v>
      </c>
      <c r="P33" s="174">
        <f t="shared" si="2"/>
        <v>17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SI</v>
      </c>
      <c r="B34" s="165" t="s">
        <v>250</v>
      </c>
      <c r="C34" s="20">
        <v>1174</v>
      </c>
      <c r="D34" s="21" t="s">
        <v>16</v>
      </c>
      <c r="E34" s="22">
        <v>5</v>
      </c>
      <c r="F34" s="22"/>
      <c r="G34" s="22">
        <v>5</v>
      </c>
      <c r="H34" s="22"/>
      <c r="I34" s="22">
        <v>6</v>
      </c>
      <c r="J34" s="22"/>
      <c r="K34" s="22"/>
      <c r="L34" s="22"/>
      <c r="M34" s="23"/>
      <c r="N34" s="24">
        <f t="shared" si="0"/>
        <v>16</v>
      </c>
      <c r="O34" s="25">
        <f t="shared" si="1"/>
        <v>3</v>
      </c>
      <c r="P34" s="174">
        <f t="shared" si="2"/>
        <v>16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65" t="s">
        <v>320</v>
      </c>
      <c r="C35" s="20">
        <v>1213</v>
      </c>
      <c r="D35" s="175" t="s">
        <v>492</v>
      </c>
      <c r="E35" s="22">
        <v>5</v>
      </c>
      <c r="F35" s="22">
        <v>5</v>
      </c>
      <c r="G35" s="22"/>
      <c r="H35" s="22"/>
      <c r="I35" s="22"/>
      <c r="J35" s="22">
        <v>5</v>
      </c>
      <c r="K35" s="22"/>
      <c r="L35" s="22"/>
      <c r="M35" s="23"/>
      <c r="N35" s="24">
        <f t="shared" ref="N35:N66" si="5">IF(O35=9,SUM(E35:M35)-SMALL(E35:M35,1)-SMALL(E35:M35,2)-SMALL(E35:M35,3),IF(O35=8,SUM(E35:M35)-SMALL(E35:M35,1)-SMALL(E35:M35,2),IF(O35=7,SUM(E35:M35)-SMALL(E35:M35,1),SUM(E35:M35))))</f>
        <v>15</v>
      </c>
      <c r="O35" s="25">
        <f t="shared" ref="O35:O66" si="6">COUNTA(E35:M35)</f>
        <v>3</v>
      </c>
      <c r="P35" s="174">
        <f t="shared" ref="P35:P66" si="7">SUM(E35:M35)</f>
        <v>15</v>
      </c>
      <c r="Q35" s="26"/>
      <c r="R35" s="27">
        <v>1615</v>
      </c>
      <c r="S35" s="28" t="s">
        <v>436</v>
      </c>
      <c r="T35" s="29">
        <f t="shared" si="4"/>
        <v>12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188" t="str">
        <f t="shared" si="3"/>
        <v>NO</v>
      </c>
      <c r="B36" s="157" t="s">
        <v>582</v>
      </c>
      <c r="C36" s="20">
        <v>2029</v>
      </c>
      <c r="D36" s="21" t="s">
        <v>67</v>
      </c>
      <c r="E36" s="22"/>
      <c r="F36" s="22"/>
      <c r="G36" s="22"/>
      <c r="H36" s="22"/>
      <c r="I36" s="22"/>
      <c r="J36" s="22">
        <v>15</v>
      </c>
      <c r="K36" s="22"/>
      <c r="L36" s="22"/>
      <c r="M36" s="23"/>
      <c r="N36" s="24">
        <f t="shared" si="5"/>
        <v>15</v>
      </c>
      <c r="O36" s="25">
        <f t="shared" si="6"/>
        <v>1</v>
      </c>
      <c r="P36" s="174">
        <f t="shared" si="7"/>
        <v>15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9" t="s">
        <v>439</v>
      </c>
      <c r="C37" s="20">
        <v>1887</v>
      </c>
      <c r="D37" s="21" t="s">
        <v>11</v>
      </c>
      <c r="E37" s="22"/>
      <c r="F37" s="22">
        <v>5</v>
      </c>
      <c r="G37" s="22"/>
      <c r="H37" s="22">
        <v>5</v>
      </c>
      <c r="I37" s="22"/>
      <c r="J37" s="22"/>
      <c r="K37" s="22">
        <v>5</v>
      </c>
      <c r="L37" s="22"/>
      <c r="M37" s="23"/>
      <c r="N37" s="24">
        <f t="shared" si="5"/>
        <v>15</v>
      </c>
      <c r="O37" s="25">
        <f t="shared" si="6"/>
        <v>3</v>
      </c>
      <c r="P37" s="174">
        <f t="shared" si="7"/>
        <v>15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65" t="s">
        <v>317</v>
      </c>
      <c r="C38" s="20">
        <v>1887</v>
      </c>
      <c r="D38" s="21" t="s">
        <v>11</v>
      </c>
      <c r="E38" s="22">
        <v>5</v>
      </c>
      <c r="F38" s="22"/>
      <c r="G38" s="22">
        <v>9</v>
      </c>
      <c r="H38" s="22"/>
      <c r="I38" s="22"/>
      <c r="J38" s="22"/>
      <c r="K38" s="22"/>
      <c r="L38" s="22"/>
      <c r="M38" s="23"/>
      <c r="N38" s="24">
        <f t="shared" si="5"/>
        <v>14</v>
      </c>
      <c r="O38" s="25">
        <f t="shared" si="6"/>
        <v>2</v>
      </c>
      <c r="P38" s="174">
        <f t="shared" si="7"/>
        <v>14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65" t="s">
        <v>312</v>
      </c>
      <c r="C39" s="20">
        <v>1886</v>
      </c>
      <c r="D39" s="21" t="s">
        <v>38</v>
      </c>
      <c r="E39" s="22">
        <v>6</v>
      </c>
      <c r="F39" s="22">
        <v>6</v>
      </c>
      <c r="G39" s="22"/>
      <c r="H39" s="22"/>
      <c r="I39" s="22"/>
      <c r="J39" s="22"/>
      <c r="K39" s="22"/>
      <c r="L39" s="22"/>
      <c r="M39" s="23"/>
      <c r="N39" s="24">
        <f t="shared" si="5"/>
        <v>12</v>
      </c>
      <c r="O39" s="25">
        <f t="shared" si="6"/>
        <v>2</v>
      </c>
      <c r="P39" s="174">
        <f t="shared" si="7"/>
        <v>12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SI</v>
      </c>
      <c r="B40" s="19" t="s">
        <v>437</v>
      </c>
      <c r="C40" s="20">
        <v>1615</v>
      </c>
      <c r="D40" s="21" t="s">
        <v>436</v>
      </c>
      <c r="E40" s="22"/>
      <c r="F40" s="22">
        <v>5</v>
      </c>
      <c r="G40" s="22"/>
      <c r="H40" s="22">
        <v>7</v>
      </c>
      <c r="I40" s="22"/>
      <c r="J40" s="22"/>
      <c r="K40" s="22"/>
      <c r="L40" s="22"/>
      <c r="M40" s="23"/>
      <c r="N40" s="24">
        <f t="shared" si="5"/>
        <v>12</v>
      </c>
      <c r="O40" s="25">
        <f t="shared" si="6"/>
        <v>2</v>
      </c>
      <c r="P40" s="174">
        <f t="shared" si="7"/>
        <v>12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SI</v>
      </c>
      <c r="B41" s="165" t="s">
        <v>321</v>
      </c>
      <c r="C41" s="20">
        <v>1317</v>
      </c>
      <c r="D41" s="21" t="s">
        <v>33</v>
      </c>
      <c r="E41" s="22">
        <v>5</v>
      </c>
      <c r="F41" s="22">
        <v>5</v>
      </c>
      <c r="G41" s="22"/>
      <c r="H41" s="22"/>
      <c r="I41" s="22"/>
      <c r="J41" s="22"/>
      <c r="K41" s="22"/>
      <c r="L41" s="22"/>
      <c r="M41" s="23"/>
      <c r="N41" s="24">
        <f t="shared" si="5"/>
        <v>10</v>
      </c>
      <c r="O41" s="25">
        <f t="shared" si="6"/>
        <v>2</v>
      </c>
      <c r="P41" s="174">
        <f t="shared" si="7"/>
        <v>10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SI</v>
      </c>
      <c r="B42" s="165" t="s">
        <v>108</v>
      </c>
      <c r="C42" s="20">
        <v>1174</v>
      </c>
      <c r="D42" s="21" t="s">
        <v>16</v>
      </c>
      <c r="E42" s="22">
        <v>5</v>
      </c>
      <c r="F42" s="22"/>
      <c r="G42" s="22">
        <v>5</v>
      </c>
      <c r="H42" s="22"/>
      <c r="I42" s="22"/>
      <c r="J42" s="22"/>
      <c r="K42" s="22"/>
      <c r="L42" s="22"/>
      <c r="M42" s="23"/>
      <c r="N42" s="24">
        <f t="shared" si="5"/>
        <v>10</v>
      </c>
      <c r="O42" s="25">
        <f t="shared" si="6"/>
        <v>2</v>
      </c>
      <c r="P42" s="174">
        <f t="shared" si="7"/>
        <v>10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SI</v>
      </c>
      <c r="B43" s="165" t="s">
        <v>322</v>
      </c>
      <c r="C43" s="20">
        <v>2057</v>
      </c>
      <c r="D43" s="21" t="s">
        <v>64</v>
      </c>
      <c r="E43" s="22">
        <v>5</v>
      </c>
      <c r="F43" s="22"/>
      <c r="G43" s="22"/>
      <c r="H43" s="22">
        <v>5</v>
      </c>
      <c r="I43" s="22"/>
      <c r="J43" s="22"/>
      <c r="K43" s="22"/>
      <c r="L43" s="22"/>
      <c r="M43" s="23"/>
      <c r="N43" s="24">
        <f t="shared" si="5"/>
        <v>10</v>
      </c>
      <c r="O43" s="25">
        <f t="shared" si="6"/>
        <v>2</v>
      </c>
      <c r="P43" s="174">
        <f t="shared" si="7"/>
        <v>10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SI</v>
      </c>
      <c r="B44" s="165" t="s">
        <v>326</v>
      </c>
      <c r="C44" s="20">
        <v>1317</v>
      </c>
      <c r="D44" s="21" t="s">
        <v>33</v>
      </c>
      <c r="E44" s="22">
        <v>5</v>
      </c>
      <c r="F44" s="22"/>
      <c r="G44" s="22"/>
      <c r="H44" s="22">
        <v>5</v>
      </c>
      <c r="I44" s="22"/>
      <c r="J44" s="22"/>
      <c r="K44" s="22"/>
      <c r="L44" s="22"/>
      <c r="M44" s="23"/>
      <c r="N44" s="24">
        <f t="shared" si="5"/>
        <v>10</v>
      </c>
      <c r="O44" s="25">
        <f t="shared" si="6"/>
        <v>2</v>
      </c>
      <c r="P44" s="174">
        <f t="shared" si="7"/>
        <v>10</v>
      </c>
      <c r="Q44" s="26"/>
      <c r="R44" s="27">
        <v>2199</v>
      </c>
      <c r="S44" s="171" t="s">
        <v>296</v>
      </c>
      <c r="T44" s="29">
        <f t="shared" si="4"/>
        <v>537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3"/>
        <v>SI</v>
      </c>
      <c r="B45" s="165" t="s">
        <v>323</v>
      </c>
      <c r="C45" s="20">
        <v>1213</v>
      </c>
      <c r="D45" s="175" t="s">
        <v>492</v>
      </c>
      <c r="E45" s="22">
        <v>5</v>
      </c>
      <c r="F45" s="22"/>
      <c r="G45" s="22"/>
      <c r="H45" s="22"/>
      <c r="I45" s="22">
        <v>5</v>
      </c>
      <c r="J45" s="22"/>
      <c r="K45" s="22"/>
      <c r="L45" s="22"/>
      <c r="M45" s="23"/>
      <c r="N45" s="24">
        <f t="shared" si="5"/>
        <v>10</v>
      </c>
      <c r="O45" s="25">
        <f t="shared" si="6"/>
        <v>2</v>
      </c>
      <c r="P45" s="174">
        <f t="shared" si="7"/>
        <v>10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3"/>
        <v>SI</v>
      </c>
      <c r="B46" s="165" t="s">
        <v>324</v>
      </c>
      <c r="C46" s="20">
        <v>10</v>
      </c>
      <c r="D46" s="66" t="s">
        <v>19</v>
      </c>
      <c r="E46" s="22">
        <v>5</v>
      </c>
      <c r="F46" s="22"/>
      <c r="G46" s="22"/>
      <c r="H46" s="22"/>
      <c r="I46" s="22"/>
      <c r="J46" s="22"/>
      <c r="K46" s="22"/>
      <c r="L46" s="22"/>
      <c r="M46" s="23">
        <v>5</v>
      </c>
      <c r="N46" s="24">
        <f t="shared" si="5"/>
        <v>10</v>
      </c>
      <c r="O46" s="25">
        <f t="shared" si="6"/>
        <v>2</v>
      </c>
      <c r="P46" s="174">
        <f t="shared" si="7"/>
        <v>10</v>
      </c>
      <c r="Q46" s="38"/>
      <c r="R46" s="27">
        <v>2057</v>
      </c>
      <c r="S46" s="28" t="s">
        <v>64</v>
      </c>
      <c r="T46" s="29">
        <f t="shared" si="4"/>
        <v>511</v>
      </c>
      <c r="U46" s="30"/>
      <c r="V46" s="18"/>
      <c r="W46" s="6"/>
      <c r="X46" s="6"/>
      <c r="Y46" s="6"/>
      <c r="Z46" s="6"/>
    </row>
    <row r="47" spans="1:26" ht="29.1" customHeight="1" thickBot="1" x14ac:dyDescent="0.4">
      <c r="A47" s="187" t="str">
        <f t="shared" si="3"/>
        <v>NO</v>
      </c>
      <c r="B47" s="19" t="s">
        <v>435</v>
      </c>
      <c r="C47" s="20">
        <v>2057</v>
      </c>
      <c r="D47" s="21" t="s">
        <v>64</v>
      </c>
      <c r="E47" s="22"/>
      <c r="F47" s="22">
        <v>9</v>
      </c>
      <c r="G47" s="22"/>
      <c r="H47" s="22"/>
      <c r="I47" s="22"/>
      <c r="J47" s="22"/>
      <c r="K47" s="22"/>
      <c r="L47" s="22"/>
      <c r="M47" s="23"/>
      <c r="N47" s="24">
        <f t="shared" si="5"/>
        <v>9</v>
      </c>
      <c r="O47" s="25">
        <f t="shared" si="6"/>
        <v>1</v>
      </c>
      <c r="P47" s="174">
        <f t="shared" si="7"/>
        <v>9</v>
      </c>
      <c r="Q47" s="38"/>
      <c r="R47" s="27">
        <v>2069</v>
      </c>
      <c r="S47" s="28" t="s">
        <v>65</v>
      </c>
      <c r="T47" s="29">
        <f t="shared" si="4"/>
        <v>5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187" t="str">
        <f t="shared" si="3"/>
        <v>NO</v>
      </c>
      <c r="B48" s="157" t="s">
        <v>611</v>
      </c>
      <c r="C48" s="20">
        <v>2057</v>
      </c>
      <c r="D48" s="21" t="s">
        <v>64</v>
      </c>
      <c r="E48" s="22"/>
      <c r="F48" s="22"/>
      <c r="G48" s="22"/>
      <c r="H48" s="22"/>
      <c r="I48" s="22"/>
      <c r="J48" s="22"/>
      <c r="K48" s="22"/>
      <c r="L48" s="22">
        <v>8</v>
      </c>
      <c r="M48" s="23"/>
      <c r="N48" s="24">
        <f t="shared" si="5"/>
        <v>8</v>
      </c>
      <c r="O48" s="25">
        <f t="shared" si="6"/>
        <v>1</v>
      </c>
      <c r="P48" s="174">
        <f t="shared" si="7"/>
        <v>8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SI</v>
      </c>
      <c r="B49" s="157" t="s">
        <v>565</v>
      </c>
      <c r="C49" s="20">
        <v>1317</v>
      </c>
      <c r="D49" s="21" t="s">
        <v>33</v>
      </c>
      <c r="E49" s="22"/>
      <c r="F49" s="22"/>
      <c r="G49" s="22"/>
      <c r="H49" s="22"/>
      <c r="I49" s="22">
        <v>2</v>
      </c>
      <c r="J49" s="22">
        <v>5</v>
      </c>
      <c r="K49" s="22"/>
      <c r="L49" s="22"/>
      <c r="M49" s="23"/>
      <c r="N49" s="24">
        <f t="shared" si="5"/>
        <v>7</v>
      </c>
      <c r="O49" s="25">
        <f t="shared" si="6"/>
        <v>2</v>
      </c>
      <c r="P49" s="174">
        <f t="shared" si="7"/>
        <v>7</v>
      </c>
      <c r="Q49" s="18"/>
      <c r="R49" s="27">
        <v>2029</v>
      </c>
      <c r="S49" s="28" t="s">
        <v>67</v>
      </c>
      <c r="T49" s="29">
        <f t="shared" si="4"/>
        <v>15</v>
      </c>
      <c r="U49" s="30"/>
      <c r="V49" s="41"/>
      <c r="W49" s="6"/>
      <c r="X49" s="6"/>
      <c r="Y49" s="6"/>
      <c r="Z49" s="6"/>
    </row>
    <row r="50" spans="1:26" ht="29.1" customHeight="1" thickBot="1" x14ac:dyDescent="0.4">
      <c r="A50" s="187" t="str">
        <f t="shared" si="3"/>
        <v>NO</v>
      </c>
      <c r="B50" s="165" t="s">
        <v>316</v>
      </c>
      <c r="C50" s="20">
        <v>1589</v>
      </c>
      <c r="D50" s="21" t="s">
        <v>21</v>
      </c>
      <c r="E50" s="22">
        <v>5</v>
      </c>
      <c r="F50" s="22"/>
      <c r="G50" s="22"/>
      <c r="H50" s="22"/>
      <c r="I50" s="22"/>
      <c r="J50" s="22"/>
      <c r="K50" s="22"/>
      <c r="L50" s="22"/>
      <c r="M50" s="23"/>
      <c r="N50" s="24">
        <f t="shared" si="5"/>
        <v>5</v>
      </c>
      <c r="O50" s="25">
        <f t="shared" si="6"/>
        <v>1</v>
      </c>
      <c r="P50" s="174">
        <f t="shared" si="7"/>
        <v>5</v>
      </c>
      <c r="Q50" s="18"/>
      <c r="R50" s="27">
        <v>2027</v>
      </c>
      <c r="S50" s="28" t="s">
        <v>24</v>
      </c>
      <c r="T50" s="29">
        <f t="shared" si="4"/>
        <v>170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187" t="str">
        <f t="shared" si="3"/>
        <v>NO</v>
      </c>
      <c r="B51" s="165" t="s">
        <v>22</v>
      </c>
      <c r="C51" s="20">
        <v>1174</v>
      </c>
      <c r="D51" s="21" t="s">
        <v>16</v>
      </c>
      <c r="E51" s="22">
        <v>5</v>
      </c>
      <c r="F51" s="22"/>
      <c r="G51" s="22"/>
      <c r="H51" s="22"/>
      <c r="I51" s="22"/>
      <c r="J51" s="22"/>
      <c r="K51" s="22"/>
      <c r="L51" s="22"/>
      <c r="M51" s="23"/>
      <c r="N51" s="24">
        <f t="shared" si="5"/>
        <v>5</v>
      </c>
      <c r="O51" s="25">
        <f t="shared" si="6"/>
        <v>1</v>
      </c>
      <c r="P51" s="174">
        <f t="shared" si="7"/>
        <v>5</v>
      </c>
      <c r="Q51" s="1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187" t="str">
        <f t="shared" si="3"/>
        <v>NO</v>
      </c>
      <c r="B52" s="165" t="s">
        <v>103</v>
      </c>
      <c r="C52" s="20">
        <v>1174</v>
      </c>
      <c r="D52" s="21" t="s">
        <v>16</v>
      </c>
      <c r="E52" s="22">
        <v>5</v>
      </c>
      <c r="F52" s="22"/>
      <c r="G52" s="22"/>
      <c r="H52" s="22"/>
      <c r="I52" s="22"/>
      <c r="J52" s="22"/>
      <c r="K52" s="22"/>
      <c r="L52" s="22"/>
      <c r="M52" s="23"/>
      <c r="N52" s="24">
        <f t="shared" si="5"/>
        <v>5</v>
      </c>
      <c r="O52" s="25">
        <f t="shared" si="6"/>
        <v>1</v>
      </c>
      <c r="P52" s="174">
        <f t="shared" si="7"/>
        <v>5</v>
      </c>
      <c r="Q52" s="1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187" t="str">
        <f t="shared" si="3"/>
        <v>NO</v>
      </c>
      <c r="B53" s="165" t="s">
        <v>328</v>
      </c>
      <c r="C53" s="20">
        <v>1317</v>
      </c>
      <c r="D53" s="21" t="s">
        <v>33</v>
      </c>
      <c r="E53" s="22">
        <v>5</v>
      </c>
      <c r="F53" s="22"/>
      <c r="G53" s="22"/>
      <c r="H53" s="22"/>
      <c r="I53" s="22"/>
      <c r="J53" s="22"/>
      <c r="K53" s="22"/>
      <c r="L53" s="22"/>
      <c r="M53" s="23"/>
      <c r="N53" s="24">
        <f t="shared" si="5"/>
        <v>5</v>
      </c>
      <c r="O53" s="25">
        <f t="shared" si="6"/>
        <v>1</v>
      </c>
      <c r="P53" s="174">
        <f t="shared" si="7"/>
        <v>5</v>
      </c>
      <c r="Q53" s="18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187" t="str">
        <f t="shared" si="3"/>
        <v>NO</v>
      </c>
      <c r="B54" s="165" t="s">
        <v>329</v>
      </c>
      <c r="C54" s="20">
        <v>1317</v>
      </c>
      <c r="D54" s="21" t="s">
        <v>33</v>
      </c>
      <c r="E54" s="22">
        <v>5</v>
      </c>
      <c r="F54" s="22"/>
      <c r="G54" s="22"/>
      <c r="H54" s="22"/>
      <c r="I54" s="22"/>
      <c r="J54" s="22"/>
      <c r="K54" s="22"/>
      <c r="L54" s="22"/>
      <c r="M54" s="23"/>
      <c r="N54" s="24">
        <f t="shared" si="5"/>
        <v>5</v>
      </c>
      <c r="O54" s="25">
        <f t="shared" si="6"/>
        <v>1</v>
      </c>
      <c r="P54" s="174">
        <f t="shared" si="7"/>
        <v>5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187" t="str">
        <f t="shared" si="3"/>
        <v>NO</v>
      </c>
      <c r="B55" s="19" t="s">
        <v>438</v>
      </c>
      <c r="C55" s="20">
        <v>2057</v>
      </c>
      <c r="D55" s="21" t="s">
        <v>64</v>
      </c>
      <c r="E55" s="22"/>
      <c r="F55" s="22">
        <v>5</v>
      </c>
      <c r="G55" s="22"/>
      <c r="H55" s="22"/>
      <c r="I55" s="22"/>
      <c r="J55" s="22"/>
      <c r="K55" s="22"/>
      <c r="L55" s="22"/>
      <c r="M55" s="23"/>
      <c r="N55" s="24">
        <f t="shared" si="5"/>
        <v>5</v>
      </c>
      <c r="O55" s="25">
        <f t="shared" si="6"/>
        <v>1</v>
      </c>
      <c r="P55" s="174">
        <f t="shared" si="7"/>
        <v>5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187" t="str">
        <f t="shared" si="3"/>
        <v>NO</v>
      </c>
      <c r="B56" s="19" t="s">
        <v>440</v>
      </c>
      <c r="C56" s="20">
        <v>1174</v>
      </c>
      <c r="D56" s="21" t="s">
        <v>16</v>
      </c>
      <c r="E56" s="22"/>
      <c r="F56" s="22">
        <v>5</v>
      </c>
      <c r="G56" s="22"/>
      <c r="H56" s="22"/>
      <c r="I56" s="22"/>
      <c r="J56" s="22"/>
      <c r="K56" s="22"/>
      <c r="L56" s="22"/>
      <c r="M56" s="23"/>
      <c r="N56" s="24">
        <f t="shared" si="5"/>
        <v>5</v>
      </c>
      <c r="O56" s="25">
        <f t="shared" si="6"/>
        <v>1</v>
      </c>
      <c r="P56" s="174">
        <f t="shared" si="7"/>
        <v>5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187" t="str">
        <f t="shared" si="3"/>
        <v>NO</v>
      </c>
      <c r="B57" s="19" t="s">
        <v>498</v>
      </c>
      <c r="C57" s="20">
        <v>1731</v>
      </c>
      <c r="D57" s="21" t="s">
        <v>51</v>
      </c>
      <c r="E57" s="22"/>
      <c r="F57" s="22"/>
      <c r="G57" s="22">
        <v>5</v>
      </c>
      <c r="H57" s="22"/>
      <c r="I57" s="22"/>
      <c r="J57" s="22"/>
      <c r="K57" s="22"/>
      <c r="L57" s="22"/>
      <c r="M57" s="23"/>
      <c r="N57" s="24">
        <f t="shared" si="5"/>
        <v>5</v>
      </c>
      <c r="O57" s="25">
        <f t="shared" si="6"/>
        <v>1</v>
      </c>
      <c r="P57" s="174">
        <f t="shared" si="7"/>
        <v>5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187" t="str">
        <f t="shared" si="3"/>
        <v>NO</v>
      </c>
      <c r="B58" s="165" t="s">
        <v>520</v>
      </c>
      <c r="C58" s="20">
        <v>2069</v>
      </c>
      <c r="D58" s="21" t="s">
        <v>65</v>
      </c>
      <c r="E58" s="22"/>
      <c r="F58" s="22"/>
      <c r="G58" s="22"/>
      <c r="H58" s="22">
        <v>5</v>
      </c>
      <c r="I58" s="22"/>
      <c r="J58" s="22"/>
      <c r="K58" s="22"/>
      <c r="L58" s="22"/>
      <c r="M58" s="23"/>
      <c r="N58" s="24">
        <f t="shared" si="5"/>
        <v>5</v>
      </c>
      <c r="O58" s="25">
        <f t="shared" si="6"/>
        <v>1</v>
      </c>
      <c r="P58" s="174">
        <f t="shared" si="7"/>
        <v>5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187" t="str">
        <f t="shared" si="3"/>
        <v>NO</v>
      </c>
      <c r="B59" s="157" t="s">
        <v>564</v>
      </c>
      <c r="C59" s="20">
        <v>10</v>
      </c>
      <c r="D59" s="66" t="s">
        <v>19</v>
      </c>
      <c r="E59" s="22"/>
      <c r="F59" s="22"/>
      <c r="G59" s="22"/>
      <c r="H59" s="22"/>
      <c r="I59" s="22">
        <v>5</v>
      </c>
      <c r="J59" s="22"/>
      <c r="K59" s="22"/>
      <c r="L59" s="22"/>
      <c r="M59" s="23"/>
      <c r="N59" s="24">
        <f t="shared" si="5"/>
        <v>5</v>
      </c>
      <c r="O59" s="25">
        <f t="shared" si="6"/>
        <v>1</v>
      </c>
      <c r="P59" s="174">
        <f t="shared" si="7"/>
        <v>5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187" t="str">
        <f t="shared" ref="A60:A66" si="8">IF(O60&lt;1,"NO","SI")</f>
        <v>NO</v>
      </c>
      <c r="B60" s="157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3"/>
      <c r="N60" s="24">
        <f t="shared" si="5"/>
        <v>0</v>
      </c>
      <c r="O60" s="25">
        <f t="shared" si="6"/>
        <v>0</v>
      </c>
      <c r="P60" s="174">
        <f t="shared" si="7"/>
        <v>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89" t="str">
        <f t="shared" si="8"/>
        <v>NO</v>
      </c>
      <c r="B61" s="157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3"/>
      <c r="N61" s="24">
        <f t="shared" si="5"/>
        <v>0</v>
      </c>
      <c r="O61" s="25">
        <f t="shared" si="6"/>
        <v>0</v>
      </c>
      <c r="P61" s="174">
        <f t="shared" si="7"/>
        <v>0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89" t="str">
        <f t="shared" si="8"/>
        <v>NO</v>
      </c>
      <c r="B62" s="19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3"/>
      <c r="N62" s="24">
        <f t="shared" si="5"/>
        <v>0</v>
      </c>
      <c r="O62" s="25">
        <f t="shared" si="6"/>
        <v>0</v>
      </c>
      <c r="P62" s="174">
        <f t="shared" si="7"/>
        <v>0</v>
      </c>
      <c r="Q62" s="18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9.1" customHeight="1" thickBot="1" x14ac:dyDescent="0.4">
      <c r="A63" s="89" t="str">
        <f t="shared" si="8"/>
        <v>NO</v>
      </c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3"/>
      <c r="N63" s="24">
        <f t="shared" si="5"/>
        <v>0</v>
      </c>
      <c r="O63" s="25">
        <f t="shared" si="6"/>
        <v>0</v>
      </c>
      <c r="P63" s="174">
        <f t="shared" si="7"/>
        <v>0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9.1" customHeight="1" thickBot="1" x14ac:dyDescent="0.4">
      <c r="A64" s="89" t="str">
        <f t="shared" si="8"/>
        <v>NO</v>
      </c>
      <c r="B64" s="19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3"/>
      <c r="N64" s="24">
        <f t="shared" si="5"/>
        <v>0</v>
      </c>
      <c r="O64" s="25">
        <f t="shared" si="6"/>
        <v>0</v>
      </c>
      <c r="P64" s="174">
        <f t="shared" si="7"/>
        <v>0</v>
      </c>
      <c r="Q64" s="18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58" ht="29.1" customHeight="1" thickBot="1" x14ac:dyDescent="0.4">
      <c r="A65" s="89" t="str">
        <f t="shared" si="8"/>
        <v>NO</v>
      </c>
      <c r="B65" s="19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3"/>
      <c r="N65" s="24">
        <f t="shared" si="5"/>
        <v>0</v>
      </c>
      <c r="O65" s="25">
        <f t="shared" si="6"/>
        <v>0</v>
      </c>
      <c r="P65" s="174">
        <f t="shared" si="7"/>
        <v>0</v>
      </c>
      <c r="Q65" s="18"/>
      <c r="R65" s="6"/>
      <c r="S65" s="6"/>
      <c r="T65" s="42">
        <f>SUM(T3:T64)</f>
        <v>5180</v>
      </c>
      <c r="U65" s="6"/>
      <c r="V65" s="6"/>
      <c r="W65" s="6"/>
      <c r="X65" s="6"/>
      <c r="Y65" s="6"/>
      <c r="Z65" s="6"/>
    </row>
    <row r="66" spans="1:258" ht="29.1" customHeight="1" thickBot="1" x14ac:dyDescent="0.4">
      <c r="A66" s="89" t="str">
        <f t="shared" si="8"/>
        <v>NO</v>
      </c>
      <c r="B66" s="19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3"/>
      <c r="N66" s="24">
        <f t="shared" si="5"/>
        <v>0</v>
      </c>
      <c r="O66" s="25">
        <f t="shared" si="6"/>
        <v>0</v>
      </c>
      <c r="P66" s="174">
        <f t="shared" si="7"/>
        <v>0</v>
      </c>
      <c r="Q66" s="18"/>
      <c r="R66" s="6"/>
      <c r="S66" s="6"/>
      <c r="T66" s="6"/>
      <c r="U66" s="6"/>
      <c r="V66" s="6"/>
      <c r="W66" s="6"/>
      <c r="X66" s="6"/>
      <c r="Y66" s="6"/>
      <c r="Z66" s="6"/>
    </row>
    <row r="67" spans="1:258" ht="29.1" customHeight="1" thickBot="1" x14ac:dyDescent="0.4">
      <c r="A67" s="89" t="str">
        <f t="shared" ref="A67:A84" si="9">IF(O67&lt;1,"NO","SI")</f>
        <v>NO</v>
      </c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3"/>
      <c r="N67" s="24">
        <f t="shared" ref="N67:N84" si="10">IF(O67=9,SUM(E67:M67)-SMALL(E67:M67,1)-SMALL(E67:M67,2)-SMALL(E67:M67,3),IF(O67=8,SUM(E67:M67)-SMALL(E67:M67,1)-SMALL(E67:M67,2),IF(O67=7,SUM(E67:M67)-SMALL(E67:M67,1),SUM(E67:M67))))</f>
        <v>0</v>
      </c>
      <c r="O67" s="25">
        <f t="shared" ref="O67:O84" si="11">COUNTA(E67:M67)</f>
        <v>0</v>
      </c>
      <c r="P67" s="174">
        <f t="shared" ref="P67:P84" si="12">SUM(E67:M67)</f>
        <v>0</v>
      </c>
      <c r="Q67" s="18"/>
      <c r="R67" s="6"/>
      <c r="S67" s="6"/>
      <c r="T67" s="6"/>
      <c r="U67" s="6"/>
      <c r="V67" s="6"/>
      <c r="W67" s="6"/>
      <c r="X67" s="6"/>
      <c r="Y67" s="6"/>
      <c r="Z67" s="6"/>
    </row>
    <row r="68" spans="1:258" ht="29.1" customHeight="1" thickBot="1" x14ac:dyDescent="0.4">
      <c r="A68" s="89" t="str">
        <f t="shared" si="9"/>
        <v>NO</v>
      </c>
      <c r="B68" s="19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3"/>
      <c r="N68" s="24">
        <f t="shared" si="10"/>
        <v>0</v>
      </c>
      <c r="O68" s="25">
        <f t="shared" si="11"/>
        <v>0</v>
      </c>
      <c r="P68" s="174">
        <f t="shared" si="12"/>
        <v>0</v>
      </c>
      <c r="Q68" s="18"/>
      <c r="R68" s="6"/>
      <c r="S68" s="6"/>
      <c r="T68" s="6"/>
      <c r="U68" s="6"/>
      <c r="V68" s="6"/>
      <c r="W68" s="6"/>
      <c r="X68" s="6"/>
      <c r="Y68" s="6"/>
      <c r="Z68" s="6"/>
    </row>
    <row r="69" spans="1:258" ht="29.1" customHeight="1" thickBot="1" x14ac:dyDescent="0.4">
      <c r="A69" s="89" t="str">
        <f t="shared" si="9"/>
        <v>NO</v>
      </c>
      <c r="B69" s="19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3"/>
      <c r="N69" s="24">
        <f t="shared" si="10"/>
        <v>0</v>
      </c>
      <c r="O69" s="25">
        <f t="shared" si="11"/>
        <v>0</v>
      </c>
      <c r="P69" s="174">
        <f t="shared" si="12"/>
        <v>0</v>
      </c>
      <c r="Q69" s="18"/>
      <c r="R69" s="6"/>
      <c r="S69" s="6"/>
      <c r="T69" s="6"/>
      <c r="U69" s="6"/>
      <c r="V69" s="6"/>
      <c r="W69" s="6"/>
      <c r="X69" s="6"/>
      <c r="Y69" s="6"/>
      <c r="Z69" s="6"/>
    </row>
    <row r="70" spans="1:258" ht="29.1" customHeight="1" thickBot="1" x14ac:dyDescent="0.4">
      <c r="A70" s="89" t="str">
        <f t="shared" si="9"/>
        <v>NO</v>
      </c>
      <c r="B70" s="19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3"/>
      <c r="N70" s="24">
        <f t="shared" si="10"/>
        <v>0</v>
      </c>
      <c r="O70" s="25">
        <f t="shared" si="11"/>
        <v>0</v>
      </c>
      <c r="P70" s="174">
        <f t="shared" si="12"/>
        <v>0</v>
      </c>
      <c r="Q70" s="18"/>
      <c r="R70" s="6"/>
      <c r="S70" s="6"/>
      <c r="T70" s="6"/>
      <c r="U70" s="6"/>
      <c r="V70" s="6"/>
      <c r="W70" s="6"/>
      <c r="X70" s="6"/>
      <c r="Y70" s="6"/>
      <c r="Z70" s="6"/>
    </row>
    <row r="71" spans="1:258" ht="29.1" customHeight="1" thickBot="1" x14ac:dyDescent="0.4">
      <c r="A71" s="89" t="str">
        <f t="shared" si="9"/>
        <v>NO</v>
      </c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3"/>
      <c r="N71" s="24">
        <f t="shared" si="10"/>
        <v>0</v>
      </c>
      <c r="O71" s="25">
        <f t="shared" si="11"/>
        <v>0</v>
      </c>
      <c r="P71" s="174">
        <f t="shared" si="12"/>
        <v>0</v>
      </c>
      <c r="Q71" s="18"/>
      <c r="R71" s="6"/>
      <c r="S71" s="6"/>
      <c r="T71" s="6"/>
      <c r="U71" s="6"/>
      <c r="V71" s="6"/>
      <c r="W71" s="6"/>
      <c r="X71" s="6"/>
      <c r="Y71" s="6"/>
      <c r="Z71" s="6"/>
    </row>
    <row r="72" spans="1:258" ht="29.1" customHeight="1" thickBot="1" x14ac:dyDescent="0.4">
      <c r="A72" s="89" t="str">
        <f t="shared" si="9"/>
        <v>NO</v>
      </c>
      <c r="B72" s="19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3"/>
      <c r="N72" s="24">
        <f t="shared" si="10"/>
        <v>0</v>
      </c>
      <c r="O72" s="25">
        <f t="shared" si="11"/>
        <v>0</v>
      </c>
      <c r="P72" s="174">
        <f t="shared" si="12"/>
        <v>0</v>
      </c>
      <c r="Q72" s="18"/>
      <c r="R72" s="6"/>
      <c r="S72" s="6"/>
      <c r="T72" s="6"/>
      <c r="U72" s="6"/>
      <c r="V72" s="6"/>
      <c r="W72" s="6"/>
      <c r="X72" s="6"/>
      <c r="Y72" s="6"/>
      <c r="Z72" s="6"/>
    </row>
    <row r="73" spans="1:258" ht="29.1" customHeight="1" thickBot="1" x14ac:dyDescent="0.4">
      <c r="A73" s="89" t="str">
        <f t="shared" si="9"/>
        <v>NO</v>
      </c>
      <c r="B73" s="19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3"/>
      <c r="N73" s="24">
        <f t="shared" si="10"/>
        <v>0</v>
      </c>
      <c r="O73" s="25">
        <f t="shared" si="11"/>
        <v>0</v>
      </c>
      <c r="P73" s="174">
        <f t="shared" si="12"/>
        <v>0</v>
      </c>
      <c r="Q73" s="18"/>
      <c r="R73" s="6"/>
      <c r="S73" s="6"/>
      <c r="T73" s="6"/>
      <c r="U73" s="6"/>
      <c r="V73" s="6"/>
      <c r="W73" s="6"/>
      <c r="X73" s="6"/>
      <c r="Y73" s="6"/>
      <c r="Z73" s="6"/>
    </row>
    <row r="74" spans="1:258" ht="29.1" customHeight="1" thickBot="1" x14ac:dyDescent="0.4">
      <c r="A74" s="89" t="str">
        <f t="shared" si="9"/>
        <v>NO</v>
      </c>
      <c r="B74" s="19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3"/>
      <c r="N74" s="24">
        <f t="shared" si="10"/>
        <v>0</v>
      </c>
      <c r="O74" s="25">
        <f t="shared" si="11"/>
        <v>0</v>
      </c>
      <c r="P74" s="174">
        <f t="shared" si="12"/>
        <v>0</v>
      </c>
      <c r="Q74" s="18"/>
      <c r="R74" s="6"/>
      <c r="S74" s="6"/>
      <c r="T74" s="6"/>
      <c r="U74" s="6"/>
      <c r="V74" s="6"/>
      <c r="W74" s="6"/>
      <c r="X74" s="6"/>
      <c r="Y74" s="6"/>
      <c r="Z74" s="6"/>
    </row>
    <row r="75" spans="1:258" ht="29.1" customHeight="1" thickBot="1" x14ac:dyDescent="0.4">
      <c r="A75" s="89" t="str">
        <f t="shared" si="9"/>
        <v>NO</v>
      </c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3"/>
      <c r="N75" s="24">
        <f t="shared" si="10"/>
        <v>0</v>
      </c>
      <c r="O75" s="25">
        <f t="shared" si="11"/>
        <v>0</v>
      </c>
      <c r="P75" s="174">
        <f t="shared" si="12"/>
        <v>0</v>
      </c>
      <c r="Q75" s="18"/>
      <c r="R75" s="6"/>
      <c r="S75" s="6"/>
      <c r="T75" s="6"/>
      <c r="U75" s="6"/>
      <c r="V75" s="6"/>
      <c r="W75" s="6"/>
      <c r="X75" s="6"/>
      <c r="Y75" s="6"/>
      <c r="Z75" s="6"/>
    </row>
    <row r="76" spans="1:258" ht="29.1" customHeight="1" thickBot="1" x14ac:dyDescent="0.4">
      <c r="A76" s="89" t="str">
        <f t="shared" si="9"/>
        <v>NO</v>
      </c>
      <c r="B76" s="65"/>
      <c r="C76" s="20"/>
      <c r="D76" s="66"/>
      <c r="E76" s="22"/>
      <c r="F76" s="22"/>
      <c r="G76" s="22"/>
      <c r="H76" s="22"/>
      <c r="I76" s="22"/>
      <c r="J76" s="22"/>
      <c r="K76" s="22"/>
      <c r="L76" s="22"/>
      <c r="M76" s="23"/>
      <c r="N76" s="24">
        <f t="shared" si="10"/>
        <v>0</v>
      </c>
      <c r="O76" s="25">
        <f t="shared" si="11"/>
        <v>0</v>
      </c>
      <c r="P76" s="174">
        <f t="shared" si="12"/>
        <v>0</v>
      </c>
      <c r="Q76" s="18"/>
      <c r="R76" s="6"/>
      <c r="S76" s="6"/>
      <c r="T76" s="6"/>
      <c r="U76" s="6"/>
      <c r="V76" s="6"/>
      <c r="W76" s="6"/>
      <c r="X76" s="6"/>
      <c r="Y76" s="6"/>
      <c r="Z76" s="6"/>
    </row>
    <row r="77" spans="1:258" ht="29.1" customHeight="1" thickBot="1" x14ac:dyDescent="0.4">
      <c r="A77" s="89" t="str">
        <f t="shared" si="9"/>
        <v>NO</v>
      </c>
      <c r="B77" s="65"/>
      <c r="C77" s="20"/>
      <c r="D77" s="66"/>
      <c r="E77" s="22"/>
      <c r="F77" s="22"/>
      <c r="G77" s="22"/>
      <c r="H77" s="22"/>
      <c r="I77" s="22"/>
      <c r="J77" s="22"/>
      <c r="K77" s="22"/>
      <c r="L77" s="22"/>
      <c r="M77" s="23"/>
      <c r="N77" s="24">
        <f t="shared" si="10"/>
        <v>0</v>
      </c>
      <c r="O77" s="25">
        <f t="shared" si="11"/>
        <v>0</v>
      </c>
      <c r="P77" s="174">
        <f t="shared" si="12"/>
        <v>0</v>
      </c>
      <c r="Q77" s="18"/>
      <c r="R77" s="6"/>
      <c r="S77" s="6"/>
      <c r="T77" s="6"/>
      <c r="U77" s="6"/>
      <c r="V77" s="6"/>
      <c r="W77" s="6"/>
      <c r="X77" s="6"/>
      <c r="Y77" s="6"/>
      <c r="Z77" s="6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</row>
    <row r="78" spans="1:258" ht="29.1" customHeight="1" thickBot="1" x14ac:dyDescent="0.4">
      <c r="A78" s="89" t="str">
        <f t="shared" si="9"/>
        <v>NO</v>
      </c>
      <c r="B78" s="65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3"/>
      <c r="N78" s="24">
        <f t="shared" si="10"/>
        <v>0</v>
      </c>
      <c r="O78" s="25">
        <f t="shared" si="11"/>
        <v>0</v>
      </c>
      <c r="P78" s="174">
        <f t="shared" si="12"/>
        <v>0</v>
      </c>
      <c r="Q78" s="18"/>
      <c r="R78" s="6"/>
      <c r="S78" s="6"/>
      <c r="T78" s="6"/>
      <c r="U78" s="6"/>
      <c r="V78" s="6"/>
      <c r="W78" s="6"/>
      <c r="X78" s="6"/>
      <c r="Y78" s="6"/>
      <c r="Z78" s="6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</row>
    <row r="79" spans="1:258" ht="29.1" customHeight="1" thickBot="1" x14ac:dyDescent="0.4">
      <c r="A79" s="89" t="str">
        <f t="shared" si="9"/>
        <v>NO</v>
      </c>
      <c r="B79" s="65"/>
      <c r="C79" s="20"/>
      <c r="D79" s="66"/>
      <c r="E79" s="22"/>
      <c r="F79" s="22"/>
      <c r="G79" s="22"/>
      <c r="H79" s="22"/>
      <c r="I79" s="22"/>
      <c r="J79" s="22"/>
      <c r="K79" s="22"/>
      <c r="L79" s="22"/>
      <c r="M79" s="23"/>
      <c r="N79" s="24">
        <f t="shared" si="10"/>
        <v>0</v>
      </c>
      <c r="O79" s="25">
        <f t="shared" si="11"/>
        <v>0</v>
      </c>
      <c r="P79" s="174">
        <f t="shared" si="12"/>
        <v>0</v>
      </c>
      <c r="Q79" s="18"/>
      <c r="R79" s="6"/>
      <c r="S79" s="6"/>
      <c r="T79" s="6"/>
      <c r="U79" s="6"/>
      <c r="V79" s="6"/>
      <c r="W79" s="6"/>
      <c r="X79" s="6"/>
      <c r="Y79" s="6"/>
      <c r="Z79" s="6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  <c r="IX79" s="133"/>
    </row>
    <row r="80" spans="1:258" ht="29.1" customHeight="1" thickBot="1" x14ac:dyDescent="0.4">
      <c r="A80" s="89" t="str">
        <f t="shared" si="9"/>
        <v>NO</v>
      </c>
      <c r="B80" s="65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3"/>
      <c r="N80" s="24">
        <f t="shared" si="10"/>
        <v>0</v>
      </c>
      <c r="O80" s="25">
        <f t="shared" si="11"/>
        <v>0</v>
      </c>
      <c r="P80" s="174">
        <f t="shared" si="12"/>
        <v>0</v>
      </c>
      <c r="Q80" s="18"/>
      <c r="R80" s="6"/>
      <c r="S80" s="6"/>
      <c r="T80" s="6"/>
      <c r="U80" s="6"/>
      <c r="V80" s="6"/>
      <c r="W80" s="6"/>
      <c r="X80" s="6"/>
      <c r="Y80" s="6"/>
      <c r="Z80" s="6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  <c r="IX80" s="133"/>
    </row>
    <row r="81" spans="1:258" ht="29.1" customHeight="1" thickBot="1" x14ac:dyDescent="0.4">
      <c r="A81" s="89" t="str">
        <f t="shared" si="9"/>
        <v>NO</v>
      </c>
      <c r="B81" s="65"/>
      <c r="C81" s="20"/>
      <c r="D81" s="66"/>
      <c r="E81" s="22"/>
      <c r="F81" s="22"/>
      <c r="G81" s="22"/>
      <c r="H81" s="22"/>
      <c r="I81" s="22"/>
      <c r="J81" s="22"/>
      <c r="K81" s="22"/>
      <c r="L81" s="22"/>
      <c r="M81" s="23"/>
      <c r="N81" s="24">
        <f t="shared" si="10"/>
        <v>0</v>
      </c>
      <c r="O81" s="25">
        <f t="shared" si="11"/>
        <v>0</v>
      </c>
      <c r="P81" s="174">
        <f t="shared" si="12"/>
        <v>0</v>
      </c>
      <c r="Q81" s="18"/>
      <c r="R81" s="6"/>
      <c r="S81" s="6"/>
      <c r="T81" s="6"/>
      <c r="U81" s="6"/>
      <c r="V81" s="6"/>
      <c r="W81" s="6"/>
      <c r="X81" s="6"/>
      <c r="Y81" s="6"/>
      <c r="Z81" s="6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  <c r="IW81" s="133"/>
      <c r="IX81" s="133"/>
    </row>
    <row r="82" spans="1:258" ht="29.1" customHeight="1" thickBot="1" x14ac:dyDescent="0.4">
      <c r="A82" s="89" t="str">
        <f t="shared" si="9"/>
        <v>NO</v>
      </c>
      <c r="B82" s="19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3"/>
      <c r="N82" s="24">
        <f t="shared" si="10"/>
        <v>0</v>
      </c>
      <c r="O82" s="25">
        <f t="shared" si="11"/>
        <v>0</v>
      </c>
      <c r="P82" s="174">
        <f t="shared" si="12"/>
        <v>0</v>
      </c>
      <c r="Q82" s="18"/>
      <c r="R82" s="6"/>
      <c r="S82" s="6"/>
      <c r="T82" s="6"/>
      <c r="U82" s="6"/>
      <c r="V82" s="6"/>
      <c r="W82" s="6"/>
      <c r="X82" s="6"/>
      <c r="Y82" s="6"/>
      <c r="Z82" s="6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  <c r="IX82" s="133"/>
    </row>
    <row r="83" spans="1:258" ht="29.1" customHeight="1" thickBot="1" x14ac:dyDescent="0.4">
      <c r="A83" s="89" t="str">
        <f t="shared" si="9"/>
        <v>NO</v>
      </c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3"/>
      <c r="N83" s="24">
        <f t="shared" si="10"/>
        <v>0</v>
      </c>
      <c r="O83" s="25">
        <f t="shared" si="11"/>
        <v>0</v>
      </c>
      <c r="P83" s="174">
        <f t="shared" si="12"/>
        <v>0</v>
      </c>
      <c r="Q83" s="18"/>
      <c r="R83" s="6"/>
      <c r="S83" s="6"/>
      <c r="T83" s="6"/>
      <c r="U83" s="6"/>
      <c r="V83" s="6"/>
      <c r="W83" s="6"/>
      <c r="X83" s="6"/>
      <c r="Y83" s="6"/>
      <c r="Z83" s="6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  <c r="IW83" s="133"/>
      <c r="IX83" s="133"/>
    </row>
    <row r="84" spans="1:258" ht="29.1" customHeight="1" thickBot="1" x14ac:dyDescent="0.4">
      <c r="A84" s="89" t="str">
        <f t="shared" si="9"/>
        <v>NO</v>
      </c>
      <c r="B84" s="19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3"/>
      <c r="N84" s="24">
        <f t="shared" si="10"/>
        <v>0</v>
      </c>
      <c r="O84" s="25">
        <f t="shared" si="11"/>
        <v>0</v>
      </c>
      <c r="P84" s="174">
        <f t="shared" si="12"/>
        <v>0</v>
      </c>
      <c r="Q84" s="18"/>
      <c r="R84" s="6"/>
      <c r="S84" s="6"/>
      <c r="T84" s="6"/>
      <c r="U84" s="6"/>
      <c r="V84" s="6"/>
      <c r="W84" s="6"/>
      <c r="X84" s="6"/>
      <c r="Y84" s="6"/>
      <c r="Z84" s="6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  <c r="IX84" s="133"/>
    </row>
    <row r="85" spans="1:258" ht="29.1" customHeight="1" thickBot="1" x14ac:dyDescent="0.45">
      <c r="A85" s="44">
        <f>COUNTIF(A3:A84,"SI")</f>
        <v>44</v>
      </c>
      <c r="B85" s="44">
        <f>COUNTA(B3:B84)</f>
        <v>57</v>
      </c>
      <c r="C85" s="44"/>
      <c r="D85" s="45"/>
      <c r="E85" s="46"/>
      <c r="F85" s="46"/>
      <c r="G85" s="46"/>
      <c r="H85" s="46"/>
      <c r="I85" s="46"/>
      <c r="J85" s="46"/>
      <c r="K85" s="46"/>
      <c r="L85" s="46"/>
      <c r="M85" s="47"/>
      <c r="N85" s="48">
        <f>SUM(N3:N84)</f>
        <v>4663</v>
      </c>
      <c r="O85" s="49"/>
      <c r="P85" s="25">
        <f>SUM(P3:P84)</f>
        <v>5180</v>
      </c>
      <c r="Q85" s="18"/>
      <c r="R85" s="6"/>
      <c r="S85" s="6"/>
      <c r="T85" s="6"/>
      <c r="U85" s="6"/>
      <c r="V85" s="6"/>
      <c r="W85" s="6"/>
      <c r="X85" s="6"/>
      <c r="Y85" s="6"/>
      <c r="Z85" s="6"/>
    </row>
    <row r="86" spans="1:25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0"/>
      <c r="O86" s="6"/>
      <c r="P86" s="50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5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58" ht="15.6" customHeight="1" x14ac:dyDescent="0.2">
      <c r="A88" s="6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58" ht="18.600000000000001" customHeight="1" x14ac:dyDescent="0.2">
      <c r="R89" s="6"/>
      <c r="S89" s="6"/>
      <c r="T89" s="6"/>
      <c r="U89" s="6"/>
    </row>
    <row r="90" spans="1:258" ht="18.600000000000001" customHeight="1" x14ac:dyDescent="0.2">
      <c r="R90" s="6"/>
      <c r="S90" s="6"/>
    </row>
    <row r="91" spans="1:258" ht="18.600000000000001" customHeight="1" x14ac:dyDescent="0.2">
      <c r="R91" s="6"/>
      <c r="S91" s="6"/>
    </row>
    <row r="92" spans="1:258" ht="18.600000000000001" customHeight="1" x14ac:dyDescent="0.2">
      <c r="R92" s="6"/>
      <c r="S92" s="6"/>
    </row>
    <row r="93" spans="1:258" ht="18.600000000000001" customHeight="1" x14ac:dyDescent="0.2">
      <c r="R93" s="6"/>
      <c r="S93" s="6"/>
    </row>
  </sheetData>
  <sheetProtection password="C4AE" sheet="1" objects="1" scenarios="1"/>
  <sortState ref="A3:P84">
    <sortCondition descending="1" ref="N3:N84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topLeftCell="A10" zoomScale="40" zoomScaleNormal="40" workbookViewId="0">
      <selection activeCell="A26" sqref="A26:A30"/>
    </sheetView>
  </sheetViews>
  <sheetFormatPr defaultColWidth="11.42578125" defaultRowHeight="18.600000000000001" customHeight="1" x14ac:dyDescent="0.2"/>
  <cols>
    <col min="1" max="1" width="11.42578125" style="78" customWidth="1"/>
    <col min="2" max="2" width="52" style="78" customWidth="1"/>
    <col min="3" max="3" width="12.42578125" style="78" customWidth="1"/>
    <col min="4" max="4" width="54.42578125" style="78" customWidth="1"/>
    <col min="5" max="5" width="22.85546875" style="78" customWidth="1"/>
    <col min="6" max="6" width="23" style="78" customWidth="1"/>
    <col min="7" max="7" width="23.140625" style="78" customWidth="1"/>
    <col min="8" max="8" width="23" style="78" customWidth="1"/>
    <col min="9" max="9" width="23.140625" style="78" customWidth="1"/>
    <col min="10" max="12" width="23.140625" style="133" customWidth="1"/>
    <col min="13" max="13" width="23.140625" style="78" customWidth="1"/>
    <col min="14" max="14" width="15" style="78" customWidth="1"/>
    <col min="15" max="15" width="14.28515625" style="78" customWidth="1"/>
    <col min="16" max="16" width="27.28515625" style="78" customWidth="1"/>
    <col min="17" max="17" width="11.42578125" style="78" customWidth="1"/>
    <col min="18" max="18" width="11.42578125" style="133" customWidth="1"/>
    <col min="19" max="19" width="59.7109375" style="133" customWidth="1"/>
    <col min="20" max="23" width="11.42578125" style="78" customWidth="1"/>
    <col min="24" max="24" width="34.85546875" style="78" customWidth="1"/>
    <col min="25" max="25" width="11.42578125" style="78" customWidth="1"/>
    <col min="26" max="26" width="53.42578125" style="78" customWidth="1"/>
    <col min="27" max="258" width="11.42578125" style="78" customWidth="1"/>
  </cols>
  <sheetData>
    <row r="1" spans="1:26" ht="28.5" customHeight="1" thickBot="1" x14ac:dyDescent="0.45">
      <c r="A1" s="196" t="s">
        <v>110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63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13"/>
      <c r="R2" s="14" t="s">
        <v>8</v>
      </c>
      <c r="S2" s="15" t="s">
        <v>3</v>
      </c>
      <c r="T2" s="16" t="s">
        <v>9</v>
      </c>
      <c r="U2" s="64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493</v>
      </c>
      <c r="C3" s="181">
        <v>1213</v>
      </c>
      <c r="D3" s="182" t="s">
        <v>492</v>
      </c>
      <c r="E3" s="183"/>
      <c r="F3" s="183"/>
      <c r="G3" s="183">
        <v>100</v>
      </c>
      <c r="H3" s="183">
        <v>100</v>
      </c>
      <c r="I3" s="183"/>
      <c r="J3" s="184">
        <v>100</v>
      </c>
      <c r="K3" s="184">
        <v>60</v>
      </c>
      <c r="L3" s="184">
        <v>100</v>
      </c>
      <c r="M3" s="185">
        <v>100</v>
      </c>
      <c r="N3" s="186">
        <f t="shared" ref="N3:N30" si="0">IF(O3=9,SUM(E3:M3)-SMALL(E3:M3,1)-SMALL(E3:M3,2)-SMALL(E3:M3,3),IF(O3=8,SUM(E3:M3)-SMALL(E3:M3,1)-SMALL(E3:M3,2),IF(O3=7,SUM(E3:M3)-SMALL(E3:M3,1),SUM(E3:M3))))</f>
        <v>560</v>
      </c>
      <c r="O3" s="25">
        <f t="shared" ref="O3:O30" si="1">COUNTA(E3:M3)</f>
        <v>6</v>
      </c>
      <c r="P3" s="174">
        <f t="shared" ref="P3:P30" si="2">SUM(E3:M3)</f>
        <v>560</v>
      </c>
      <c r="Q3" s="26"/>
      <c r="R3" s="27">
        <v>1213</v>
      </c>
      <c r="S3" s="28" t="s">
        <v>492</v>
      </c>
      <c r="T3" s="29">
        <f>SUMIF($C$3:$C$76,R3,$P$3:$P$76)</f>
        <v>1358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50" si="3">IF(O4&lt;2,"NO","SI")</f>
        <v>SI</v>
      </c>
      <c r="B4" s="180" t="s">
        <v>115</v>
      </c>
      <c r="C4" s="181">
        <v>1887</v>
      </c>
      <c r="D4" s="182" t="s">
        <v>11</v>
      </c>
      <c r="E4" s="183">
        <v>80</v>
      </c>
      <c r="F4" s="183">
        <v>80</v>
      </c>
      <c r="G4" s="183">
        <v>90</v>
      </c>
      <c r="H4" s="183">
        <v>90</v>
      </c>
      <c r="I4" s="183">
        <v>100</v>
      </c>
      <c r="J4" s="184">
        <v>40</v>
      </c>
      <c r="K4" s="184">
        <v>40</v>
      </c>
      <c r="L4" s="184">
        <v>50</v>
      </c>
      <c r="M4" s="185">
        <v>80</v>
      </c>
      <c r="N4" s="186">
        <f t="shared" si="0"/>
        <v>520</v>
      </c>
      <c r="O4" s="25">
        <f t="shared" si="1"/>
        <v>9</v>
      </c>
      <c r="P4" s="174">
        <f t="shared" si="2"/>
        <v>650</v>
      </c>
      <c r="Q4" s="26"/>
      <c r="R4" s="27"/>
      <c r="S4" s="28"/>
      <c r="T4" s="29">
        <f t="shared" ref="T4:T64" si="4">SUMIF($C$3:$C$76,R4,$P$3:$P$76)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80</v>
      </c>
      <c r="C5" s="181">
        <v>1213</v>
      </c>
      <c r="D5" s="182" t="s">
        <v>492</v>
      </c>
      <c r="E5" s="183">
        <v>60</v>
      </c>
      <c r="F5" s="183">
        <v>60</v>
      </c>
      <c r="G5" s="183"/>
      <c r="H5" s="183">
        <v>5</v>
      </c>
      <c r="I5" s="183">
        <v>90</v>
      </c>
      <c r="J5" s="184">
        <v>60</v>
      </c>
      <c r="K5" s="184"/>
      <c r="L5" s="184">
        <v>80</v>
      </c>
      <c r="M5" s="185">
        <v>40</v>
      </c>
      <c r="N5" s="186">
        <f t="shared" si="0"/>
        <v>390</v>
      </c>
      <c r="O5" s="25">
        <f t="shared" si="1"/>
        <v>7</v>
      </c>
      <c r="P5" s="174">
        <f t="shared" si="2"/>
        <v>395</v>
      </c>
      <c r="Q5" s="26"/>
      <c r="R5" s="27">
        <v>1174</v>
      </c>
      <c r="S5" s="28" t="s">
        <v>16</v>
      </c>
      <c r="T5" s="29">
        <f t="shared" si="4"/>
        <v>399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81</v>
      </c>
      <c r="C6" s="20">
        <v>1174</v>
      </c>
      <c r="D6" s="21" t="s">
        <v>16</v>
      </c>
      <c r="E6" s="22">
        <v>90</v>
      </c>
      <c r="F6" s="22">
        <v>100</v>
      </c>
      <c r="G6" s="22">
        <v>60</v>
      </c>
      <c r="H6" s="22">
        <v>12</v>
      </c>
      <c r="I6" s="22"/>
      <c r="J6" s="169">
        <v>15</v>
      </c>
      <c r="K6" s="169">
        <v>20</v>
      </c>
      <c r="L6" s="169">
        <v>60</v>
      </c>
      <c r="M6" s="23">
        <v>12</v>
      </c>
      <c r="N6" s="24">
        <f t="shared" si="0"/>
        <v>345</v>
      </c>
      <c r="O6" s="25">
        <f t="shared" si="1"/>
        <v>8</v>
      </c>
      <c r="P6" s="174">
        <f t="shared" si="2"/>
        <v>369</v>
      </c>
      <c r="Q6" s="26"/>
      <c r="R6" s="27">
        <v>1180</v>
      </c>
      <c r="S6" s="28" t="s">
        <v>17</v>
      </c>
      <c r="T6" s="29">
        <f t="shared" si="4"/>
        <v>41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79</v>
      </c>
      <c r="C7" s="20">
        <v>1887</v>
      </c>
      <c r="D7" s="21" t="s">
        <v>11</v>
      </c>
      <c r="E7" s="22">
        <v>100</v>
      </c>
      <c r="F7" s="22">
        <v>50</v>
      </c>
      <c r="G7" s="22">
        <v>40</v>
      </c>
      <c r="H7" s="22">
        <v>15</v>
      </c>
      <c r="I7" s="22">
        <v>80</v>
      </c>
      <c r="J7" s="169">
        <v>7</v>
      </c>
      <c r="K7" s="169">
        <v>15</v>
      </c>
      <c r="L7" s="169">
        <v>12</v>
      </c>
      <c r="M7" s="23">
        <v>50</v>
      </c>
      <c r="N7" s="24">
        <f t="shared" si="0"/>
        <v>335</v>
      </c>
      <c r="O7" s="25">
        <f t="shared" si="1"/>
        <v>9</v>
      </c>
      <c r="P7" s="174">
        <f t="shared" si="2"/>
        <v>369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6"/>
      <c r="X7" s="6"/>
      <c r="Y7" s="6"/>
      <c r="Z7" s="6"/>
    </row>
    <row r="8" spans="1:26" ht="29.1" customHeight="1" thickBot="1" x14ac:dyDescent="0.4">
      <c r="A8" s="89" t="str">
        <f t="shared" si="3"/>
        <v>SI</v>
      </c>
      <c r="B8" s="165" t="s">
        <v>82</v>
      </c>
      <c r="C8" s="20">
        <v>1213</v>
      </c>
      <c r="D8" s="21" t="s">
        <v>492</v>
      </c>
      <c r="E8" s="22">
        <v>40</v>
      </c>
      <c r="F8" s="22">
        <v>90</v>
      </c>
      <c r="G8" s="22"/>
      <c r="H8" s="22">
        <v>80</v>
      </c>
      <c r="I8" s="22">
        <v>30</v>
      </c>
      <c r="J8" s="169">
        <v>20</v>
      </c>
      <c r="K8" s="169">
        <v>50</v>
      </c>
      <c r="L8" s="169">
        <v>40</v>
      </c>
      <c r="M8" s="23">
        <v>20</v>
      </c>
      <c r="N8" s="24">
        <f t="shared" si="0"/>
        <v>330</v>
      </c>
      <c r="O8" s="25">
        <f t="shared" si="1"/>
        <v>8</v>
      </c>
      <c r="P8" s="174">
        <f t="shared" si="2"/>
        <v>370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6"/>
      <c r="X8" s="6"/>
      <c r="Y8" s="6"/>
      <c r="Z8" s="6"/>
    </row>
    <row r="9" spans="1:26" ht="29.1" customHeight="1" thickBot="1" x14ac:dyDescent="0.4">
      <c r="A9" s="89" t="str">
        <f t="shared" si="3"/>
        <v>SI</v>
      </c>
      <c r="B9" s="165" t="s">
        <v>83</v>
      </c>
      <c r="C9" s="20">
        <v>1773</v>
      </c>
      <c r="D9" s="21" t="s">
        <v>84</v>
      </c>
      <c r="E9" s="22">
        <v>50</v>
      </c>
      <c r="F9" s="22"/>
      <c r="G9" s="22"/>
      <c r="H9" s="22">
        <v>60</v>
      </c>
      <c r="I9" s="22">
        <v>60</v>
      </c>
      <c r="J9" s="169">
        <v>80</v>
      </c>
      <c r="K9" s="169">
        <v>12</v>
      </c>
      <c r="L9" s="169"/>
      <c r="M9" s="23">
        <v>60</v>
      </c>
      <c r="N9" s="24">
        <f t="shared" si="0"/>
        <v>322</v>
      </c>
      <c r="O9" s="25">
        <f t="shared" si="1"/>
        <v>6</v>
      </c>
      <c r="P9" s="174">
        <f t="shared" si="2"/>
        <v>322</v>
      </c>
      <c r="Q9" s="26"/>
      <c r="R9" s="27">
        <v>1589</v>
      </c>
      <c r="S9" s="28" t="s">
        <v>21</v>
      </c>
      <c r="T9" s="29">
        <f t="shared" si="4"/>
        <v>0</v>
      </c>
      <c r="U9" s="30"/>
      <c r="V9" s="18"/>
      <c r="W9" s="6"/>
      <c r="X9" s="6"/>
      <c r="Y9" s="6"/>
      <c r="Z9" s="6"/>
    </row>
    <row r="10" spans="1:26" ht="29.1" customHeight="1" thickBot="1" x14ac:dyDescent="0.4">
      <c r="A10" s="89" t="str">
        <f t="shared" si="3"/>
        <v>SI</v>
      </c>
      <c r="B10" s="19" t="s">
        <v>441</v>
      </c>
      <c r="C10" s="20">
        <v>1887</v>
      </c>
      <c r="D10" s="21" t="s">
        <v>11</v>
      </c>
      <c r="E10" s="22"/>
      <c r="F10" s="22">
        <v>40</v>
      </c>
      <c r="G10" s="22">
        <v>50</v>
      </c>
      <c r="H10" s="22"/>
      <c r="I10" s="22">
        <v>50</v>
      </c>
      <c r="J10" s="169"/>
      <c r="K10" s="169"/>
      <c r="L10" s="169">
        <v>15</v>
      </c>
      <c r="M10" s="23">
        <v>30</v>
      </c>
      <c r="N10" s="24">
        <f t="shared" si="0"/>
        <v>185</v>
      </c>
      <c r="O10" s="25">
        <f t="shared" si="1"/>
        <v>5</v>
      </c>
      <c r="P10" s="174">
        <f t="shared" si="2"/>
        <v>185</v>
      </c>
      <c r="Q10" s="26"/>
      <c r="R10" s="27"/>
      <c r="S10" s="28"/>
      <c r="T10" s="29">
        <f t="shared" si="4"/>
        <v>0</v>
      </c>
      <c r="U10" s="30"/>
      <c r="V10" s="18"/>
      <c r="W10" s="6"/>
      <c r="X10" s="6"/>
      <c r="Y10" s="6"/>
      <c r="Z10" s="6"/>
    </row>
    <row r="11" spans="1:26" ht="29.1" customHeight="1" thickBot="1" x14ac:dyDescent="0.4">
      <c r="A11" s="89" t="str">
        <f t="shared" si="3"/>
        <v>SI</v>
      </c>
      <c r="B11" s="157" t="s">
        <v>578</v>
      </c>
      <c r="C11" s="20">
        <v>2029</v>
      </c>
      <c r="D11" s="19" t="s">
        <v>67</v>
      </c>
      <c r="E11" s="22"/>
      <c r="F11" s="22"/>
      <c r="G11" s="22"/>
      <c r="H11" s="22"/>
      <c r="I11" s="22"/>
      <c r="J11" s="169">
        <v>90</v>
      </c>
      <c r="K11" s="169"/>
      <c r="L11" s="169">
        <v>90</v>
      </c>
      <c r="M11" s="23"/>
      <c r="N11" s="24">
        <f t="shared" si="0"/>
        <v>180</v>
      </c>
      <c r="O11" s="25">
        <f t="shared" si="1"/>
        <v>2</v>
      </c>
      <c r="P11" s="174">
        <f t="shared" si="2"/>
        <v>180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6"/>
      <c r="X11" s="6"/>
      <c r="Y11" s="6"/>
      <c r="Z11" s="6"/>
    </row>
    <row r="12" spans="1:26" ht="29.1" customHeight="1" thickBot="1" x14ac:dyDescent="0.4">
      <c r="A12" s="89" t="str">
        <f t="shared" si="3"/>
        <v>SI</v>
      </c>
      <c r="B12" s="19" t="s">
        <v>443</v>
      </c>
      <c r="C12" s="20">
        <v>1887</v>
      </c>
      <c r="D12" s="21" t="s">
        <v>11</v>
      </c>
      <c r="E12" s="22"/>
      <c r="F12" s="22">
        <v>15</v>
      </c>
      <c r="G12" s="22">
        <v>80</v>
      </c>
      <c r="H12" s="22">
        <v>30</v>
      </c>
      <c r="I12" s="22"/>
      <c r="J12" s="169"/>
      <c r="K12" s="169"/>
      <c r="L12" s="169"/>
      <c r="M12" s="23"/>
      <c r="N12" s="24">
        <f t="shared" si="0"/>
        <v>125</v>
      </c>
      <c r="O12" s="25">
        <f t="shared" si="1"/>
        <v>3</v>
      </c>
      <c r="P12" s="174">
        <f t="shared" si="2"/>
        <v>125</v>
      </c>
      <c r="Q12" s="26"/>
      <c r="R12" s="27"/>
      <c r="S12" s="28"/>
      <c r="T12" s="29">
        <f t="shared" si="4"/>
        <v>0</v>
      </c>
      <c r="U12" s="30"/>
      <c r="V12" s="18"/>
      <c r="W12" s="6"/>
      <c r="X12" s="6"/>
      <c r="Y12" s="6"/>
      <c r="Z12" s="6"/>
    </row>
    <row r="13" spans="1:26" ht="29.1" customHeight="1" thickBot="1" x14ac:dyDescent="0.4">
      <c r="A13" s="89" t="str">
        <f t="shared" si="3"/>
        <v>SI</v>
      </c>
      <c r="B13" s="165" t="s">
        <v>116</v>
      </c>
      <c r="C13" s="20">
        <v>1887</v>
      </c>
      <c r="D13" s="21" t="s">
        <v>11</v>
      </c>
      <c r="E13" s="22">
        <v>15</v>
      </c>
      <c r="F13" s="22">
        <v>9</v>
      </c>
      <c r="G13" s="22"/>
      <c r="H13" s="22">
        <v>9</v>
      </c>
      <c r="I13" s="22">
        <v>40</v>
      </c>
      <c r="J13" s="169"/>
      <c r="K13" s="169">
        <v>9</v>
      </c>
      <c r="L13" s="169">
        <v>30</v>
      </c>
      <c r="M13" s="23">
        <v>15</v>
      </c>
      <c r="N13" s="24">
        <f t="shared" si="0"/>
        <v>118</v>
      </c>
      <c r="O13" s="25">
        <f t="shared" si="1"/>
        <v>7</v>
      </c>
      <c r="P13" s="174">
        <f t="shared" si="2"/>
        <v>127</v>
      </c>
      <c r="Q13" s="26"/>
      <c r="R13" s="27"/>
      <c r="S13" s="28"/>
      <c r="T13" s="29">
        <f t="shared" si="4"/>
        <v>0</v>
      </c>
      <c r="U13" s="30"/>
      <c r="V13" s="18"/>
      <c r="W13" s="6"/>
      <c r="X13" s="6"/>
      <c r="Y13" s="6"/>
      <c r="Z13" s="6"/>
    </row>
    <row r="14" spans="1:26" ht="29.1" customHeight="1" thickBot="1" x14ac:dyDescent="0.4">
      <c r="A14" s="89" t="str">
        <f t="shared" si="3"/>
        <v>SI</v>
      </c>
      <c r="B14" s="165" t="s">
        <v>330</v>
      </c>
      <c r="C14" s="20">
        <v>1886</v>
      </c>
      <c r="D14" s="21" t="s">
        <v>38</v>
      </c>
      <c r="E14" s="22">
        <v>20</v>
      </c>
      <c r="F14" s="22">
        <v>7</v>
      </c>
      <c r="G14" s="22"/>
      <c r="H14" s="22"/>
      <c r="I14" s="22"/>
      <c r="J14" s="169"/>
      <c r="K14" s="169"/>
      <c r="L14" s="169"/>
      <c r="M14" s="23">
        <v>90</v>
      </c>
      <c r="N14" s="24">
        <f t="shared" si="0"/>
        <v>117</v>
      </c>
      <c r="O14" s="25">
        <f t="shared" si="1"/>
        <v>3</v>
      </c>
      <c r="P14" s="174">
        <f t="shared" si="2"/>
        <v>117</v>
      </c>
      <c r="Q14" s="26"/>
      <c r="R14" s="27">
        <v>1843</v>
      </c>
      <c r="S14" s="28" t="s">
        <v>31</v>
      </c>
      <c r="T14" s="29">
        <f t="shared" si="4"/>
        <v>12</v>
      </c>
      <c r="U14" s="30"/>
      <c r="V14" s="18"/>
      <c r="W14" s="6"/>
      <c r="X14" s="6"/>
      <c r="Y14" s="6"/>
      <c r="Z14" s="6"/>
    </row>
    <row r="15" spans="1:26" ht="29.1" customHeight="1" thickBot="1" x14ac:dyDescent="0.4">
      <c r="A15" s="89" t="str">
        <f t="shared" si="3"/>
        <v>SI</v>
      </c>
      <c r="B15" s="165" t="s">
        <v>117</v>
      </c>
      <c r="C15" s="20">
        <v>2057</v>
      </c>
      <c r="D15" s="19" t="s">
        <v>64</v>
      </c>
      <c r="E15" s="22">
        <v>30</v>
      </c>
      <c r="F15" s="22">
        <v>30</v>
      </c>
      <c r="G15" s="22"/>
      <c r="H15" s="22">
        <v>50</v>
      </c>
      <c r="I15" s="22"/>
      <c r="J15" s="169"/>
      <c r="K15" s="169"/>
      <c r="L15" s="169"/>
      <c r="M15" s="23"/>
      <c r="N15" s="24">
        <f t="shared" si="0"/>
        <v>110</v>
      </c>
      <c r="O15" s="25">
        <f t="shared" si="1"/>
        <v>3</v>
      </c>
      <c r="P15" s="174">
        <f t="shared" si="2"/>
        <v>110</v>
      </c>
      <c r="Q15" s="26"/>
      <c r="R15" s="27">
        <v>1317</v>
      </c>
      <c r="S15" s="28" t="s">
        <v>33</v>
      </c>
      <c r="T15" s="29">
        <f t="shared" si="4"/>
        <v>64</v>
      </c>
      <c r="U15" s="30"/>
      <c r="V15" s="18"/>
      <c r="W15" s="6"/>
      <c r="X15" s="6"/>
      <c r="Y15" s="6"/>
      <c r="Z15" s="6"/>
    </row>
    <row r="16" spans="1:26" ht="29.1" customHeight="1" thickBot="1" x14ac:dyDescent="0.4">
      <c r="A16" s="89" t="str">
        <f t="shared" si="3"/>
        <v>SI</v>
      </c>
      <c r="B16" s="165" t="s">
        <v>333</v>
      </c>
      <c r="C16" s="20">
        <v>2027</v>
      </c>
      <c r="D16" s="19" t="s">
        <v>24</v>
      </c>
      <c r="E16" s="22">
        <v>9</v>
      </c>
      <c r="F16" s="22"/>
      <c r="G16" s="22">
        <v>12</v>
      </c>
      <c r="H16" s="22">
        <v>6</v>
      </c>
      <c r="I16" s="22"/>
      <c r="J16" s="169">
        <v>9</v>
      </c>
      <c r="K16" s="169">
        <v>8</v>
      </c>
      <c r="L16" s="169">
        <v>20</v>
      </c>
      <c r="M16" s="23">
        <v>9</v>
      </c>
      <c r="N16" s="24">
        <f t="shared" si="0"/>
        <v>67</v>
      </c>
      <c r="O16" s="25">
        <f t="shared" si="1"/>
        <v>7</v>
      </c>
      <c r="P16" s="174">
        <f t="shared" si="2"/>
        <v>73</v>
      </c>
      <c r="Q16" s="26"/>
      <c r="R16" s="27"/>
      <c r="S16" s="28"/>
      <c r="T16" s="29">
        <f t="shared" si="4"/>
        <v>0</v>
      </c>
      <c r="U16" s="30"/>
      <c r="V16" s="18"/>
      <c r="W16" s="6"/>
      <c r="X16" s="6"/>
      <c r="Y16" s="6"/>
      <c r="Z16" s="6"/>
    </row>
    <row r="17" spans="1:26" ht="29.1" customHeight="1" thickBot="1" x14ac:dyDescent="0.4">
      <c r="A17" s="89" t="str">
        <f t="shared" si="3"/>
        <v>SI</v>
      </c>
      <c r="B17" s="19" t="s">
        <v>442</v>
      </c>
      <c r="C17" s="20">
        <v>2057</v>
      </c>
      <c r="D17" s="19" t="s">
        <v>64</v>
      </c>
      <c r="E17" s="22"/>
      <c r="F17" s="22">
        <v>20</v>
      </c>
      <c r="G17" s="22"/>
      <c r="H17" s="22">
        <v>40</v>
      </c>
      <c r="I17" s="22"/>
      <c r="J17" s="169"/>
      <c r="K17" s="169"/>
      <c r="L17" s="169"/>
      <c r="M17" s="23"/>
      <c r="N17" s="24">
        <f t="shared" si="0"/>
        <v>60</v>
      </c>
      <c r="O17" s="25">
        <f t="shared" si="1"/>
        <v>2</v>
      </c>
      <c r="P17" s="174">
        <f t="shared" si="2"/>
        <v>60</v>
      </c>
      <c r="Q17" s="26"/>
      <c r="R17" s="27">
        <v>1886</v>
      </c>
      <c r="S17" s="28" t="s">
        <v>38</v>
      </c>
      <c r="T17" s="29">
        <f t="shared" si="4"/>
        <v>117</v>
      </c>
      <c r="U17" s="30"/>
      <c r="V17" s="18"/>
      <c r="W17" s="6"/>
      <c r="X17" s="6"/>
      <c r="Y17" s="6"/>
      <c r="Z17" s="6"/>
    </row>
    <row r="18" spans="1:26" ht="29.1" customHeight="1" thickBot="1" x14ac:dyDescent="0.4">
      <c r="A18" s="89" t="str">
        <f t="shared" si="3"/>
        <v>SI</v>
      </c>
      <c r="B18" s="165" t="s">
        <v>334</v>
      </c>
      <c r="C18" s="20">
        <v>2057</v>
      </c>
      <c r="D18" s="19" t="s">
        <v>64</v>
      </c>
      <c r="E18" s="22">
        <v>8</v>
      </c>
      <c r="F18" s="22">
        <v>8</v>
      </c>
      <c r="G18" s="22">
        <v>30</v>
      </c>
      <c r="H18" s="22">
        <v>5</v>
      </c>
      <c r="I18" s="22"/>
      <c r="J18" s="169"/>
      <c r="K18" s="169"/>
      <c r="L18" s="169"/>
      <c r="M18" s="23"/>
      <c r="N18" s="24">
        <f t="shared" si="0"/>
        <v>51</v>
      </c>
      <c r="O18" s="25">
        <f t="shared" si="1"/>
        <v>4</v>
      </c>
      <c r="P18" s="174">
        <f t="shared" si="2"/>
        <v>51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6"/>
      <c r="X18" s="6"/>
      <c r="Y18" s="6"/>
      <c r="Z18" s="6"/>
    </row>
    <row r="19" spans="1:26" ht="29.1" customHeight="1" thickBot="1" x14ac:dyDescent="0.4">
      <c r="A19" s="187" t="str">
        <f t="shared" si="3"/>
        <v>NO</v>
      </c>
      <c r="B19" s="19" t="s">
        <v>579</v>
      </c>
      <c r="C19" s="20">
        <v>2029</v>
      </c>
      <c r="D19" s="19" t="s">
        <v>67</v>
      </c>
      <c r="E19" s="22"/>
      <c r="F19" s="22"/>
      <c r="G19" s="22"/>
      <c r="H19" s="22"/>
      <c r="I19" s="22"/>
      <c r="J19" s="169">
        <v>50</v>
      </c>
      <c r="K19" s="169"/>
      <c r="L19" s="169"/>
      <c r="M19" s="23"/>
      <c r="N19" s="24">
        <f t="shared" si="0"/>
        <v>50</v>
      </c>
      <c r="O19" s="25">
        <f t="shared" si="1"/>
        <v>1</v>
      </c>
      <c r="P19" s="174">
        <f t="shared" si="2"/>
        <v>50</v>
      </c>
      <c r="Q19" s="26"/>
      <c r="R19" s="27"/>
      <c r="S19" s="28"/>
      <c r="T19" s="29">
        <f t="shared" si="4"/>
        <v>0</v>
      </c>
      <c r="U19" s="30"/>
      <c r="V19" s="18"/>
      <c r="W19" s="6"/>
      <c r="X19" s="6"/>
      <c r="Y19" s="6"/>
      <c r="Z19" s="6"/>
    </row>
    <row r="20" spans="1:26" ht="29.1" customHeight="1" thickBot="1" x14ac:dyDescent="0.4">
      <c r="A20" s="89" t="str">
        <f t="shared" si="3"/>
        <v>SI</v>
      </c>
      <c r="B20" s="165" t="s">
        <v>332</v>
      </c>
      <c r="C20" s="20">
        <v>1216</v>
      </c>
      <c r="D20" s="21" t="s">
        <v>331</v>
      </c>
      <c r="E20" s="22">
        <v>12</v>
      </c>
      <c r="F20" s="22">
        <v>12</v>
      </c>
      <c r="G20" s="22"/>
      <c r="H20" s="22">
        <v>7</v>
      </c>
      <c r="I20" s="22">
        <v>12</v>
      </c>
      <c r="J20" s="169"/>
      <c r="K20" s="169"/>
      <c r="L20" s="169"/>
      <c r="M20" s="23"/>
      <c r="N20" s="24">
        <f t="shared" si="0"/>
        <v>43</v>
      </c>
      <c r="O20" s="25">
        <f t="shared" si="1"/>
        <v>4</v>
      </c>
      <c r="P20" s="174">
        <f t="shared" si="2"/>
        <v>43</v>
      </c>
      <c r="Q20" s="26"/>
      <c r="R20" s="27">
        <v>1298</v>
      </c>
      <c r="S20" s="28" t="s">
        <v>42</v>
      </c>
      <c r="T20" s="29">
        <f t="shared" si="4"/>
        <v>0</v>
      </c>
      <c r="U20" s="30"/>
      <c r="V20" s="18"/>
      <c r="W20" s="6"/>
      <c r="X20" s="6"/>
      <c r="Y20" s="6"/>
      <c r="Z20" s="6"/>
    </row>
    <row r="21" spans="1:26" ht="29.1" customHeight="1" thickBot="1" x14ac:dyDescent="0.4">
      <c r="A21" s="89" t="str">
        <f t="shared" si="3"/>
        <v>SI</v>
      </c>
      <c r="B21" s="165" t="s">
        <v>337</v>
      </c>
      <c r="C21" s="20">
        <v>1180</v>
      </c>
      <c r="D21" s="21" t="s">
        <v>17</v>
      </c>
      <c r="E21" s="22">
        <v>5</v>
      </c>
      <c r="F21" s="22"/>
      <c r="G21" s="22"/>
      <c r="H21" s="22">
        <v>20</v>
      </c>
      <c r="I21" s="22"/>
      <c r="J21" s="169"/>
      <c r="K21" s="169">
        <v>7</v>
      </c>
      <c r="L21" s="169">
        <v>9</v>
      </c>
      <c r="M21" s="23"/>
      <c r="N21" s="24">
        <f t="shared" si="0"/>
        <v>41</v>
      </c>
      <c r="O21" s="25">
        <f t="shared" si="1"/>
        <v>4</v>
      </c>
      <c r="P21" s="174">
        <f t="shared" si="2"/>
        <v>41</v>
      </c>
      <c r="Q21" s="26"/>
      <c r="R21" s="27">
        <v>1887</v>
      </c>
      <c r="S21" s="28" t="s">
        <v>11</v>
      </c>
      <c r="T21" s="29">
        <f t="shared" si="4"/>
        <v>1456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SI</v>
      </c>
      <c r="B22" s="165" t="s">
        <v>336</v>
      </c>
      <c r="C22" s="20">
        <v>1213</v>
      </c>
      <c r="D22" s="21" t="s">
        <v>492</v>
      </c>
      <c r="E22" s="22">
        <v>6</v>
      </c>
      <c r="F22" s="22">
        <v>5</v>
      </c>
      <c r="G22" s="22"/>
      <c r="H22" s="22"/>
      <c r="I22" s="22">
        <v>9</v>
      </c>
      <c r="J22" s="169">
        <v>6</v>
      </c>
      <c r="K22" s="169"/>
      <c r="L22" s="169"/>
      <c r="M22" s="23">
        <v>7</v>
      </c>
      <c r="N22" s="24">
        <f t="shared" si="0"/>
        <v>33</v>
      </c>
      <c r="O22" s="25">
        <f t="shared" si="1"/>
        <v>5</v>
      </c>
      <c r="P22" s="174">
        <f t="shared" si="2"/>
        <v>33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187" t="str">
        <f t="shared" si="3"/>
        <v>NO</v>
      </c>
      <c r="B23" s="65" t="s">
        <v>580</v>
      </c>
      <c r="C23" s="20">
        <v>1174</v>
      </c>
      <c r="D23" s="21" t="s">
        <v>16</v>
      </c>
      <c r="E23" s="22"/>
      <c r="F23" s="22"/>
      <c r="G23" s="22"/>
      <c r="H23" s="22"/>
      <c r="I23" s="22"/>
      <c r="J23" s="169">
        <v>30</v>
      </c>
      <c r="K23" s="169"/>
      <c r="L23" s="169"/>
      <c r="M23" s="23"/>
      <c r="N23" s="24">
        <f t="shared" si="0"/>
        <v>30</v>
      </c>
      <c r="O23" s="25">
        <f t="shared" si="1"/>
        <v>1</v>
      </c>
      <c r="P23" s="174">
        <f t="shared" si="2"/>
        <v>30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SI</v>
      </c>
      <c r="B24" s="165" t="s">
        <v>335</v>
      </c>
      <c r="C24" s="20">
        <v>1317</v>
      </c>
      <c r="D24" s="19" t="s">
        <v>33</v>
      </c>
      <c r="E24" s="22">
        <v>7</v>
      </c>
      <c r="F24" s="22">
        <v>6</v>
      </c>
      <c r="G24" s="22"/>
      <c r="H24" s="22"/>
      <c r="I24" s="22">
        <v>15</v>
      </c>
      <c r="J24" s="169"/>
      <c r="K24" s="169"/>
      <c r="L24" s="169"/>
      <c r="M24" s="23"/>
      <c r="N24" s="24">
        <f t="shared" si="0"/>
        <v>28</v>
      </c>
      <c r="O24" s="25">
        <f t="shared" si="1"/>
        <v>3</v>
      </c>
      <c r="P24" s="174">
        <f t="shared" si="2"/>
        <v>28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SI</v>
      </c>
      <c r="B25" s="19" t="s">
        <v>566</v>
      </c>
      <c r="C25" s="20">
        <v>1317</v>
      </c>
      <c r="D25" s="19" t="s">
        <v>33</v>
      </c>
      <c r="E25" s="22"/>
      <c r="F25" s="22"/>
      <c r="G25" s="22"/>
      <c r="H25" s="22"/>
      <c r="I25" s="22">
        <v>20</v>
      </c>
      <c r="J25" s="169">
        <v>8</v>
      </c>
      <c r="K25" s="169"/>
      <c r="L25" s="169"/>
      <c r="M25" s="23"/>
      <c r="N25" s="24">
        <f t="shared" si="0"/>
        <v>28</v>
      </c>
      <c r="O25" s="25">
        <f t="shared" si="1"/>
        <v>2</v>
      </c>
      <c r="P25" s="174">
        <f t="shared" si="2"/>
        <v>28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187" t="str">
        <f t="shared" si="3"/>
        <v>NO</v>
      </c>
      <c r="B26" s="19" t="s">
        <v>495</v>
      </c>
      <c r="C26" s="20">
        <v>1731</v>
      </c>
      <c r="D26" s="21" t="s">
        <v>51</v>
      </c>
      <c r="E26" s="22"/>
      <c r="F26" s="22"/>
      <c r="G26" s="22">
        <v>20</v>
      </c>
      <c r="H26" s="22"/>
      <c r="I26" s="22"/>
      <c r="J26" s="169"/>
      <c r="K26" s="169"/>
      <c r="L26" s="169"/>
      <c r="M26" s="23"/>
      <c r="N26" s="24">
        <f t="shared" si="0"/>
        <v>20</v>
      </c>
      <c r="O26" s="25">
        <f t="shared" si="1"/>
        <v>1</v>
      </c>
      <c r="P26" s="174">
        <f t="shared" si="2"/>
        <v>20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187" t="str">
        <f t="shared" si="3"/>
        <v>NO</v>
      </c>
      <c r="B27" s="19" t="s">
        <v>496</v>
      </c>
      <c r="C27" s="20">
        <v>1731</v>
      </c>
      <c r="D27" s="21" t="s">
        <v>51</v>
      </c>
      <c r="E27" s="22"/>
      <c r="F27" s="22"/>
      <c r="G27" s="22">
        <v>15</v>
      </c>
      <c r="H27" s="22"/>
      <c r="I27" s="22"/>
      <c r="J27" s="169"/>
      <c r="K27" s="169"/>
      <c r="L27" s="169"/>
      <c r="M27" s="23"/>
      <c r="N27" s="24">
        <f t="shared" si="0"/>
        <v>15</v>
      </c>
      <c r="O27" s="25">
        <f t="shared" si="1"/>
        <v>1</v>
      </c>
      <c r="P27" s="174">
        <f t="shared" si="2"/>
        <v>15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187" t="str">
        <f t="shared" si="3"/>
        <v>NO</v>
      </c>
      <c r="B28" s="19" t="s">
        <v>581</v>
      </c>
      <c r="C28" s="20">
        <v>1843</v>
      </c>
      <c r="D28" s="21" t="s">
        <v>31</v>
      </c>
      <c r="E28" s="22"/>
      <c r="F28" s="22"/>
      <c r="G28" s="22"/>
      <c r="H28" s="22"/>
      <c r="I28" s="22"/>
      <c r="J28" s="169">
        <v>12</v>
      </c>
      <c r="K28" s="169"/>
      <c r="L28" s="169"/>
      <c r="M28" s="23"/>
      <c r="N28" s="24">
        <f t="shared" si="0"/>
        <v>12</v>
      </c>
      <c r="O28" s="25">
        <f t="shared" si="1"/>
        <v>1</v>
      </c>
      <c r="P28" s="174">
        <f t="shared" si="2"/>
        <v>12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187" t="str">
        <f t="shared" si="3"/>
        <v>NO</v>
      </c>
      <c r="B29" s="19" t="s">
        <v>519</v>
      </c>
      <c r="C29" s="20">
        <v>1132</v>
      </c>
      <c r="D29" s="19" t="s">
        <v>69</v>
      </c>
      <c r="E29" s="22"/>
      <c r="F29" s="22"/>
      <c r="G29" s="22"/>
      <c r="H29" s="22">
        <v>8</v>
      </c>
      <c r="I29" s="22"/>
      <c r="J29" s="169"/>
      <c r="K29" s="169"/>
      <c r="L29" s="169"/>
      <c r="M29" s="23"/>
      <c r="N29" s="24">
        <f t="shared" si="0"/>
        <v>8</v>
      </c>
      <c r="O29" s="25">
        <f t="shared" si="1"/>
        <v>1</v>
      </c>
      <c r="P29" s="174">
        <f t="shared" si="2"/>
        <v>8</v>
      </c>
      <c r="Q29" s="26"/>
      <c r="R29" s="27">
        <v>1731</v>
      </c>
      <c r="S29" s="28" t="s">
        <v>51</v>
      </c>
      <c r="T29" s="29">
        <f t="shared" si="4"/>
        <v>35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187" t="str">
        <f t="shared" si="3"/>
        <v>NO</v>
      </c>
      <c r="B30" s="19" t="s">
        <v>620</v>
      </c>
      <c r="C30" s="20">
        <v>1317</v>
      </c>
      <c r="D30" s="19" t="s">
        <v>33</v>
      </c>
      <c r="E30" s="22"/>
      <c r="F30" s="22"/>
      <c r="G30" s="22"/>
      <c r="H30" s="22"/>
      <c r="I30" s="22"/>
      <c r="J30" s="169"/>
      <c r="K30" s="169"/>
      <c r="L30" s="169"/>
      <c r="M30" s="23">
        <v>8</v>
      </c>
      <c r="N30" s="24">
        <f t="shared" si="0"/>
        <v>8</v>
      </c>
      <c r="O30" s="25">
        <f t="shared" si="1"/>
        <v>1</v>
      </c>
      <c r="P30" s="174">
        <f t="shared" si="2"/>
        <v>8</v>
      </c>
      <c r="Q30" s="26"/>
      <c r="R30" s="27">
        <v>1773</v>
      </c>
      <c r="S30" s="28" t="s">
        <v>84</v>
      </c>
      <c r="T30" s="29">
        <f t="shared" si="4"/>
        <v>322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NO</v>
      </c>
      <c r="B31" s="19"/>
      <c r="C31" s="20"/>
      <c r="D31" s="21"/>
      <c r="E31" s="22"/>
      <c r="F31" s="22"/>
      <c r="G31" s="22"/>
      <c r="H31" s="22"/>
      <c r="I31" s="22"/>
      <c r="J31" s="169"/>
      <c r="K31" s="169"/>
      <c r="L31" s="169"/>
      <c r="M31" s="23"/>
      <c r="N31" s="24">
        <f t="shared" ref="N31:N50" si="5">IF(O31=9,SUM(E31:M31)-SMALL(E31:M31,1)-SMALL(E31:M31,2)-SMALL(E31:M31,3),IF(O31=8,SUM(E31:M31)-SMALL(E31:M31,1)-SMALL(E31:M31,2),IF(O31=7,SUM(E31:M31)-SMALL(E31:M31,1),SUM(E31:M31))))</f>
        <v>0</v>
      </c>
      <c r="O31" s="25">
        <f t="shared" ref="O31:O50" si="6">COUNTA(E31:M31)</f>
        <v>0</v>
      </c>
      <c r="P31" s="174">
        <f t="shared" ref="P31:P50" si="7">SUM(E31:M31)</f>
        <v>0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NO</v>
      </c>
      <c r="B32" s="19"/>
      <c r="C32" s="20"/>
      <c r="D32" s="19"/>
      <c r="E32" s="22"/>
      <c r="F32" s="22"/>
      <c r="G32" s="22"/>
      <c r="H32" s="22"/>
      <c r="I32" s="22"/>
      <c r="J32" s="169"/>
      <c r="K32" s="169"/>
      <c r="L32" s="169"/>
      <c r="M32" s="23"/>
      <c r="N32" s="24">
        <f t="shared" si="5"/>
        <v>0</v>
      </c>
      <c r="O32" s="25">
        <f t="shared" si="6"/>
        <v>0</v>
      </c>
      <c r="P32" s="174">
        <f t="shared" si="7"/>
        <v>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NO</v>
      </c>
      <c r="B33" s="157"/>
      <c r="C33" s="20"/>
      <c r="D33" s="19"/>
      <c r="E33" s="22"/>
      <c r="F33" s="22"/>
      <c r="G33" s="22"/>
      <c r="H33" s="22"/>
      <c r="I33" s="22"/>
      <c r="J33" s="169"/>
      <c r="K33" s="169"/>
      <c r="L33" s="169"/>
      <c r="M33" s="23"/>
      <c r="N33" s="24">
        <f t="shared" si="5"/>
        <v>0</v>
      </c>
      <c r="O33" s="25">
        <f t="shared" si="6"/>
        <v>0</v>
      </c>
      <c r="P33" s="174">
        <f t="shared" si="7"/>
        <v>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NO</v>
      </c>
      <c r="B34" s="19"/>
      <c r="C34" s="20"/>
      <c r="D34" s="19"/>
      <c r="E34" s="22"/>
      <c r="F34" s="22"/>
      <c r="G34" s="22"/>
      <c r="H34" s="22"/>
      <c r="I34" s="22"/>
      <c r="J34" s="169"/>
      <c r="K34" s="169"/>
      <c r="L34" s="169"/>
      <c r="M34" s="23"/>
      <c r="N34" s="24">
        <f t="shared" si="5"/>
        <v>0</v>
      </c>
      <c r="O34" s="25">
        <f t="shared" si="6"/>
        <v>0</v>
      </c>
      <c r="P34" s="174">
        <f t="shared" si="7"/>
        <v>0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NO</v>
      </c>
      <c r="B35" s="19"/>
      <c r="C35" s="20"/>
      <c r="D35" s="19"/>
      <c r="E35" s="22"/>
      <c r="F35" s="22"/>
      <c r="G35" s="22"/>
      <c r="H35" s="22"/>
      <c r="I35" s="22"/>
      <c r="J35" s="169"/>
      <c r="K35" s="169"/>
      <c r="L35" s="169"/>
      <c r="M35" s="23"/>
      <c r="N35" s="24">
        <f t="shared" si="5"/>
        <v>0</v>
      </c>
      <c r="O35" s="25">
        <f t="shared" si="6"/>
        <v>0</v>
      </c>
      <c r="P35" s="174">
        <f t="shared" si="7"/>
        <v>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NO</v>
      </c>
      <c r="B36" s="19"/>
      <c r="C36" s="20"/>
      <c r="D36" s="21"/>
      <c r="E36" s="22"/>
      <c r="F36" s="22"/>
      <c r="G36" s="22"/>
      <c r="H36" s="22"/>
      <c r="I36" s="22"/>
      <c r="J36" s="169"/>
      <c r="K36" s="169"/>
      <c r="L36" s="169"/>
      <c r="M36" s="23"/>
      <c r="N36" s="24">
        <f t="shared" si="5"/>
        <v>0</v>
      </c>
      <c r="O36" s="25">
        <f t="shared" si="6"/>
        <v>0</v>
      </c>
      <c r="P36" s="174">
        <f t="shared" si="7"/>
        <v>0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NO</v>
      </c>
      <c r="B37" s="157"/>
      <c r="C37" s="20"/>
      <c r="D37" s="19"/>
      <c r="E37" s="22"/>
      <c r="F37" s="22"/>
      <c r="G37" s="22"/>
      <c r="H37" s="22"/>
      <c r="I37" s="22"/>
      <c r="J37" s="169"/>
      <c r="K37" s="169"/>
      <c r="L37" s="169"/>
      <c r="M37" s="23"/>
      <c r="N37" s="24">
        <f t="shared" si="5"/>
        <v>0</v>
      </c>
      <c r="O37" s="25">
        <f t="shared" si="6"/>
        <v>0</v>
      </c>
      <c r="P37" s="174">
        <f t="shared" si="7"/>
        <v>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NO</v>
      </c>
      <c r="B38" s="157"/>
      <c r="C38" s="20"/>
      <c r="D38" s="21"/>
      <c r="E38" s="22"/>
      <c r="F38" s="22"/>
      <c r="G38" s="22"/>
      <c r="H38" s="22"/>
      <c r="I38" s="22"/>
      <c r="J38" s="169"/>
      <c r="K38" s="169"/>
      <c r="L38" s="169"/>
      <c r="M38" s="23"/>
      <c r="N38" s="24">
        <f t="shared" si="5"/>
        <v>0</v>
      </c>
      <c r="O38" s="25">
        <f t="shared" si="6"/>
        <v>0</v>
      </c>
      <c r="P38" s="174">
        <f t="shared" si="7"/>
        <v>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NO</v>
      </c>
      <c r="B39" s="19"/>
      <c r="C39" s="20"/>
      <c r="D39" s="19"/>
      <c r="E39" s="22"/>
      <c r="F39" s="22"/>
      <c r="G39" s="22"/>
      <c r="H39" s="22"/>
      <c r="I39" s="22"/>
      <c r="J39" s="169"/>
      <c r="K39" s="169"/>
      <c r="L39" s="169"/>
      <c r="M39" s="23"/>
      <c r="N39" s="24">
        <f t="shared" si="5"/>
        <v>0</v>
      </c>
      <c r="O39" s="25">
        <f t="shared" si="6"/>
        <v>0</v>
      </c>
      <c r="P39" s="174">
        <f t="shared" si="7"/>
        <v>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NO</v>
      </c>
      <c r="B40" s="19"/>
      <c r="C40" s="20"/>
      <c r="D40" s="19"/>
      <c r="E40" s="22"/>
      <c r="F40" s="22"/>
      <c r="G40" s="22"/>
      <c r="H40" s="22"/>
      <c r="I40" s="22"/>
      <c r="J40" s="169"/>
      <c r="K40" s="169"/>
      <c r="L40" s="169"/>
      <c r="M40" s="23"/>
      <c r="N40" s="24">
        <f t="shared" si="5"/>
        <v>0</v>
      </c>
      <c r="O40" s="25">
        <f t="shared" si="6"/>
        <v>0</v>
      </c>
      <c r="P40" s="174">
        <f t="shared" si="7"/>
        <v>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NO</v>
      </c>
      <c r="B41" s="19"/>
      <c r="C41" s="20"/>
      <c r="D41" s="21"/>
      <c r="E41" s="22"/>
      <c r="F41" s="22"/>
      <c r="G41" s="22"/>
      <c r="H41" s="22"/>
      <c r="I41" s="22"/>
      <c r="J41" s="169"/>
      <c r="K41" s="169"/>
      <c r="L41" s="169"/>
      <c r="M41" s="23"/>
      <c r="N41" s="24">
        <f t="shared" si="5"/>
        <v>0</v>
      </c>
      <c r="O41" s="25">
        <f t="shared" si="6"/>
        <v>0</v>
      </c>
      <c r="P41" s="174">
        <f t="shared" si="7"/>
        <v>0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NO</v>
      </c>
      <c r="B42" s="19"/>
      <c r="C42" s="20"/>
      <c r="D42" s="19"/>
      <c r="E42" s="22"/>
      <c r="F42" s="22"/>
      <c r="G42" s="22"/>
      <c r="H42" s="22"/>
      <c r="I42" s="22"/>
      <c r="J42" s="169"/>
      <c r="K42" s="169"/>
      <c r="L42" s="169"/>
      <c r="M42" s="23"/>
      <c r="N42" s="24">
        <f t="shared" si="5"/>
        <v>0</v>
      </c>
      <c r="O42" s="25">
        <f t="shared" si="6"/>
        <v>0</v>
      </c>
      <c r="P42" s="174">
        <f t="shared" si="7"/>
        <v>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NO</v>
      </c>
      <c r="B43" s="19"/>
      <c r="C43" s="20"/>
      <c r="D43" s="21"/>
      <c r="E43" s="22"/>
      <c r="F43" s="22"/>
      <c r="G43" s="22"/>
      <c r="H43" s="22"/>
      <c r="I43" s="22"/>
      <c r="J43" s="169"/>
      <c r="K43" s="169"/>
      <c r="L43" s="169"/>
      <c r="M43" s="23"/>
      <c r="N43" s="24">
        <f t="shared" si="5"/>
        <v>0</v>
      </c>
      <c r="O43" s="25">
        <f t="shared" si="6"/>
        <v>0</v>
      </c>
      <c r="P43" s="174">
        <f t="shared" si="7"/>
        <v>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NO</v>
      </c>
      <c r="B44" s="65"/>
      <c r="C44" s="20"/>
      <c r="D44" s="65"/>
      <c r="E44" s="22"/>
      <c r="F44" s="22"/>
      <c r="G44" s="22"/>
      <c r="H44" s="22"/>
      <c r="I44" s="22"/>
      <c r="J44" s="169"/>
      <c r="K44" s="169"/>
      <c r="L44" s="169"/>
      <c r="M44" s="23"/>
      <c r="N44" s="24">
        <f t="shared" si="5"/>
        <v>0</v>
      </c>
      <c r="O44" s="25">
        <f t="shared" si="6"/>
        <v>0</v>
      </c>
      <c r="P44" s="174">
        <f t="shared" si="7"/>
        <v>0</v>
      </c>
      <c r="Q44" s="26"/>
      <c r="R44" s="27">
        <v>2199</v>
      </c>
      <c r="S44" s="171" t="s">
        <v>296</v>
      </c>
      <c r="T44" s="29">
        <f t="shared" si="4"/>
        <v>0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3"/>
        <v>NO</v>
      </c>
      <c r="B45" s="65"/>
      <c r="C45" s="20"/>
      <c r="D45" s="65"/>
      <c r="E45" s="22"/>
      <c r="F45" s="22"/>
      <c r="G45" s="22"/>
      <c r="H45" s="22"/>
      <c r="I45" s="22"/>
      <c r="J45" s="169"/>
      <c r="K45" s="169"/>
      <c r="L45" s="169"/>
      <c r="M45" s="23"/>
      <c r="N45" s="24">
        <f t="shared" si="5"/>
        <v>0</v>
      </c>
      <c r="O45" s="25">
        <f t="shared" si="6"/>
        <v>0</v>
      </c>
      <c r="P45" s="174">
        <f t="shared" si="7"/>
        <v>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3"/>
        <v>NO</v>
      </c>
      <c r="B46" s="65"/>
      <c r="C46" s="20"/>
      <c r="D46" s="66"/>
      <c r="E46" s="22"/>
      <c r="F46" s="22"/>
      <c r="G46" s="22"/>
      <c r="H46" s="22"/>
      <c r="I46" s="22"/>
      <c r="J46" s="169"/>
      <c r="K46" s="169"/>
      <c r="L46" s="169"/>
      <c r="M46" s="23"/>
      <c r="N46" s="24">
        <f t="shared" si="5"/>
        <v>0</v>
      </c>
      <c r="O46" s="25">
        <f t="shared" si="6"/>
        <v>0</v>
      </c>
      <c r="P46" s="174">
        <f t="shared" si="7"/>
        <v>0</v>
      </c>
      <c r="Q46" s="38"/>
      <c r="R46" s="27">
        <v>2057</v>
      </c>
      <c r="S46" s="28" t="s">
        <v>64</v>
      </c>
      <c r="T46" s="29">
        <f t="shared" si="4"/>
        <v>221</v>
      </c>
      <c r="U46" s="39"/>
      <c r="V46" s="18"/>
      <c r="W46" s="6"/>
      <c r="X46" s="6"/>
      <c r="Y46" s="6"/>
      <c r="Z46" s="6"/>
    </row>
    <row r="47" spans="1:26" ht="29.1" customHeight="1" thickBot="1" x14ac:dyDescent="0.4">
      <c r="A47" s="89" t="str">
        <f t="shared" si="3"/>
        <v>NO</v>
      </c>
      <c r="B47" s="65"/>
      <c r="C47" s="20"/>
      <c r="D47" s="66"/>
      <c r="E47" s="22"/>
      <c r="F47" s="22"/>
      <c r="G47" s="22"/>
      <c r="H47" s="22"/>
      <c r="I47" s="22"/>
      <c r="J47" s="169"/>
      <c r="K47" s="169"/>
      <c r="L47" s="169"/>
      <c r="M47" s="23"/>
      <c r="N47" s="24">
        <f t="shared" si="5"/>
        <v>0</v>
      </c>
      <c r="O47" s="25">
        <f t="shared" si="6"/>
        <v>0</v>
      </c>
      <c r="P47" s="174">
        <f t="shared" si="7"/>
        <v>0</v>
      </c>
      <c r="Q47" s="38"/>
      <c r="R47" s="27">
        <v>2069</v>
      </c>
      <c r="S47" s="28" t="s">
        <v>65</v>
      </c>
      <c r="T47" s="29">
        <f t="shared" si="4"/>
        <v>0</v>
      </c>
      <c r="U47" s="4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NO</v>
      </c>
      <c r="B48" s="65"/>
      <c r="C48" s="20"/>
      <c r="D48" s="65"/>
      <c r="E48" s="22"/>
      <c r="F48" s="22"/>
      <c r="G48" s="22"/>
      <c r="H48" s="22"/>
      <c r="I48" s="160"/>
      <c r="J48" s="172"/>
      <c r="K48" s="172"/>
      <c r="L48" s="172"/>
      <c r="M48" s="161"/>
      <c r="N48" s="24">
        <f t="shared" si="5"/>
        <v>0</v>
      </c>
      <c r="O48" s="25">
        <f t="shared" si="6"/>
        <v>0</v>
      </c>
      <c r="P48" s="174">
        <f t="shared" si="7"/>
        <v>0</v>
      </c>
      <c r="Q48" s="18"/>
      <c r="R48" s="27"/>
      <c r="S48" s="28"/>
      <c r="T48" s="29">
        <f t="shared" si="4"/>
        <v>0</v>
      </c>
      <c r="U48" s="4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NO</v>
      </c>
      <c r="B49" s="65"/>
      <c r="C49" s="20"/>
      <c r="D49" s="65"/>
      <c r="E49" s="22"/>
      <c r="F49" s="22"/>
      <c r="G49" s="22"/>
      <c r="H49" s="22"/>
      <c r="I49" s="22"/>
      <c r="J49" s="169"/>
      <c r="K49" s="169"/>
      <c r="L49" s="169"/>
      <c r="M49" s="23"/>
      <c r="N49" s="24">
        <f t="shared" si="5"/>
        <v>0</v>
      </c>
      <c r="O49" s="25">
        <f t="shared" si="6"/>
        <v>0</v>
      </c>
      <c r="P49" s="174">
        <f t="shared" si="7"/>
        <v>0</v>
      </c>
      <c r="Q49" s="18"/>
      <c r="R49" s="27">
        <v>2029</v>
      </c>
      <c r="S49" s="28" t="s">
        <v>67</v>
      </c>
      <c r="T49" s="29">
        <f t="shared" si="4"/>
        <v>230</v>
      </c>
      <c r="U49" s="6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NO</v>
      </c>
      <c r="B50" s="65"/>
      <c r="C50" s="20"/>
      <c r="D50" s="65"/>
      <c r="E50" s="22"/>
      <c r="F50" s="22"/>
      <c r="G50" s="22"/>
      <c r="H50" s="22"/>
      <c r="I50" s="22"/>
      <c r="J50" s="169"/>
      <c r="K50" s="169"/>
      <c r="L50" s="169"/>
      <c r="M50" s="23"/>
      <c r="N50" s="24">
        <f t="shared" si="5"/>
        <v>0</v>
      </c>
      <c r="O50" s="25">
        <f t="shared" si="6"/>
        <v>0</v>
      </c>
      <c r="P50" s="174">
        <f t="shared" si="7"/>
        <v>0</v>
      </c>
      <c r="Q50" s="18"/>
      <c r="R50" s="27">
        <v>2027</v>
      </c>
      <c r="S50" s="28" t="s">
        <v>24</v>
      </c>
      <c r="T50" s="29">
        <f t="shared" si="4"/>
        <v>73</v>
      </c>
      <c r="U50" s="6"/>
      <c r="V50" s="6"/>
      <c r="W50" s="6"/>
      <c r="X50" s="6"/>
      <c r="Y50" s="6"/>
      <c r="Z50" s="6"/>
    </row>
    <row r="51" spans="1:26" ht="28.5" customHeight="1" thickBot="1" x14ac:dyDescent="0.4">
      <c r="A51" s="44">
        <f>COUNTIF(A3:A50,"SI")</f>
        <v>21</v>
      </c>
      <c r="B51" s="44">
        <f>COUNTA(B3:B50)</f>
        <v>28</v>
      </c>
      <c r="C51" s="44"/>
      <c r="D51" s="44"/>
      <c r="E51" s="46"/>
      <c r="F51" s="46"/>
      <c r="G51" s="44"/>
      <c r="H51" s="44"/>
      <c r="I51" s="44"/>
      <c r="J51" s="173"/>
      <c r="K51" s="173"/>
      <c r="L51" s="173"/>
      <c r="M51" s="67"/>
      <c r="N51" s="68">
        <f>SUM(N3:N50)</f>
        <v>4131</v>
      </c>
      <c r="O51" s="49"/>
      <c r="P51" s="69">
        <f>SUM(P3:P50)</f>
        <v>4379</v>
      </c>
      <c r="Q51" s="18"/>
      <c r="R51" s="27">
        <v>1862</v>
      </c>
      <c r="S51" s="28" t="s">
        <v>68</v>
      </c>
      <c r="T51" s="29">
        <f t="shared" si="4"/>
        <v>0</v>
      </c>
      <c r="U51" s="6"/>
      <c r="V51" s="6"/>
      <c r="W51" s="6"/>
      <c r="X51" s="6"/>
      <c r="Y51" s="6"/>
      <c r="Z51" s="6"/>
    </row>
    <row r="52" spans="1:26" ht="27.95" customHeight="1" thickBot="1" x14ac:dyDescent="0.4">
      <c r="A52" s="70"/>
      <c r="B52" s="70"/>
      <c r="C52" s="70"/>
      <c r="D52" s="70"/>
      <c r="E52" s="71"/>
      <c r="F52" s="71"/>
      <c r="G52" s="70"/>
      <c r="H52" s="70"/>
      <c r="I52" s="70"/>
      <c r="J52" s="70"/>
      <c r="K52" s="70"/>
      <c r="L52" s="70"/>
      <c r="M52" s="70"/>
      <c r="N52" s="72"/>
      <c r="O52" s="6"/>
      <c r="P52" s="73"/>
      <c r="Q52" s="6"/>
      <c r="R52" s="27">
        <v>1132</v>
      </c>
      <c r="S52" s="28" t="s">
        <v>69</v>
      </c>
      <c r="T52" s="29">
        <f t="shared" si="4"/>
        <v>8</v>
      </c>
      <c r="U52" s="6"/>
      <c r="V52" s="6"/>
      <c r="W52" s="6"/>
      <c r="X52" s="6"/>
      <c r="Y52" s="6"/>
      <c r="Z52" s="6"/>
    </row>
    <row r="53" spans="1:26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7">
        <v>1988</v>
      </c>
      <c r="S53" s="28" t="s">
        <v>70</v>
      </c>
      <c r="T53" s="29">
        <f t="shared" si="4"/>
        <v>0</v>
      </c>
      <c r="U53" s="6"/>
      <c r="V53" s="6"/>
      <c r="W53" s="6"/>
      <c r="X53" s="6"/>
      <c r="Y53" s="6"/>
      <c r="Z53" s="6"/>
    </row>
    <row r="54" spans="1:26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  <c r="S54" s="28"/>
      <c r="T54" s="29">
        <f t="shared" si="4"/>
        <v>0</v>
      </c>
      <c r="U54" s="6"/>
      <c r="V54" s="6"/>
      <c r="W54" s="6"/>
      <c r="X54" s="6"/>
      <c r="Y54" s="6"/>
      <c r="Z54" s="6"/>
    </row>
    <row r="55" spans="1:26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7"/>
      <c r="S55" s="28"/>
      <c r="T55" s="29">
        <f t="shared" si="4"/>
        <v>0</v>
      </c>
      <c r="U55" s="6"/>
      <c r="V55" s="6"/>
      <c r="W55" s="6"/>
      <c r="X55" s="6"/>
      <c r="Y55" s="6"/>
      <c r="Z55" s="6"/>
    </row>
    <row r="56" spans="1:26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7"/>
      <c r="S56" s="28"/>
      <c r="T56" s="29">
        <f t="shared" si="4"/>
        <v>0</v>
      </c>
      <c r="U56" s="6"/>
      <c r="V56" s="6"/>
      <c r="W56" s="6"/>
      <c r="X56" s="6"/>
      <c r="Y56" s="6"/>
      <c r="Z56" s="6"/>
    </row>
    <row r="57" spans="1:26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>
        <v>1990</v>
      </c>
      <c r="S57" s="28" t="s">
        <v>30</v>
      </c>
      <c r="T57" s="29">
        <f t="shared" si="4"/>
        <v>0</v>
      </c>
      <c r="U57" s="6"/>
      <c r="V57" s="6"/>
      <c r="W57" s="6"/>
      <c r="X57" s="6"/>
      <c r="Y57" s="6"/>
      <c r="Z57" s="6"/>
    </row>
    <row r="58" spans="1:26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7">
        <v>2068</v>
      </c>
      <c r="S58" s="28" t="s">
        <v>72</v>
      </c>
      <c r="T58" s="29">
        <f t="shared" si="4"/>
        <v>0</v>
      </c>
      <c r="U58" s="6"/>
      <c r="V58" s="6"/>
      <c r="W58" s="6"/>
      <c r="X58" s="6"/>
      <c r="Y58" s="6"/>
      <c r="Z58" s="6"/>
    </row>
    <row r="59" spans="1:26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7">
        <v>2075</v>
      </c>
      <c r="S59" s="171" t="s">
        <v>612</v>
      </c>
      <c r="T59" s="29">
        <f t="shared" si="4"/>
        <v>0</v>
      </c>
      <c r="U59" s="6"/>
      <c r="V59" s="6"/>
      <c r="W59" s="6"/>
      <c r="X59" s="6"/>
      <c r="Y59" s="6"/>
      <c r="Z59" s="6"/>
    </row>
    <row r="60" spans="1:26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7">
        <v>2076</v>
      </c>
      <c r="S60" s="28" t="s">
        <v>561</v>
      </c>
      <c r="T60" s="29">
        <f t="shared" si="4"/>
        <v>0</v>
      </c>
      <c r="U60" s="6"/>
      <c r="V60" s="6"/>
      <c r="W60" s="6"/>
      <c r="X60" s="6"/>
      <c r="Y60" s="6"/>
      <c r="Z60" s="6"/>
    </row>
    <row r="61" spans="1:26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7">
        <v>2161</v>
      </c>
      <c r="S61" s="28" t="s">
        <v>74</v>
      </c>
      <c r="T61" s="29">
        <f t="shared" si="4"/>
        <v>0</v>
      </c>
      <c r="U61" s="6"/>
      <c r="V61" s="6"/>
      <c r="W61" s="6"/>
      <c r="X61" s="6"/>
      <c r="Y61" s="6"/>
      <c r="Z61" s="6"/>
    </row>
    <row r="62" spans="1:26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7">
        <v>1216</v>
      </c>
      <c r="S62" s="171" t="s">
        <v>331</v>
      </c>
      <c r="T62" s="29">
        <f t="shared" si="4"/>
        <v>43</v>
      </c>
      <c r="U62" s="6"/>
      <c r="V62" s="6"/>
      <c r="W62" s="6"/>
      <c r="X62" s="6"/>
      <c r="Y62" s="6"/>
      <c r="Z62" s="6"/>
    </row>
    <row r="63" spans="1:26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6"/>
      <c r="V63" s="6"/>
      <c r="W63" s="6"/>
      <c r="X63" s="6"/>
      <c r="Y63" s="6"/>
      <c r="Z63" s="6"/>
    </row>
    <row r="64" spans="1:26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7.4" customHeight="1" x14ac:dyDescent="0.35">
      <c r="A65" s="6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6"/>
      <c r="P65" s="6"/>
      <c r="Q65" s="6"/>
      <c r="R65" s="6"/>
      <c r="S65" s="6"/>
      <c r="T65" s="42">
        <f>SUM(T3:T64)</f>
        <v>4379</v>
      </c>
      <c r="U65" s="6"/>
      <c r="V65" s="6"/>
      <c r="W65" s="6"/>
      <c r="X65" s="6"/>
      <c r="Y65" s="6"/>
      <c r="Z65" s="6"/>
    </row>
    <row r="66" spans="1:26" ht="27.4" customHeight="1" x14ac:dyDescent="0.35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42"/>
      <c r="U66" s="6"/>
      <c r="V66" s="6"/>
      <c r="W66" s="6"/>
      <c r="X66" s="6"/>
      <c r="Y66" s="6"/>
      <c r="Z66" s="6"/>
    </row>
    <row r="67" spans="1:26" ht="27.4" customHeight="1" x14ac:dyDescent="0.35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42"/>
      <c r="U67" s="6"/>
      <c r="V67" s="6"/>
      <c r="W67" s="6"/>
      <c r="X67" s="6"/>
      <c r="Y67" s="6"/>
      <c r="Z67" s="6"/>
    </row>
    <row r="68" spans="1:26" ht="27.4" customHeight="1" x14ac:dyDescent="0.35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42"/>
      <c r="U68" s="6"/>
      <c r="V68" s="6"/>
      <c r="W68" s="6"/>
      <c r="X68" s="6"/>
      <c r="Y68" s="6"/>
      <c r="Z68" s="6"/>
    </row>
    <row r="69" spans="1:26" ht="18.600000000000001" customHeight="1" x14ac:dyDescent="0.35">
      <c r="R69" s="6"/>
      <c r="S69" s="6"/>
      <c r="T69" s="42"/>
      <c r="U69" s="6"/>
    </row>
    <row r="70" spans="1:26" ht="18.600000000000001" customHeight="1" x14ac:dyDescent="0.2">
      <c r="R70" s="6"/>
      <c r="S70" s="6"/>
    </row>
    <row r="71" spans="1:26" ht="18.600000000000001" customHeight="1" x14ac:dyDescent="0.2">
      <c r="R71" s="6"/>
      <c r="S71" s="6"/>
    </row>
    <row r="72" spans="1:26" ht="18.600000000000001" customHeight="1" x14ac:dyDescent="0.2">
      <c r="R72" s="6"/>
      <c r="S72" s="6"/>
    </row>
    <row r="73" spans="1:26" ht="18.600000000000001" customHeight="1" x14ac:dyDescent="0.2">
      <c r="R73" s="6"/>
      <c r="S73" s="6"/>
    </row>
    <row r="74" spans="1:26" ht="18.600000000000001" customHeight="1" x14ac:dyDescent="0.2">
      <c r="R74" s="6"/>
      <c r="S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30">
    <sortCondition descending="1" ref="N3:N3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9"/>
  <sheetViews>
    <sheetView showGridLines="0" topLeftCell="A49" zoomScale="40" zoomScaleNormal="40" workbookViewId="0">
      <selection activeCell="A71" sqref="A71:A83"/>
    </sheetView>
  </sheetViews>
  <sheetFormatPr defaultColWidth="11.42578125" defaultRowHeight="18.600000000000001" customHeight="1" x14ac:dyDescent="0.2"/>
  <cols>
    <col min="1" max="1" width="11.42578125" style="79" customWidth="1"/>
    <col min="2" max="2" width="58.7109375" style="79" customWidth="1"/>
    <col min="3" max="3" width="13.7109375" style="79" customWidth="1"/>
    <col min="4" max="4" width="65.85546875" style="79" customWidth="1"/>
    <col min="5" max="5" width="23.140625" style="79" customWidth="1"/>
    <col min="6" max="6" width="23.42578125" style="79" customWidth="1"/>
    <col min="7" max="7" width="23.140625" style="79" customWidth="1"/>
    <col min="8" max="8" width="23.42578125" style="79" customWidth="1"/>
    <col min="9" max="11" width="23.42578125" style="133" customWidth="1"/>
    <col min="12" max="13" width="23.140625" style="79" customWidth="1"/>
    <col min="14" max="14" width="18.85546875" style="79" customWidth="1"/>
    <col min="15" max="15" width="14.28515625" style="79" customWidth="1"/>
    <col min="16" max="16" width="32.7109375" style="79" bestFit="1" customWidth="1"/>
    <col min="17" max="17" width="11.42578125" style="79" customWidth="1"/>
    <col min="18" max="18" width="11.42578125" style="133" customWidth="1"/>
    <col min="19" max="19" width="59.7109375" style="133" customWidth="1"/>
    <col min="20" max="20" width="20.7109375" style="79" customWidth="1"/>
    <col min="21" max="23" width="11.42578125" style="79" customWidth="1"/>
    <col min="24" max="24" width="47.7109375" style="79" customWidth="1"/>
    <col min="25" max="25" width="11.42578125" style="79" customWidth="1"/>
    <col min="26" max="26" width="65.42578125" style="79" customWidth="1"/>
    <col min="27" max="258" width="11.42578125" style="79" customWidth="1"/>
  </cols>
  <sheetData>
    <row r="1" spans="1:26" ht="28.5" customHeight="1" thickBot="1" x14ac:dyDescent="0.45">
      <c r="A1" s="199" t="s">
        <v>120</v>
      </c>
      <c r="B1" s="200"/>
      <c r="C1" s="200"/>
      <c r="D1" s="200"/>
      <c r="E1" s="200"/>
      <c r="F1" s="200"/>
      <c r="G1" s="62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122</v>
      </c>
      <c r="C3" s="181">
        <v>1213</v>
      </c>
      <c r="D3" s="180" t="s">
        <v>492</v>
      </c>
      <c r="E3" s="183"/>
      <c r="F3" s="183">
        <v>100</v>
      </c>
      <c r="G3" s="183">
        <v>100</v>
      </c>
      <c r="H3" s="183">
        <v>100</v>
      </c>
      <c r="I3" s="183"/>
      <c r="J3" s="183">
        <v>100</v>
      </c>
      <c r="K3" s="183">
        <v>100</v>
      </c>
      <c r="L3" s="183">
        <v>100</v>
      </c>
      <c r="M3" s="185">
        <v>100</v>
      </c>
      <c r="N3" s="186">
        <f t="shared" ref="N3:N34" si="0">IF(O3=9,SUM(E3:M3)-SMALL(E3:M3,1)-SMALL(E3:M3,2)-SMALL(E3:M3,3),IF(O3=8,SUM(E3:M3)-SMALL(E3:M3,1)-SMALL(E3:M3,2),IF(O3=7,SUM(E3:M3)-SMALL(E3:M3,1),SUM(E3:M3))))</f>
        <v>600</v>
      </c>
      <c r="O3" s="25">
        <f t="shared" ref="O3:O34" si="1">COUNTA(E3:M3)</f>
        <v>7</v>
      </c>
      <c r="P3" s="174">
        <f t="shared" ref="P3:P34" si="2">SUM(E3:M3)</f>
        <v>700</v>
      </c>
      <c r="Q3" s="26"/>
      <c r="R3" s="27">
        <v>1213</v>
      </c>
      <c r="S3" s="28" t="s">
        <v>492</v>
      </c>
      <c r="T3" s="29">
        <f>SUMIF($C$3:$C$113,R3,$P$3:$P$113)</f>
        <v>1345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7" si="3">IF(O4&lt;2,"NO","SI")</f>
        <v>SI</v>
      </c>
      <c r="B4" s="180" t="s">
        <v>136</v>
      </c>
      <c r="C4" s="181">
        <v>1180</v>
      </c>
      <c r="D4" s="180" t="s">
        <v>17</v>
      </c>
      <c r="E4" s="183">
        <v>80</v>
      </c>
      <c r="F4" s="183"/>
      <c r="G4" s="183">
        <v>60</v>
      </c>
      <c r="H4" s="183">
        <v>90</v>
      </c>
      <c r="I4" s="183">
        <v>100</v>
      </c>
      <c r="J4" s="183">
        <v>80</v>
      </c>
      <c r="K4" s="183">
        <v>90</v>
      </c>
      <c r="L4" s="183"/>
      <c r="M4" s="185">
        <v>90</v>
      </c>
      <c r="N4" s="186">
        <f t="shared" si="0"/>
        <v>530</v>
      </c>
      <c r="O4" s="25">
        <f t="shared" si="1"/>
        <v>7</v>
      </c>
      <c r="P4" s="174">
        <f t="shared" si="2"/>
        <v>590</v>
      </c>
      <c r="Q4" s="26"/>
      <c r="R4" s="27"/>
      <c r="S4" s="28"/>
      <c r="T4" s="29">
        <f t="shared" ref="T4:T64" si="4">SUMIF($C$3:$C$113,R4,$P$3:$P$113)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130</v>
      </c>
      <c r="C5" s="181">
        <v>1180</v>
      </c>
      <c r="D5" s="180" t="s">
        <v>17</v>
      </c>
      <c r="E5" s="183">
        <v>90</v>
      </c>
      <c r="F5" s="183"/>
      <c r="G5" s="183">
        <v>90</v>
      </c>
      <c r="H5" s="183">
        <v>80</v>
      </c>
      <c r="I5" s="183"/>
      <c r="J5" s="183">
        <v>90</v>
      </c>
      <c r="K5" s="183">
        <v>60</v>
      </c>
      <c r="L5" s="183"/>
      <c r="M5" s="185">
        <v>80</v>
      </c>
      <c r="N5" s="186">
        <f t="shared" si="0"/>
        <v>490</v>
      </c>
      <c r="O5" s="25">
        <f t="shared" si="1"/>
        <v>6</v>
      </c>
      <c r="P5" s="174">
        <f t="shared" si="2"/>
        <v>490</v>
      </c>
      <c r="Q5" s="26"/>
      <c r="R5" s="27">
        <v>1174</v>
      </c>
      <c r="S5" s="28" t="s">
        <v>16</v>
      </c>
      <c r="T5" s="29">
        <f t="shared" si="4"/>
        <v>737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87</v>
      </c>
      <c r="C6" s="20">
        <v>1180</v>
      </c>
      <c r="D6" s="19" t="s">
        <v>17</v>
      </c>
      <c r="E6" s="22">
        <v>100</v>
      </c>
      <c r="F6" s="22">
        <v>90</v>
      </c>
      <c r="G6" s="22">
        <v>80</v>
      </c>
      <c r="H6" s="22">
        <v>50</v>
      </c>
      <c r="I6" s="22"/>
      <c r="J6" s="22">
        <v>50</v>
      </c>
      <c r="K6" s="22">
        <v>80</v>
      </c>
      <c r="L6" s="22"/>
      <c r="M6" s="23">
        <v>50</v>
      </c>
      <c r="N6" s="24">
        <f t="shared" si="0"/>
        <v>450</v>
      </c>
      <c r="O6" s="25">
        <f t="shared" si="1"/>
        <v>7</v>
      </c>
      <c r="P6" s="174">
        <f t="shared" si="2"/>
        <v>500</v>
      </c>
      <c r="Q6" s="26"/>
      <c r="R6" s="27">
        <v>1180</v>
      </c>
      <c r="S6" s="28" t="s">
        <v>17</v>
      </c>
      <c r="T6" s="29">
        <f t="shared" si="4"/>
        <v>1790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126</v>
      </c>
      <c r="C7" s="20">
        <v>1174</v>
      </c>
      <c r="D7" s="19" t="s">
        <v>16</v>
      </c>
      <c r="E7" s="22">
        <v>60</v>
      </c>
      <c r="F7" s="22">
        <v>80</v>
      </c>
      <c r="G7" s="22"/>
      <c r="H7" s="22">
        <v>60</v>
      </c>
      <c r="I7" s="22">
        <v>90</v>
      </c>
      <c r="J7" s="22">
        <v>60</v>
      </c>
      <c r="K7" s="22">
        <v>50</v>
      </c>
      <c r="L7" s="22">
        <v>90</v>
      </c>
      <c r="M7" s="23">
        <v>60</v>
      </c>
      <c r="N7" s="24">
        <f t="shared" si="0"/>
        <v>440</v>
      </c>
      <c r="O7" s="25">
        <f t="shared" si="1"/>
        <v>8</v>
      </c>
      <c r="P7" s="174">
        <f t="shared" si="2"/>
        <v>550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256</v>
      </c>
      <c r="C8" s="20">
        <v>1773</v>
      </c>
      <c r="D8" s="19" t="s">
        <v>84</v>
      </c>
      <c r="E8" s="22">
        <v>40</v>
      </c>
      <c r="F8" s="22"/>
      <c r="G8" s="22"/>
      <c r="H8" s="22">
        <v>15</v>
      </c>
      <c r="I8" s="22">
        <v>80</v>
      </c>
      <c r="J8" s="22">
        <v>12</v>
      </c>
      <c r="K8" s="22">
        <v>40</v>
      </c>
      <c r="L8" s="22"/>
      <c r="M8" s="23">
        <v>40</v>
      </c>
      <c r="N8" s="24">
        <f t="shared" si="0"/>
        <v>227</v>
      </c>
      <c r="O8" s="25">
        <f t="shared" si="1"/>
        <v>6</v>
      </c>
      <c r="P8" s="174">
        <f t="shared" si="2"/>
        <v>227</v>
      </c>
      <c r="Q8" s="26"/>
      <c r="R8" s="27">
        <v>10</v>
      </c>
      <c r="S8" s="28" t="s">
        <v>19</v>
      </c>
      <c r="T8" s="29">
        <f t="shared" si="4"/>
        <v>78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124</v>
      </c>
      <c r="C9" s="20">
        <v>2027</v>
      </c>
      <c r="D9" s="19" t="s">
        <v>24</v>
      </c>
      <c r="E9" s="22">
        <v>20</v>
      </c>
      <c r="F9" s="22">
        <v>50</v>
      </c>
      <c r="G9" s="22">
        <v>50</v>
      </c>
      <c r="H9" s="22">
        <v>20</v>
      </c>
      <c r="I9" s="22"/>
      <c r="J9" s="22"/>
      <c r="K9" s="22">
        <v>30</v>
      </c>
      <c r="L9" s="22">
        <v>15</v>
      </c>
      <c r="M9" s="23"/>
      <c r="N9" s="24">
        <f t="shared" si="0"/>
        <v>185</v>
      </c>
      <c r="O9" s="25">
        <f t="shared" si="1"/>
        <v>6</v>
      </c>
      <c r="P9" s="174">
        <f t="shared" si="2"/>
        <v>185</v>
      </c>
      <c r="Q9" s="26"/>
      <c r="R9" s="27">
        <v>1589</v>
      </c>
      <c r="S9" s="28" t="s">
        <v>21</v>
      </c>
      <c r="T9" s="29">
        <f t="shared" si="4"/>
        <v>231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139</v>
      </c>
      <c r="C10" s="20">
        <v>1174</v>
      </c>
      <c r="D10" s="19" t="s">
        <v>16</v>
      </c>
      <c r="E10" s="22">
        <v>50</v>
      </c>
      <c r="F10" s="22">
        <v>60</v>
      </c>
      <c r="G10" s="22"/>
      <c r="H10" s="22">
        <v>40</v>
      </c>
      <c r="I10" s="22">
        <v>12</v>
      </c>
      <c r="J10" s="22"/>
      <c r="K10" s="22"/>
      <c r="L10" s="22"/>
      <c r="M10" s="23"/>
      <c r="N10" s="24">
        <f t="shared" si="0"/>
        <v>162</v>
      </c>
      <c r="O10" s="25">
        <f t="shared" si="1"/>
        <v>4</v>
      </c>
      <c r="P10" s="174">
        <f t="shared" si="2"/>
        <v>162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95</v>
      </c>
      <c r="C11" s="20">
        <v>1213</v>
      </c>
      <c r="D11" s="19" t="s">
        <v>492</v>
      </c>
      <c r="E11" s="22">
        <v>5</v>
      </c>
      <c r="F11" s="22">
        <v>20</v>
      </c>
      <c r="G11" s="22">
        <v>15</v>
      </c>
      <c r="H11" s="22">
        <v>5</v>
      </c>
      <c r="I11" s="22">
        <v>60</v>
      </c>
      <c r="J11" s="22">
        <v>5</v>
      </c>
      <c r="K11" s="22">
        <v>20</v>
      </c>
      <c r="L11" s="22">
        <v>40</v>
      </c>
      <c r="M11" s="23">
        <v>5</v>
      </c>
      <c r="N11" s="24">
        <f t="shared" si="0"/>
        <v>160</v>
      </c>
      <c r="O11" s="25">
        <f t="shared" si="1"/>
        <v>9</v>
      </c>
      <c r="P11" s="174">
        <f t="shared" si="2"/>
        <v>175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128</v>
      </c>
      <c r="C12" s="20">
        <v>1887</v>
      </c>
      <c r="D12" s="19" t="s">
        <v>11</v>
      </c>
      <c r="E12" s="22">
        <v>30</v>
      </c>
      <c r="F12" s="22">
        <v>9</v>
      </c>
      <c r="G12" s="22">
        <v>30</v>
      </c>
      <c r="H12" s="22">
        <v>9</v>
      </c>
      <c r="I12" s="22">
        <v>7</v>
      </c>
      <c r="J12" s="22">
        <v>30</v>
      </c>
      <c r="K12" s="22">
        <v>12</v>
      </c>
      <c r="L12" s="22">
        <v>30</v>
      </c>
      <c r="M12" s="23">
        <v>20</v>
      </c>
      <c r="N12" s="24">
        <f t="shared" si="0"/>
        <v>152</v>
      </c>
      <c r="O12" s="25">
        <f t="shared" si="1"/>
        <v>9</v>
      </c>
      <c r="P12" s="174">
        <f t="shared" si="2"/>
        <v>177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340</v>
      </c>
      <c r="C13" s="20">
        <v>1213</v>
      </c>
      <c r="D13" s="19" t="s">
        <v>492</v>
      </c>
      <c r="E13" s="22">
        <v>5</v>
      </c>
      <c r="F13" s="22">
        <v>6</v>
      </c>
      <c r="G13" s="22">
        <v>40</v>
      </c>
      <c r="H13" s="22">
        <v>30</v>
      </c>
      <c r="I13" s="22"/>
      <c r="J13" s="22"/>
      <c r="K13" s="22"/>
      <c r="L13" s="22">
        <v>20</v>
      </c>
      <c r="M13" s="23">
        <v>30</v>
      </c>
      <c r="N13" s="24">
        <f t="shared" si="0"/>
        <v>131</v>
      </c>
      <c r="O13" s="25">
        <f t="shared" si="1"/>
        <v>6</v>
      </c>
      <c r="P13" s="174">
        <f t="shared" si="2"/>
        <v>131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339</v>
      </c>
      <c r="C14" s="20">
        <v>1886</v>
      </c>
      <c r="D14" s="19" t="s">
        <v>38</v>
      </c>
      <c r="E14" s="22">
        <v>12</v>
      </c>
      <c r="F14" s="22">
        <v>30</v>
      </c>
      <c r="G14" s="22"/>
      <c r="H14" s="22">
        <v>5</v>
      </c>
      <c r="I14" s="22"/>
      <c r="J14" s="22"/>
      <c r="K14" s="22"/>
      <c r="L14" s="22">
        <v>60</v>
      </c>
      <c r="M14" s="23">
        <v>15</v>
      </c>
      <c r="N14" s="24">
        <f t="shared" si="0"/>
        <v>122</v>
      </c>
      <c r="O14" s="25">
        <f t="shared" si="1"/>
        <v>5</v>
      </c>
      <c r="P14" s="174">
        <f t="shared" si="2"/>
        <v>122</v>
      </c>
      <c r="Q14" s="26"/>
      <c r="R14" s="27">
        <v>1843</v>
      </c>
      <c r="S14" s="28" t="s">
        <v>31</v>
      </c>
      <c r="T14" s="29">
        <f t="shared" si="4"/>
        <v>0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89</v>
      </c>
      <c r="C15" s="20">
        <v>1180</v>
      </c>
      <c r="D15" s="19" t="s">
        <v>17</v>
      </c>
      <c r="E15" s="22">
        <v>8</v>
      </c>
      <c r="F15" s="22">
        <v>40</v>
      </c>
      <c r="G15" s="22"/>
      <c r="H15" s="22">
        <v>6</v>
      </c>
      <c r="I15" s="22">
        <v>40</v>
      </c>
      <c r="J15" s="22"/>
      <c r="K15" s="22"/>
      <c r="L15" s="22"/>
      <c r="M15" s="23">
        <v>5</v>
      </c>
      <c r="N15" s="24">
        <f t="shared" si="0"/>
        <v>99</v>
      </c>
      <c r="O15" s="25">
        <f t="shared" si="1"/>
        <v>5</v>
      </c>
      <c r="P15" s="174">
        <f t="shared" si="2"/>
        <v>99</v>
      </c>
      <c r="Q15" s="26"/>
      <c r="R15" s="27">
        <v>1317</v>
      </c>
      <c r="S15" s="28" t="s">
        <v>33</v>
      </c>
      <c r="T15" s="29">
        <f t="shared" si="4"/>
        <v>68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9" t="s">
        <v>593</v>
      </c>
      <c r="C16" s="20">
        <v>2029</v>
      </c>
      <c r="D16" s="19" t="s">
        <v>67</v>
      </c>
      <c r="E16" s="22"/>
      <c r="F16" s="22"/>
      <c r="G16" s="22"/>
      <c r="H16" s="22"/>
      <c r="I16" s="22"/>
      <c r="J16" s="22">
        <v>15</v>
      </c>
      <c r="K16" s="22"/>
      <c r="L16" s="22">
        <v>80</v>
      </c>
      <c r="M16" s="23"/>
      <c r="N16" s="24">
        <f t="shared" si="0"/>
        <v>95</v>
      </c>
      <c r="O16" s="25">
        <f t="shared" si="1"/>
        <v>2</v>
      </c>
      <c r="P16" s="174">
        <f t="shared" si="2"/>
        <v>95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65" t="s">
        <v>129</v>
      </c>
      <c r="C17" s="20">
        <v>1589</v>
      </c>
      <c r="D17" s="19" t="s">
        <v>21</v>
      </c>
      <c r="E17" s="22">
        <v>5</v>
      </c>
      <c r="F17" s="22"/>
      <c r="G17" s="22">
        <v>7</v>
      </c>
      <c r="H17" s="22">
        <v>12</v>
      </c>
      <c r="I17" s="22">
        <v>50</v>
      </c>
      <c r="J17" s="22"/>
      <c r="K17" s="22"/>
      <c r="L17" s="22"/>
      <c r="M17" s="23">
        <v>5</v>
      </c>
      <c r="N17" s="24">
        <f t="shared" si="0"/>
        <v>79</v>
      </c>
      <c r="O17" s="25">
        <f t="shared" si="1"/>
        <v>5</v>
      </c>
      <c r="P17" s="174">
        <f t="shared" si="2"/>
        <v>79</v>
      </c>
      <c r="Q17" s="26"/>
      <c r="R17" s="27">
        <v>1886</v>
      </c>
      <c r="S17" s="28" t="s">
        <v>38</v>
      </c>
      <c r="T17" s="29">
        <f t="shared" si="4"/>
        <v>147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65" t="s">
        <v>338</v>
      </c>
      <c r="C18" s="20">
        <v>2027</v>
      </c>
      <c r="D18" s="19" t="s">
        <v>24</v>
      </c>
      <c r="E18" s="22">
        <v>15</v>
      </c>
      <c r="F18" s="22">
        <v>5</v>
      </c>
      <c r="G18" s="22">
        <v>5</v>
      </c>
      <c r="H18" s="22">
        <v>5</v>
      </c>
      <c r="I18" s="22"/>
      <c r="J18" s="22">
        <v>20</v>
      </c>
      <c r="K18" s="22">
        <v>15</v>
      </c>
      <c r="L18" s="22"/>
      <c r="M18" s="23">
        <v>9</v>
      </c>
      <c r="N18" s="24">
        <f t="shared" si="0"/>
        <v>69</v>
      </c>
      <c r="O18" s="25">
        <f t="shared" si="1"/>
        <v>7</v>
      </c>
      <c r="P18" s="174">
        <f t="shared" si="2"/>
        <v>74</v>
      </c>
      <c r="Q18" s="26"/>
      <c r="R18" s="27">
        <v>2144</v>
      </c>
      <c r="S18" s="171" t="s">
        <v>305</v>
      </c>
      <c r="T18" s="29">
        <f t="shared" si="4"/>
        <v>100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132</v>
      </c>
      <c r="C19" s="20">
        <v>1887</v>
      </c>
      <c r="D19" s="19" t="s">
        <v>11</v>
      </c>
      <c r="E19" s="22">
        <v>5</v>
      </c>
      <c r="F19" s="22">
        <v>5</v>
      </c>
      <c r="G19" s="22">
        <v>20</v>
      </c>
      <c r="H19" s="22">
        <v>7</v>
      </c>
      <c r="I19" s="22"/>
      <c r="J19" s="22">
        <v>8</v>
      </c>
      <c r="K19" s="22">
        <v>8</v>
      </c>
      <c r="L19" s="22">
        <v>9</v>
      </c>
      <c r="M19" s="23">
        <v>12</v>
      </c>
      <c r="N19" s="24">
        <f t="shared" si="0"/>
        <v>64</v>
      </c>
      <c r="O19" s="25">
        <f t="shared" si="1"/>
        <v>8</v>
      </c>
      <c r="P19" s="174">
        <f t="shared" si="2"/>
        <v>74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343</v>
      </c>
      <c r="C20" s="20">
        <v>1213</v>
      </c>
      <c r="D20" s="19" t="s">
        <v>492</v>
      </c>
      <c r="E20" s="22">
        <v>5</v>
      </c>
      <c r="F20" s="22">
        <v>5</v>
      </c>
      <c r="G20" s="22"/>
      <c r="H20" s="22">
        <v>5</v>
      </c>
      <c r="I20" s="22">
        <v>30</v>
      </c>
      <c r="J20" s="22">
        <v>7</v>
      </c>
      <c r="K20" s="22">
        <v>7</v>
      </c>
      <c r="L20" s="22"/>
      <c r="M20" s="23">
        <v>5</v>
      </c>
      <c r="N20" s="24">
        <f t="shared" si="0"/>
        <v>59</v>
      </c>
      <c r="O20" s="25">
        <f t="shared" si="1"/>
        <v>7</v>
      </c>
      <c r="P20" s="174">
        <f t="shared" si="2"/>
        <v>64</v>
      </c>
      <c r="Q20" s="26"/>
      <c r="R20" s="27">
        <v>1298</v>
      </c>
      <c r="S20" s="28" t="s">
        <v>42</v>
      </c>
      <c r="T20" s="29">
        <f t="shared" si="4"/>
        <v>35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187" t="str">
        <f t="shared" si="3"/>
        <v>NO</v>
      </c>
      <c r="B21" s="19" t="s">
        <v>608</v>
      </c>
      <c r="C21" s="20">
        <v>2027</v>
      </c>
      <c r="D21" s="19" t="s">
        <v>24</v>
      </c>
      <c r="E21" s="22"/>
      <c r="F21" s="22"/>
      <c r="G21" s="22"/>
      <c r="H21" s="22"/>
      <c r="I21" s="22"/>
      <c r="J21" s="22"/>
      <c r="K21" s="22"/>
      <c r="L21" s="22">
        <v>50</v>
      </c>
      <c r="M21" s="23"/>
      <c r="N21" s="24">
        <f t="shared" si="0"/>
        <v>50</v>
      </c>
      <c r="O21" s="25">
        <f t="shared" si="1"/>
        <v>1</v>
      </c>
      <c r="P21" s="174">
        <f t="shared" si="2"/>
        <v>50</v>
      </c>
      <c r="Q21" s="26"/>
      <c r="R21" s="27">
        <v>1887</v>
      </c>
      <c r="S21" s="28" t="s">
        <v>11</v>
      </c>
      <c r="T21" s="29">
        <f t="shared" si="4"/>
        <v>310</v>
      </c>
      <c r="U21" s="30"/>
      <c r="V21" s="18"/>
      <c r="W21" s="31"/>
      <c r="X21" s="31"/>
      <c r="Y21" s="31"/>
      <c r="Z21" s="31"/>
    </row>
    <row r="22" spans="1:26" ht="29.1" customHeight="1" thickBot="1" x14ac:dyDescent="0.4">
      <c r="A22" s="89" t="str">
        <f t="shared" si="3"/>
        <v>SI</v>
      </c>
      <c r="B22" s="165" t="s">
        <v>92</v>
      </c>
      <c r="C22" s="20">
        <v>10</v>
      </c>
      <c r="D22" s="19" t="s">
        <v>19</v>
      </c>
      <c r="E22" s="22">
        <v>5</v>
      </c>
      <c r="F22" s="22">
        <v>7</v>
      </c>
      <c r="G22" s="22"/>
      <c r="H22" s="22">
        <v>5</v>
      </c>
      <c r="I22" s="22">
        <v>20</v>
      </c>
      <c r="J22" s="22">
        <v>6</v>
      </c>
      <c r="K22" s="22">
        <v>5</v>
      </c>
      <c r="L22" s="22"/>
      <c r="M22" s="23">
        <v>5</v>
      </c>
      <c r="N22" s="24">
        <f t="shared" si="0"/>
        <v>48</v>
      </c>
      <c r="O22" s="25">
        <f t="shared" si="1"/>
        <v>7</v>
      </c>
      <c r="P22" s="174">
        <f t="shared" si="2"/>
        <v>53</v>
      </c>
      <c r="Q22" s="26"/>
      <c r="R22" s="27"/>
      <c r="S22" s="28"/>
      <c r="T22" s="29">
        <f t="shared" si="4"/>
        <v>0</v>
      </c>
      <c r="U22" s="30"/>
      <c r="V22" s="18"/>
      <c r="W22" s="31"/>
      <c r="X22" s="31"/>
      <c r="Y22" s="31"/>
      <c r="Z22" s="31"/>
    </row>
    <row r="23" spans="1:26" ht="29.1" customHeight="1" thickBot="1" x14ac:dyDescent="0.4">
      <c r="A23" s="89" t="str">
        <f t="shared" si="3"/>
        <v>SI</v>
      </c>
      <c r="B23" s="165" t="s">
        <v>88</v>
      </c>
      <c r="C23" s="20">
        <v>1213</v>
      </c>
      <c r="D23" s="19" t="s">
        <v>492</v>
      </c>
      <c r="E23" s="22">
        <v>7</v>
      </c>
      <c r="F23" s="22">
        <v>15</v>
      </c>
      <c r="G23" s="22">
        <v>8</v>
      </c>
      <c r="H23" s="22">
        <v>5</v>
      </c>
      <c r="I23" s="22"/>
      <c r="J23" s="22"/>
      <c r="K23" s="22">
        <v>5</v>
      </c>
      <c r="L23" s="22"/>
      <c r="M23" s="23">
        <v>5</v>
      </c>
      <c r="N23" s="24">
        <f t="shared" si="0"/>
        <v>45</v>
      </c>
      <c r="O23" s="25">
        <f t="shared" si="1"/>
        <v>6</v>
      </c>
      <c r="P23" s="174">
        <f t="shared" si="2"/>
        <v>45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31"/>
      <c r="X23" s="31"/>
      <c r="Y23" s="31"/>
      <c r="Z23" s="31"/>
    </row>
    <row r="24" spans="1:26" ht="29.1" customHeight="1" thickBot="1" x14ac:dyDescent="0.4">
      <c r="A24" s="89" t="str">
        <f t="shared" si="3"/>
        <v>SI</v>
      </c>
      <c r="B24" s="165" t="s">
        <v>269</v>
      </c>
      <c r="C24" s="20">
        <v>1589</v>
      </c>
      <c r="D24" s="19" t="s">
        <v>21</v>
      </c>
      <c r="E24" s="22">
        <v>6</v>
      </c>
      <c r="F24" s="22">
        <v>12</v>
      </c>
      <c r="G24" s="22">
        <v>5</v>
      </c>
      <c r="H24" s="22">
        <v>5</v>
      </c>
      <c r="I24" s="22">
        <v>5</v>
      </c>
      <c r="J24" s="22"/>
      <c r="K24" s="22">
        <v>9</v>
      </c>
      <c r="L24" s="22">
        <v>5</v>
      </c>
      <c r="M24" s="23">
        <v>5</v>
      </c>
      <c r="N24" s="24">
        <f t="shared" si="0"/>
        <v>42</v>
      </c>
      <c r="O24" s="25">
        <f t="shared" si="1"/>
        <v>8</v>
      </c>
      <c r="P24" s="174">
        <f t="shared" si="2"/>
        <v>52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31"/>
      <c r="X24" s="31"/>
      <c r="Y24" s="31"/>
      <c r="Z24" s="31"/>
    </row>
    <row r="25" spans="1:26" ht="29.1" customHeight="1" thickBot="1" x14ac:dyDescent="0.4">
      <c r="A25" s="187" t="str">
        <f t="shared" si="3"/>
        <v>NO</v>
      </c>
      <c r="B25" s="19" t="s">
        <v>592</v>
      </c>
      <c r="C25" s="20">
        <v>2029</v>
      </c>
      <c r="D25" s="19" t="s">
        <v>67</v>
      </c>
      <c r="E25" s="22"/>
      <c r="F25" s="22"/>
      <c r="G25" s="22"/>
      <c r="H25" s="22"/>
      <c r="I25" s="22"/>
      <c r="J25" s="22">
        <v>40</v>
      </c>
      <c r="K25" s="22"/>
      <c r="L25" s="22"/>
      <c r="M25" s="23"/>
      <c r="N25" s="24">
        <f t="shared" si="0"/>
        <v>40</v>
      </c>
      <c r="O25" s="25">
        <f t="shared" si="1"/>
        <v>1</v>
      </c>
      <c r="P25" s="174">
        <f t="shared" si="2"/>
        <v>40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31"/>
      <c r="X25" s="31"/>
      <c r="Y25" s="31"/>
      <c r="Z25" s="31"/>
    </row>
    <row r="26" spans="1:26" ht="29.1" customHeight="1" thickBot="1" x14ac:dyDescent="0.4">
      <c r="A26" s="89" t="str">
        <f t="shared" si="3"/>
        <v>SI</v>
      </c>
      <c r="B26" s="165" t="s">
        <v>347</v>
      </c>
      <c r="C26" s="20">
        <v>1887</v>
      </c>
      <c r="D26" s="19" t="s">
        <v>11</v>
      </c>
      <c r="E26" s="22">
        <v>5</v>
      </c>
      <c r="F26" s="22"/>
      <c r="G26" s="22"/>
      <c r="H26" s="22">
        <v>5</v>
      </c>
      <c r="I26" s="22">
        <v>15</v>
      </c>
      <c r="J26" s="22"/>
      <c r="K26" s="22"/>
      <c r="L26" s="22">
        <v>6</v>
      </c>
      <c r="M26" s="23">
        <v>8</v>
      </c>
      <c r="N26" s="24">
        <f t="shared" si="0"/>
        <v>39</v>
      </c>
      <c r="O26" s="25">
        <f t="shared" si="1"/>
        <v>5</v>
      </c>
      <c r="P26" s="174">
        <f t="shared" si="2"/>
        <v>39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31"/>
      <c r="X26" s="31"/>
      <c r="Y26" s="31"/>
      <c r="Z26" s="31"/>
    </row>
    <row r="27" spans="1:26" ht="29.1" customHeight="1" thickBot="1" x14ac:dyDescent="0.4">
      <c r="A27" s="89" t="str">
        <f t="shared" si="3"/>
        <v>SI</v>
      </c>
      <c r="B27" s="165" t="s">
        <v>91</v>
      </c>
      <c r="C27" s="20">
        <v>2057</v>
      </c>
      <c r="D27" s="19" t="s">
        <v>64</v>
      </c>
      <c r="E27" s="22">
        <v>5</v>
      </c>
      <c r="F27" s="22">
        <v>5</v>
      </c>
      <c r="G27" s="22">
        <v>12</v>
      </c>
      <c r="H27" s="22">
        <v>8</v>
      </c>
      <c r="I27" s="22"/>
      <c r="J27" s="22"/>
      <c r="K27" s="22"/>
      <c r="L27" s="22">
        <v>8</v>
      </c>
      <c r="M27" s="23"/>
      <c r="N27" s="24">
        <f t="shared" si="0"/>
        <v>38</v>
      </c>
      <c r="O27" s="25">
        <f t="shared" si="1"/>
        <v>5</v>
      </c>
      <c r="P27" s="174">
        <f t="shared" si="2"/>
        <v>38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31"/>
      <c r="X27" s="31"/>
      <c r="Y27" s="31"/>
      <c r="Z27" s="31"/>
    </row>
    <row r="28" spans="1:26" ht="29.1" customHeight="1" thickBot="1" x14ac:dyDescent="0.4">
      <c r="A28" s="89" t="str">
        <f t="shared" si="3"/>
        <v>SI</v>
      </c>
      <c r="B28" s="165" t="s">
        <v>262</v>
      </c>
      <c r="C28" s="20">
        <v>2144</v>
      </c>
      <c r="D28" s="19" t="s">
        <v>305</v>
      </c>
      <c r="E28" s="22">
        <v>5</v>
      </c>
      <c r="F28" s="22">
        <v>5</v>
      </c>
      <c r="G28" s="22"/>
      <c r="H28" s="22">
        <v>5</v>
      </c>
      <c r="I28" s="22">
        <v>8</v>
      </c>
      <c r="J28" s="22"/>
      <c r="K28" s="22">
        <v>5</v>
      </c>
      <c r="L28" s="22">
        <v>7</v>
      </c>
      <c r="M28" s="23">
        <v>5</v>
      </c>
      <c r="N28" s="24">
        <f t="shared" si="0"/>
        <v>35</v>
      </c>
      <c r="O28" s="25">
        <f t="shared" si="1"/>
        <v>7</v>
      </c>
      <c r="P28" s="174">
        <f t="shared" si="2"/>
        <v>40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SI</v>
      </c>
      <c r="B29" s="165" t="s">
        <v>90</v>
      </c>
      <c r="C29" s="20">
        <v>1213</v>
      </c>
      <c r="D29" s="19" t="s">
        <v>492</v>
      </c>
      <c r="E29" s="22">
        <v>9</v>
      </c>
      <c r="F29" s="22">
        <v>5</v>
      </c>
      <c r="G29" s="22">
        <v>5</v>
      </c>
      <c r="H29" s="22">
        <v>5</v>
      </c>
      <c r="I29" s="22"/>
      <c r="J29" s="22">
        <v>5</v>
      </c>
      <c r="K29" s="22">
        <v>5</v>
      </c>
      <c r="L29" s="22"/>
      <c r="M29" s="23">
        <v>6</v>
      </c>
      <c r="N29" s="24">
        <f t="shared" si="0"/>
        <v>35</v>
      </c>
      <c r="O29" s="25">
        <f t="shared" si="1"/>
        <v>7</v>
      </c>
      <c r="P29" s="174">
        <f t="shared" si="2"/>
        <v>40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SI</v>
      </c>
      <c r="B30" s="165" t="s">
        <v>104</v>
      </c>
      <c r="C30" s="20">
        <v>1773</v>
      </c>
      <c r="D30" s="19" t="s">
        <v>84</v>
      </c>
      <c r="E30" s="22">
        <v>5</v>
      </c>
      <c r="F30" s="22"/>
      <c r="G30" s="22"/>
      <c r="H30" s="22">
        <v>5</v>
      </c>
      <c r="I30" s="22">
        <v>5</v>
      </c>
      <c r="J30" s="22">
        <v>9</v>
      </c>
      <c r="K30" s="22">
        <v>6</v>
      </c>
      <c r="L30" s="22"/>
      <c r="M30" s="23">
        <v>5</v>
      </c>
      <c r="N30" s="24">
        <f t="shared" si="0"/>
        <v>35</v>
      </c>
      <c r="O30" s="25">
        <f t="shared" si="1"/>
        <v>6</v>
      </c>
      <c r="P30" s="174">
        <f t="shared" si="2"/>
        <v>35</v>
      </c>
      <c r="Q30" s="26"/>
      <c r="R30" s="27">
        <v>1773</v>
      </c>
      <c r="S30" s="28" t="s">
        <v>84</v>
      </c>
      <c r="T30" s="29">
        <f t="shared" si="4"/>
        <v>282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SI</v>
      </c>
      <c r="B31" s="165" t="s">
        <v>135</v>
      </c>
      <c r="C31" s="20">
        <v>1213</v>
      </c>
      <c r="D31" s="19" t="s">
        <v>492</v>
      </c>
      <c r="E31" s="22">
        <v>5</v>
      </c>
      <c r="F31" s="22">
        <v>5</v>
      </c>
      <c r="G31" s="22">
        <v>5</v>
      </c>
      <c r="H31" s="22">
        <v>5</v>
      </c>
      <c r="I31" s="22">
        <v>9</v>
      </c>
      <c r="J31" s="22">
        <v>5</v>
      </c>
      <c r="K31" s="22">
        <v>5</v>
      </c>
      <c r="L31" s="22"/>
      <c r="M31" s="23">
        <v>5</v>
      </c>
      <c r="N31" s="24">
        <f t="shared" si="0"/>
        <v>34</v>
      </c>
      <c r="O31" s="25">
        <f t="shared" si="1"/>
        <v>8</v>
      </c>
      <c r="P31" s="174">
        <f t="shared" si="2"/>
        <v>44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65" t="s">
        <v>341</v>
      </c>
      <c r="C32" s="20">
        <v>2057</v>
      </c>
      <c r="D32" s="19" t="s">
        <v>64</v>
      </c>
      <c r="E32" s="22">
        <v>5</v>
      </c>
      <c r="F32" s="22">
        <v>5</v>
      </c>
      <c r="G32" s="22">
        <v>6</v>
      </c>
      <c r="H32" s="22">
        <v>5</v>
      </c>
      <c r="I32" s="22"/>
      <c r="J32" s="22"/>
      <c r="K32" s="22"/>
      <c r="L32" s="22">
        <v>12</v>
      </c>
      <c r="M32" s="23"/>
      <c r="N32" s="24">
        <f t="shared" si="0"/>
        <v>33</v>
      </c>
      <c r="O32" s="25">
        <f t="shared" si="1"/>
        <v>5</v>
      </c>
      <c r="P32" s="174">
        <f t="shared" si="2"/>
        <v>33</v>
      </c>
      <c r="Q32" s="26"/>
      <c r="R32" s="27">
        <v>1889</v>
      </c>
      <c r="S32" s="28" t="s">
        <v>499</v>
      </c>
      <c r="T32" s="29">
        <f t="shared" si="4"/>
        <v>5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SI</v>
      </c>
      <c r="B33" s="165" t="s">
        <v>131</v>
      </c>
      <c r="C33" s="20">
        <v>1213</v>
      </c>
      <c r="D33" s="19" t="s">
        <v>492</v>
      </c>
      <c r="E33" s="22">
        <v>5</v>
      </c>
      <c r="F33" s="22">
        <v>5</v>
      </c>
      <c r="G33" s="22">
        <v>5</v>
      </c>
      <c r="H33" s="22">
        <v>5</v>
      </c>
      <c r="I33" s="22">
        <v>6</v>
      </c>
      <c r="J33" s="22">
        <v>5</v>
      </c>
      <c r="K33" s="22">
        <v>5</v>
      </c>
      <c r="L33" s="22">
        <v>5</v>
      </c>
      <c r="M33" s="23">
        <v>5</v>
      </c>
      <c r="N33" s="24">
        <f t="shared" si="0"/>
        <v>31</v>
      </c>
      <c r="O33" s="25">
        <f t="shared" si="1"/>
        <v>9</v>
      </c>
      <c r="P33" s="174">
        <f t="shared" si="2"/>
        <v>46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SI</v>
      </c>
      <c r="B34" s="165" t="s">
        <v>93</v>
      </c>
      <c r="C34" s="20">
        <v>1180</v>
      </c>
      <c r="D34" s="19" t="s">
        <v>17</v>
      </c>
      <c r="E34" s="22">
        <v>5</v>
      </c>
      <c r="F34" s="22">
        <v>5</v>
      </c>
      <c r="G34" s="22">
        <v>9</v>
      </c>
      <c r="H34" s="22">
        <v>5</v>
      </c>
      <c r="I34" s="22"/>
      <c r="J34" s="22"/>
      <c r="K34" s="22"/>
      <c r="L34" s="22"/>
      <c r="M34" s="23">
        <v>7</v>
      </c>
      <c r="N34" s="24">
        <f t="shared" si="0"/>
        <v>31</v>
      </c>
      <c r="O34" s="25">
        <f t="shared" si="1"/>
        <v>5</v>
      </c>
      <c r="P34" s="174">
        <f t="shared" si="2"/>
        <v>31</v>
      </c>
      <c r="Q34" s="26"/>
      <c r="R34" s="27">
        <v>2072</v>
      </c>
      <c r="S34" s="28" t="s">
        <v>421</v>
      </c>
      <c r="T34" s="29">
        <f t="shared" si="4"/>
        <v>10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65" t="s">
        <v>263</v>
      </c>
      <c r="C35" s="20">
        <v>1213</v>
      </c>
      <c r="D35" s="19" t="s">
        <v>492</v>
      </c>
      <c r="E35" s="22">
        <v>5</v>
      </c>
      <c r="F35" s="22">
        <v>5</v>
      </c>
      <c r="G35" s="22">
        <v>5</v>
      </c>
      <c r="H35" s="22">
        <v>5</v>
      </c>
      <c r="I35" s="22">
        <v>5</v>
      </c>
      <c r="J35" s="22">
        <v>5</v>
      </c>
      <c r="K35" s="22">
        <v>5</v>
      </c>
      <c r="L35" s="22"/>
      <c r="M35" s="23">
        <v>5</v>
      </c>
      <c r="N35" s="24">
        <f t="shared" ref="N35:N66" si="5">IF(O35=9,SUM(E35:M35)-SMALL(E35:M35,1)-SMALL(E35:M35,2)-SMALL(E35:M35,3),IF(O35=8,SUM(E35:M35)-SMALL(E35:M35,1)-SMALL(E35:M35,2),IF(O35=7,SUM(E35:M35)-SMALL(E35:M35,1),SUM(E35:M35))))</f>
        <v>30</v>
      </c>
      <c r="O35" s="25">
        <f t="shared" ref="O35:O66" si="6">COUNTA(E35:M35)</f>
        <v>8</v>
      </c>
      <c r="P35" s="174">
        <f t="shared" ref="P35:P66" si="7">SUM(E35:M35)</f>
        <v>40</v>
      </c>
      <c r="Q35" s="26"/>
      <c r="R35" s="27">
        <v>1615</v>
      </c>
      <c r="S35" s="28" t="s">
        <v>436</v>
      </c>
      <c r="T35" s="29">
        <f t="shared" si="4"/>
        <v>5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SI</v>
      </c>
      <c r="B36" s="165" t="s">
        <v>134</v>
      </c>
      <c r="C36" s="20">
        <v>1213</v>
      </c>
      <c r="D36" s="19" t="s">
        <v>492</v>
      </c>
      <c r="E36" s="22">
        <v>5</v>
      </c>
      <c r="F36" s="22">
        <v>5</v>
      </c>
      <c r="G36" s="22">
        <v>5</v>
      </c>
      <c r="H36" s="22">
        <v>5</v>
      </c>
      <c r="I36" s="22"/>
      <c r="J36" s="22">
        <v>5</v>
      </c>
      <c r="K36" s="22">
        <v>5</v>
      </c>
      <c r="L36" s="22"/>
      <c r="M36" s="23">
        <v>5</v>
      </c>
      <c r="N36" s="24">
        <f t="shared" si="5"/>
        <v>30</v>
      </c>
      <c r="O36" s="25">
        <f t="shared" si="6"/>
        <v>7</v>
      </c>
      <c r="P36" s="174">
        <f t="shared" si="7"/>
        <v>35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65" t="s">
        <v>265</v>
      </c>
      <c r="C37" s="20">
        <v>1180</v>
      </c>
      <c r="D37" s="19" t="s">
        <v>17</v>
      </c>
      <c r="E37" s="22">
        <v>5</v>
      </c>
      <c r="F37" s="22"/>
      <c r="G37" s="22">
        <v>5</v>
      </c>
      <c r="H37" s="22">
        <v>5</v>
      </c>
      <c r="I37" s="22">
        <v>5</v>
      </c>
      <c r="J37" s="22">
        <v>5</v>
      </c>
      <c r="K37" s="22">
        <v>5</v>
      </c>
      <c r="L37" s="22"/>
      <c r="M37" s="23"/>
      <c r="N37" s="24">
        <f t="shared" si="5"/>
        <v>30</v>
      </c>
      <c r="O37" s="25">
        <f t="shared" si="6"/>
        <v>6</v>
      </c>
      <c r="P37" s="174">
        <f t="shared" si="7"/>
        <v>30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65" t="s">
        <v>96</v>
      </c>
      <c r="C38" s="20">
        <v>1298</v>
      </c>
      <c r="D38" s="19" t="s">
        <v>42</v>
      </c>
      <c r="E38" s="22">
        <v>5</v>
      </c>
      <c r="F38" s="22"/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/>
      <c r="M38" s="23">
        <v>5</v>
      </c>
      <c r="N38" s="24">
        <f t="shared" si="5"/>
        <v>30</v>
      </c>
      <c r="O38" s="25">
        <f t="shared" si="6"/>
        <v>7</v>
      </c>
      <c r="P38" s="174">
        <f t="shared" si="7"/>
        <v>35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9" t="s">
        <v>419</v>
      </c>
      <c r="C39" s="20">
        <v>1180</v>
      </c>
      <c r="D39" s="19" t="s">
        <v>17</v>
      </c>
      <c r="E39" s="22"/>
      <c r="F39" s="22">
        <v>5</v>
      </c>
      <c r="G39" s="22">
        <v>5</v>
      </c>
      <c r="H39" s="22">
        <v>5</v>
      </c>
      <c r="I39" s="22">
        <v>5</v>
      </c>
      <c r="J39" s="22"/>
      <c r="K39" s="22">
        <v>5</v>
      </c>
      <c r="L39" s="22"/>
      <c r="M39" s="23">
        <v>5</v>
      </c>
      <c r="N39" s="24">
        <f t="shared" si="5"/>
        <v>30</v>
      </c>
      <c r="O39" s="25">
        <f t="shared" si="6"/>
        <v>6</v>
      </c>
      <c r="P39" s="174">
        <f t="shared" si="7"/>
        <v>30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SI</v>
      </c>
      <c r="B40" s="165" t="s">
        <v>266</v>
      </c>
      <c r="C40" s="20">
        <v>2144</v>
      </c>
      <c r="D40" s="19" t="s">
        <v>305</v>
      </c>
      <c r="E40" s="22">
        <v>5</v>
      </c>
      <c r="F40" s="22">
        <v>5</v>
      </c>
      <c r="G40" s="22"/>
      <c r="H40" s="22">
        <v>5</v>
      </c>
      <c r="I40" s="22">
        <v>5</v>
      </c>
      <c r="J40" s="22"/>
      <c r="K40" s="22"/>
      <c r="L40" s="22">
        <v>5</v>
      </c>
      <c r="M40" s="23">
        <v>5</v>
      </c>
      <c r="N40" s="24">
        <f t="shared" si="5"/>
        <v>30</v>
      </c>
      <c r="O40" s="25">
        <f t="shared" si="6"/>
        <v>6</v>
      </c>
      <c r="P40" s="174">
        <f t="shared" si="7"/>
        <v>30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SI</v>
      </c>
      <c r="B41" s="165" t="s">
        <v>101</v>
      </c>
      <c r="C41" s="20">
        <v>1589</v>
      </c>
      <c r="D41" s="19" t="s">
        <v>21</v>
      </c>
      <c r="E41" s="22">
        <v>5</v>
      </c>
      <c r="F41" s="22">
        <v>5</v>
      </c>
      <c r="G41" s="22">
        <v>5</v>
      </c>
      <c r="H41" s="22">
        <v>5</v>
      </c>
      <c r="I41" s="22"/>
      <c r="J41" s="22"/>
      <c r="K41" s="22"/>
      <c r="L41" s="22"/>
      <c r="M41" s="23">
        <v>5</v>
      </c>
      <c r="N41" s="24">
        <f t="shared" si="5"/>
        <v>25</v>
      </c>
      <c r="O41" s="25">
        <f t="shared" si="6"/>
        <v>5</v>
      </c>
      <c r="P41" s="174">
        <f t="shared" si="7"/>
        <v>25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SI</v>
      </c>
      <c r="B42" s="165" t="s">
        <v>102</v>
      </c>
      <c r="C42" s="20">
        <v>2057</v>
      </c>
      <c r="D42" s="19" t="s">
        <v>64</v>
      </c>
      <c r="E42" s="22">
        <v>5</v>
      </c>
      <c r="F42" s="22">
        <v>5</v>
      </c>
      <c r="G42" s="22">
        <v>5</v>
      </c>
      <c r="H42" s="22">
        <v>5</v>
      </c>
      <c r="I42" s="22"/>
      <c r="J42" s="22"/>
      <c r="K42" s="22"/>
      <c r="L42" s="22"/>
      <c r="M42" s="23"/>
      <c r="N42" s="24">
        <f t="shared" si="5"/>
        <v>20</v>
      </c>
      <c r="O42" s="25">
        <f t="shared" si="6"/>
        <v>4</v>
      </c>
      <c r="P42" s="174">
        <f t="shared" si="7"/>
        <v>20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SI</v>
      </c>
      <c r="B43" s="165" t="s">
        <v>140</v>
      </c>
      <c r="C43" s="20">
        <v>2057</v>
      </c>
      <c r="D43" s="19" t="s">
        <v>64</v>
      </c>
      <c r="E43" s="22">
        <v>5</v>
      </c>
      <c r="F43" s="22">
        <v>5</v>
      </c>
      <c r="G43" s="22">
        <v>5</v>
      </c>
      <c r="H43" s="22">
        <v>5</v>
      </c>
      <c r="I43" s="22"/>
      <c r="J43" s="22"/>
      <c r="K43" s="22"/>
      <c r="L43" s="22"/>
      <c r="M43" s="23"/>
      <c r="N43" s="24">
        <f t="shared" si="5"/>
        <v>20</v>
      </c>
      <c r="O43" s="25">
        <f t="shared" si="6"/>
        <v>4</v>
      </c>
      <c r="P43" s="174">
        <f t="shared" si="7"/>
        <v>20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SI</v>
      </c>
      <c r="B44" s="165" t="s">
        <v>358</v>
      </c>
      <c r="C44" s="20">
        <v>2057</v>
      </c>
      <c r="D44" s="19" t="s">
        <v>64</v>
      </c>
      <c r="E44" s="22">
        <v>5</v>
      </c>
      <c r="F44" s="22">
        <v>5</v>
      </c>
      <c r="G44" s="22">
        <v>5</v>
      </c>
      <c r="H44" s="22">
        <v>5</v>
      </c>
      <c r="I44" s="22"/>
      <c r="J44" s="22"/>
      <c r="K44" s="22"/>
      <c r="L44" s="22"/>
      <c r="M44" s="23"/>
      <c r="N44" s="24">
        <f t="shared" si="5"/>
        <v>20</v>
      </c>
      <c r="O44" s="25">
        <f t="shared" si="6"/>
        <v>4</v>
      </c>
      <c r="P44" s="174">
        <f t="shared" si="7"/>
        <v>20</v>
      </c>
      <c r="Q44" s="26"/>
      <c r="R44" s="27">
        <v>2199</v>
      </c>
      <c r="S44" s="171" t="s">
        <v>296</v>
      </c>
      <c r="T44" s="29">
        <f t="shared" si="4"/>
        <v>5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89" t="str">
        <f t="shared" si="3"/>
        <v>SI</v>
      </c>
      <c r="B45" s="165" t="s">
        <v>349</v>
      </c>
      <c r="C45" s="20">
        <v>1317</v>
      </c>
      <c r="D45" s="19" t="s">
        <v>33</v>
      </c>
      <c r="E45" s="22">
        <v>5</v>
      </c>
      <c r="F45" s="22"/>
      <c r="G45" s="22"/>
      <c r="H45" s="22">
        <v>5</v>
      </c>
      <c r="I45" s="22">
        <v>5</v>
      </c>
      <c r="J45" s="22">
        <v>5</v>
      </c>
      <c r="K45" s="22"/>
      <c r="L45" s="22"/>
      <c r="M45" s="23"/>
      <c r="N45" s="24">
        <f t="shared" si="5"/>
        <v>20</v>
      </c>
      <c r="O45" s="25">
        <f t="shared" si="6"/>
        <v>4</v>
      </c>
      <c r="P45" s="174">
        <f t="shared" si="7"/>
        <v>20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89" t="str">
        <f t="shared" si="3"/>
        <v>SI</v>
      </c>
      <c r="B46" s="165" t="s">
        <v>264</v>
      </c>
      <c r="C46" s="20">
        <v>2144</v>
      </c>
      <c r="D46" s="19" t="s">
        <v>305</v>
      </c>
      <c r="E46" s="22">
        <v>5</v>
      </c>
      <c r="F46" s="22">
        <v>5</v>
      </c>
      <c r="G46" s="22"/>
      <c r="H46" s="22"/>
      <c r="I46" s="22">
        <v>5</v>
      </c>
      <c r="J46" s="22"/>
      <c r="K46" s="22">
        <v>5</v>
      </c>
      <c r="L46" s="22"/>
      <c r="M46" s="23"/>
      <c r="N46" s="24">
        <f t="shared" si="5"/>
        <v>20</v>
      </c>
      <c r="O46" s="25">
        <f t="shared" si="6"/>
        <v>4</v>
      </c>
      <c r="P46" s="174">
        <f t="shared" si="7"/>
        <v>20</v>
      </c>
      <c r="Q46" s="38"/>
      <c r="R46" s="27">
        <v>2057</v>
      </c>
      <c r="S46" s="28" t="s">
        <v>64</v>
      </c>
      <c r="T46" s="29">
        <f t="shared" si="4"/>
        <v>146</v>
      </c>
      <c r="U46" s="30"/>
      <c r="V46" s="41"/>
      <c r="W46" s="6"/>
      <c r="X46" s="6"/>
      <c r="Y46" s="6"/>
      <c r="Z46" s="6"/>
    </row>
    <row r="47" spans="1:26" ht="29.1" customHeight="1" thickBot="1" x14ac:dyDescent="0.4">
      <c r="A47" s="89" t="str">
        <f t="shared" si="3"/>
        <v>SI</v>
      </c>
      <c r="B47" s="19" t="s">
        <v>516</v>
      </c>
      <c r="C47" s="20">
        <v>1213</v>
      </c>
      <c r="D47" s="19" t="s">
        <v>492</v>
      </c>
      <c r="E47" s="22"/>
      <c r="F47" s="22"/>
      <c r="G47" s="22"/>
      <c r="H47" s="22">
        <v>5</v>
      </c>
      <c r="I47" s="22">
        <v>5</v>
      </c>
      <c r="J47" s="22">
        <v>5</v>
      </c>
      <c r="K47" s="22">
        <v>5</v>
      </c>
      <c r="L47" s="22"/>
      <c r="M47" s="23"/>
      <c r="N47" s="24">
        <f t="shared" si="5"/>
        <v>20</v>
      </c>
      <c r="O47" s="25">
        <f t="shared" si="6"/>
        <v>4</v>
      </c>
      <c r="P47" s="174">
        <f t="shared" si="7"/>
        <v>20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SI</v>
      </c>
      <c r="B48" s="165" t="s">
        <v>107</v>
      </c>
      <c r="C48" s="20">
        <v>1589</v>
      </c>
      <c r="D48" s="19" t="s">
        <v>21</v>
      </c>
      <c r="E48" s="22">
        <v>5</v>
      </c>
      <c r="F48" s="22"/>
      <c r="G48" s="22">
        <v>5</v>
      </c>
      <c r="H48" s="22"/>
      <c r="I48" s="22"/>
      <c r="J48" s="22"/>
      <c r="K48" s="22">
        <v>5</v>
      </c>
      <c r="L48" s="22">
        <v>5</v>
      </c>
      <c r="M48" s="23"/>
      <c r="N48" s="24">
        <f t="shared" si="5"/>
        <v>20</v>
      </c>
      <c r="O48" s="25">
        <f t="shared" si="6"/>
        <v>4</v>
      </c>
      <c r="P48" s="174">
        <f t="shared" si="7"/>
        <v>20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SI</v>
      </c>
      <c r="B49" s="165" t="s">
        <v>353</v>
      </c>
      <c r="C49" s="20">
        <v>1886</v>
      </c>
      <c r="D49" s="19" t="s">
        <v>38</v>
      </c>
      <c r="E49" s="22">
        <v>5</v>
      </c>
      <c r="F49" s="22">
        <v>5</v>
      </c>
      <c r="G49" s="22"/>
      <c r="H49" s="22">
        <v>5</v>
      </c>
      <c r="I49" s="22"/>
      <c r="J49" s="22"/>
      <c r="K49" s="22"/>
      <c r="L49" s="22"/>
      <c r="M49" s="23">
        <v>5</v>
      </c>
      <c r="N49" s="24">
        <f t="shared" si="5"/>
        <v>20</v>
      </c>
      <c r="O49" s="25">
        <f t="shared" si="6"/>
        <v>4</v>
      </c>
      <c r="P49" s="174">
        <f t="shared" si="7"/>
        <v>20</v>
      </c>
      <c r="Q49" s="18"/>
      <c r="R49" s="27">
        <v>2029</v>
      </c>
      <c r="S49" s="28" t="s">
        <v>67</v>
      </c>
      <c r="T49" s="29">
        <f t="shared" si="4"/>
        <v>135</v>
      </c>
      <c r="U49" s="30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SI</v>
      </c>
      <c r="B50" s="165" t="s">
        <v>105</v>
      </c>
      <c r="C50" s="20">
        <v>1589</v>
      </c>
      <c r="D50" s="19" t="s">
        <v>21</v>
      </c>
      <c r="E50" s="22">
        <v>5</v>
      </c>
      <c r="F50" s="22"/>
      <c r="G50" s="22">
        <v>5</v>
      </c>
      <c r="H50" s="22"/>
      <c r="I50" s="22"/>
      <c r="J50" s="22"/>
      <c r="K50" s="22">
        <v>5</v>
      </c>
      <c r="L50" s="22"/>
      <c r="M50" s="23">
        <v>5</v>
      </c>
      <c r="N50" s="24">
        <f t="shared" si="5"/>
        <v>20</v>
      </c>
      <c r="O50" s="25">
        <f t="shared" si="6"/>
        <v>4</v>
      </c>
      <c r="P50" s="174">
        <f t="shared" si="7"/>
        <v>20</v>
      </c>
      <c r="Q50" s="18"/>
      <c r="R50" s="27">
        <v>2027</v>
      </c>
      <c r="S50" s="28" t="s">
        <v>24</v>
      </c>
      <c r="T50" s="29">
        <f t="shared" si="4"/>
        <v>324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89" t="str">
        <f t="shared" si="3"/>
        <v>SI</v>
      </c>
      <c r="B51" s="165" t="s">
        <v>354</v>
      </c>
      <c r="C51" s="20">
        <v>1589</v>
      </c>
      <c r="D51" s="19" t="s">
        <v>21</v>
      </c>
      <c r="E51" s="22">
        <v>5</v>
      </c>
      <c r="F51" s="22"/>
      <c r="G51" s="22">
        <v>5</v>
      </c>
      <c r="H51" s="22"/>
      <c r="I51" s="22"/>
      <c r="J51" s="22"/>
      <c r="K51" s="22"/>
      <c r="L51" s="22">
        <v>5</v>
      </c>
      <c r="M51" s="23">
        <v>5</v>
      </c>
      <c r="N51" s="24">
        <f t="shared" si="5"/>
        <v>20</v>
      </c>
      <c r="O51" s="25">
        <f t="shared" si="6"/>
        <v>4</v>
      </c>
      <c r="P51" s="174">
        <f t="shared" si="7"/>
        <v>20</v>
      </c>
      <c r="Q51" s="1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89" t="str">
        <f t="shared" si="3"/>
        <v>SI</v>
      </c>
      <c r="B52" s="165" t="s">
        <v>345</v>
      </c>
      <c r="C52" s="20">
        <v>1317</v>
      </c>
      <c r="D52" s="19" t="s">
        <v>33</v>
      </c>
      <c r="E52" s="22">
        <v>5</v>
      </c>
      <c r="F52" s="22">
        <v>8</v>
      </c>
      <c r="G52" s="22"/>
      <c r="H52" s="22"/>
      <c r="I52" s="22"/>
      <c r="J52" s="22">
        <v>5</v>
      </c>
      <c r="K52" s="22"/>
      <c r="L52" s="22"/>
      <c r="M52" s="23"/>
      <c r="N52" s="24">
        <f t="shared" si="5"/>
        <v>18</v>
      </c>
      <c r="O52" s="25">
        <f t="shared" si="6"/>
        <v>3</v>
      </c>
      <c r="P52" s="174">
        <f t="shared" si="7"/>
        <v>18</v>
      </c>
      <c r="Q52" s="18"/>
      <c r="R52" s="27">
        <v>1132</v>
      </c>
      <c r="S52" s="28" t="s">
        <v>69</v>
      </c>
      <c r="T52" s="29">
        <f t="shared" si="4"/>
        <v>20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89" t="str">
        <f t="shared" si="3"/>
        <v>SI</v>
      </c>
      <c r="B53" s="165" t="s">
        <v>348</v>
      </c>
      <c r="C53" s="20">
        <v>10</v>
      </c>
      <c r="D53" s="19" t="s">
        <v>19</v>
      </c>
      <c r="E53" s="22">
        <v>5</v>
      </c>
      <c r="F53" s="22">
        <v>5</v>
      </c>
      <c r="G53" s="22"/>
      <c r="H53" s="22"/>
      <c r="I53" s="22">
        <v>5</v>
      </c>
      <c r="J53" s="22"/>
      <c r="K53" s="22"/>
      <c r="L53" s="22"/>
      <c r="M53" s="23"/>
      <c r="N53" s="24">
        <f t="shared" si="5"/>
        <v>15</v>
      </c>
      <c r="O53" s="25">
        <f t="shared" si="6"/>
        <v>3</v>
      </c>
      <c r="P53" s="174">
        <f t="shared" si="7"/>
        <v>15</v>
      </c>
      <c r="Q53" s="18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89" t="str">
        <f t="shared" si="3"/>
        <v>SI</v>
      </c>
      <c r="B54" s="165" t="s">
        <v>355</v>
      </c>
      <c r="C54" s="20">
        <v>1317</v>
      </c>
      <c r="D54" s="19" t="s">
        <v>33</v>
      </c>
      <c r="E54" s="22">
        <v>5</v>
      </c>
      <c r="F54" s="22"/>
      <c r="G54" s="22"/>
      <c r="H54" s="22">
        <v>5</v>
      </c>
      <c r="I54" s="22"/>
      <c r="J54" s="22"/>
      <c r="K54" s="22"/>
      <c r="L54" s="22"/>
      <c r="M54" s="23">
        <v>5</v>
      </c>
      <c r="N54" s="24">
        <f t="shared" si="5"/>
        <v>15</v>
      </c>
      <c r="O54" s="25">
        <f t="shared" si="6"/>
        <v>3</v>
      </c>
      <c r="P54" s="174">
        <f t="shared" si="7"/>
        <v>15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89" t="str">
        <f t="shared" si="3"/>
        <v>SI</v>
      </c>
      <c r="B55" s="165" t="s">
        <v>268</v>
      </c>
      <c r="C55" s="20">
        <v>1174</v>
      </c>
      <c r="D55" s="19" t="s">
        <v>16</v>
      </c>
      <c r="E55" s="22">
        <v>5</v>
      </c>
      <c r="F55" s="22">
        <v>5</v>
      </c>
      <c r="G55" s="22"/>
      <c r="H55" s="22"/>
      <c r="I55" s="22"/>
      <c r="J55" s="22"/>
      <c r="K55" s="22"/>
      <c r="L55" s="22"/>
      <c r="M55" s="23"/>
      <c r="N55" s="24">
        <f t="shared" si="5"/>
        <v>10</v>
      </c>
      <c r="O55" s="25">
        <f t="shared" si="6"/>
        <v>2</v>
      </c>
      <c r="P55" s="174">
        <f t="shared" si="7"/>
        <v>10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89" t="str">
        <f t="shared" si="3"/>
        <v>SI</v>
      </c>
      <c r="B56" s="165" t="s">
        <v>98</v>
      </c>
      <c r="C56" s="20">
        <v>10</v>
      </c>
      <c r="D56" s="19" t="s">
        <v>19</v>
      </c>
      <c r="E56" s="22">
        <v>5</v>
      </c>
      <c r="F56" s="22">
        <v>5</v>
      </c>
      <c r="G56" s="22"/>
      <c r="H56" s="22"/>
      <c r="I56" s="22"/>
      <c r="J56" s="22"/>
      <c r="K56" s="22"/>
      <c r="L56" s="22"/>
      <c r="M56" s="23"/>
      <c r="N56" s="24">
        <f t="shared" si="5"/>
        <v>10</v>
      </c>
      <c r="O56" s="25">
        <f t="shared" si="6"/>
        <v>2</v>
      </c>
      <c r="P56" s="174">
        <f t="shared" si="7"/>
        <v>10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89" t="str">
        <f t="shared" si="3"/>
        <v>SI</v>
      </c>
      <c r="B57" s="165" t="s">
        <v>346</v>
      </c>
      <c r="C57" s="20">
        <v>1589</v>
      </c>
      <c r="D57" s="19" t="s">
        <v>21</v>
      </c>
      <c r="E57" s="22">
        <v>5</v>
      </c>
      <c r="F57" s="22"/>
      <c r="G57" s="22">
        <v>5</v>
      </c>
      <c r="H57" s="22"/>
      <c r="I57" s="22"/>
      <c r="J57" s="22"/>
      <c r="K57" s="22"/>
      <c r="L57" s="22"/>
      <c r="M57" s="23"/>
      <c r="N57" s="24">
        <f t="shared" si="5"/>
        <v>10</v>
      </c>
      <c r="O57" s="25">
        <f t="shared" si="6"/>
        <v>2</v>
      </c>
      <c r="P57" s="174">
        <f t="shared" si="7"/>
        <v>10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89" t="str">
        <f t="shared" si="3"/>
        <v>SI</v>
      </c>
      <c r="B58" s="165" t="s">
        <v>356</v>
      </c>
      <c r="C58" s="20">
        <v>1317</v>
      </c>
      <c r="D58" s="19" t="s">
        <v>33</v>
      </c>
      <c r="E58" s="22">
        <v>5</v>
      </c>
      <c r="F58" s="22"/>
      <c r="G58" s="22">
        <v>5</v>
      </c>
      <c r="H58" s="22"/>
      <c r="I58" s="22"/>
      <c r="J58" s="22"/>
      <c r="K58" s="22"/>
      <c r="L58" s="22"/>
      <c r="M58" s="23"/>
      <c r="N58" s="24">
        <f t="shared" si="5"/>
        <v>10</v>
      </c>
      <c r="O58" s="25">
        <f t="shared" si="6"/>
        <v>2</v>
      </c>
      <c r="P58" s="174">
        <f t="shared" si="7"/>
        <v>10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89" t="str">
        <f t="shared" si="3"/>
        <v>SI</v>
      </c>
      <c r="B59" s="19" t="s">
        <v>420</v>
      </c>
      <c r="C59" s="20">
        <v>1887</v>
      </c>
      <c r="D59" s="19" t="s">
        <v>11</v>
      </c>
      <c r="E59" s="22"/>
      <c r="F59" s="22">
        <v>5</v>
      </c>
      <c r="G59" s="22">
        <v>5</v>
      </c>
      <c r="H59" s="22"/>
      <c r="I59" s="22"/>
      <c r="J59" s="22"/>
      <c r="K59" s="22"/>
      <c r="L59" s="22"/>
      <c r="M59" s="23"/>
      <c r="N59" s="24">
        <f t="shared" si="5"/>
        <v>10</v>
      </c>
      <c r="O59" s="25">
        <f t="shared" si="6"/>
        <v>2</v>
      </c>
      <c r="P59" s="174">
        <f t="shared" si="7"/>
        <v>10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89" t="str">
        <f t="shared" si="3"/>
        <v>SI</v>
      </c>
      <c r="B60" s="19" t="s">
        <v>422</v>
      </c>
      <c r="C60" s="20">
        <v>2072</v>
      </c>
      <c r="D60" s="19" t="s">
        <v>421</v>
      </c>
      <c r="E60" s="22"/>
      <c r="F60" s="22">
        <v>5</v>
      </c>
      <c r="G60" s="22">
        <v>5</v>
      </c>
      <c r="H60" s="22"/>
      <c r="I60" s="22"/>
      <c r="J60" s="22"/>
      <c r="K60" s="22"/>
      <c r="L60" s="22"/>
      <c r="M60" s="23"/>
      <c r="N60" s="24">
        <f t="shared" si="5"/>
        <v>10</v>
      </c>
      <c r="O60" s="25">
        <f t="shared" si="6"/>
        <v>2</v>
      </c>
      <c r="P60" s="174">
        <f t="shared" si="7"/>
        <v>10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89" t="str">
        <f t="shared" si="3"/>
        <v>SI</v>
      </c>
      <c r="B61" s="165" t="s">
        <v>342</v>
      </c>
      <c r="C61" s="20">
        <v>1132</v>
      </c>
      <c r="D61" s="19" t="s">
        <v>69</v>
      </c>
      <c r="E61" s="22">
        <v>5</v>
      </c>
      <c r="F61" s="22"/>
      <c r="G61" s="22"/>
      <c r="H61" s="22">
        <v>5</v>
      </c>
      <c r="I61" s="22"/>
      <c r="J61" s="22"/>
      <c r="K61" s="22"/>
      <c r="L61" s="22"/>
      <c r="M61" s="23"/>
      <c r="N61" s="24">
        <f t="shared" si="5"/>
        <v>10</v>
      </c>
      <c r="O61" s="25">
        <f t="shared" si="6"/>
        <v>2</v>
      </c>
      <c r="P61" s="174">
        <f t="shared" si="7"/>
        <v>10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89" t="str">
        <f t="shared" si="3"/>
        <v>SI</v>
      </c>
      <c r="B62" s="165" t="s">
        <v>137</v>
      </c>
      <c r="C62" s="20">
        <v>1180</v>
      </c>
      <c r="D62" s="19" t="s">
        <v>17</v>
      </c>
      <c r="E62" s="22">
        <v>5</v>
      </c>
      <c r="F62" s="22"/>
      <c r="G62" s="22"/>
      <c r="H62" s="22">
        <v>5</v>
      </c>
      <c r="I62" s="22"/>
      <c r="J62" s="22"/>
      <c r="K62" s="22"/>
      <c r="L62" s="22"/>
      <c r="M62" s="23"/>
      <c r="N62" s="24">
        <f t="shared" si="5"/>
        <v>10</v>
      </c>
      <c r="O62" s="25">
        <f t="shared" si="6"/>
        <v>2</v>
      </c>
      <c r="P62" s="174">
        <f t="shared" si="7"/>
        <v>10</v>
      </c>
      <c r="Q62" s="18"/>
      <c r="R62" s="27">
        <v>1216</v>
      </c>
      <c r="S62" s="171" t="s">
        <v>331</v>
      </c>
      <c r="T62" s="29">
        <f t="shared" si="4"/>
        <v>5</v>
      </c>
      <c r="U62" s="30"/>
      <c r="V62" s="6"/>
      <c r="W62" s="6"/>
      <c r="X62" s="6"/>
      <c r="Y62" s="6"/>
      <c r="Z62" s="6"/>
    </row>
    <row r="63" spans="1:26" ht="29.1" customHeight="1" thickBot="1" x14ac:dyDescent="0.4">
      <c r="A63" s="89" t="str">
        <f t="shared" si="3"/>
        <v>SI</v>
      </c>
      <c r="B63" s="19" t="s">
        <v>424</v>
      </c>
      <c r="C63" s="20">
        <v>1180</v>
      </c>
      <c r="D63" s="19" t="s">
        <v>17</v>
      </c>
      <c r="E63" s="22"/>
      <c r="F63" s="22">
        <v>5</v>
      </c>
      <c r="G63" s="22"/>
      <c r="H63" s="22">
        <v>5</v>
      </c>
      <c r="I63" s="22"/>
      <c r="J63" s="22"/>
      <c r="K63" s="22"/>
      <c r="L63" s="22"/>
      <c r="M63" s="23"/>
      <c r="N63" s="24">
        <f t="shared" si="5"/>
        <v>10</v>
      </c>
      <c r="O63" s="25">
        <f t="shared" si="6"/>
        <v>2</v>
      </c>
      <c r="P63" s="174">
        <f t="shared" si="7"/>
        <v>10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9.1" customHeight="1" thickBot="1" x14ac:dyDescent="0.4">
      <c r="A64" s="89" t="str">
        <f t="shared" si="3"/>
        <v>SI</v>
      </c>
      <c r="B64" s="19" t="s">
        <v>425</v>
      </c>
      <c r="C64" s="20">
        <v>1887</v>
      </c>
      <c r="D64" s="19" t="s">
        <v>11</v>
      </c>
      <c r="E64" s="22"/>
      <c r="F64" s="22">
        <v>5</v>
      </c>
      <c r="G64" s="22"/>
      <c r="H64" s="22">
        <v>5</v>
      </c>
      <c r="I64" s="22"/>
      <c r="J64" s="22"/>
      <c r="K64" s="22"/>
      <c r="L64" s="22"/>
      <c r="M64" s="23"/>
      <c r="N64" s="24">
        <f t="shared" si="5"/>
        <v>10</v>
      </c>
      <c r="O64" s="25">
        <f t="shared" si="6"/>
        <v>2</v>
      </c>
      <c r="P64" s="174">
        <f t="shared" si="7"/>
        <v>10</v>
      </c>
      <c r="Q64" s="18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9.1" customHeight="1" thickBot="1" x14ac:dyDescent="0.4">
      <c r="A65" s="89" t="str">
        <f t="shared" si="3"/>
        <v>SI</v>
      </c>
      <c r="B65" s="19" t="s">
        <v>428</v>
      </c>
      <c r="C65" s="20">
        <v>2057</v>
      </c>
      <c r="D65" s="19" t="s">
        <v>64</v>
      </c>
      <c r="E65" s="22"/>
      <c r="F65" s="22">
        <v>5</v>
      </c>
      <c r="G65" s="22"/>
      <c r="H65" s="22">
        <v>5</v>
      </c>
      <c r="I65" s="22"/>
      <c r="J65" s="22"/>
      <c r="K65" s="22"/>
      <c r="L65" s="22"/>
      <c r="M65" s="23"/>
      <c r="N65" s="24">
        <f t="shared" si="5"/>
        <v>10</v>
      </c>
      <c r="O65" s="25">
        <f t="shared" si="6"/>
        <v>2</v>
      </c>
      <c r="P65" s="174">
        <f t="shared" si="7"/>
        <v>10</v>
      </c>
      <c r="Q65" s="18"/>
      <c r="R65" s="6"/>
      <c r="S65" s="6"/>
      <c r="T65" s="42">
        <f>SUM(T3:T64)</f>
        <v>5778</v>
      </c>
      <c r="U65" s="6"/>
      <c r="V65" s="6"/>
      <c r="W65" s="6"/>
      <c r="X65" s="6"/>
      <c r="Y65" s="6"/>
      <c r="Z65" s="6"/>
    </row>
    <row r="66" spans="1:26" ht="29.1" customHeight="1" thickBot="1" x14ac:dyDescent="0.4">
      <c r="A66" s="89" t="str">
        <f t="shared" si="3"/>
        <v>SI</v>
      </c>
      <c r="B66" s="165" t="s">
        <v>144</v>
      </c>
      <c r="C66" s="20">
        <v>1174</v>
      </c>
      <c r="D66" s="19" t="s">
        <v>16</v>
      </c>
      <c r="E66" s="22">
        <v>5</v>
      </c>
      <c r="F66" s="22"/>
      <c r="G66" s="22"/>
      <c r="H66" s="22"/>
      <c r="I66" s="22">
        <v>5</v>
      </c>
      <c r="J66" s="22"/>
      <c r="K66" s="22"/>
      <c r="L66" s="22"/>
      <c r="M66" s="23"/>
      <c r="N66" s="24">
        <f t="shared" si="5"/>
        <v>10</v>
      </c>
      <c r="O66" s="25">
        <f t="shared" si="6"/>
        <v>2</v>
      </c>
      <c r="P66" s="174">
        <f t="shared" si="7"/>
        <v>10</v>
      </c>
      <c r="Q66" s="18"/>
      <c r="R66" s="6"/>
      <c r="S66" s="6"/>
      <c r="T66" s="6"/>
      <c r="U66" s="6"/>
      <c r="V66" s="6"/>
      <c r="W66" s="6"/>
      <c r="X66" s="6"/>
      <c r="Y66" s="6"/>
      <c r="Z66" s="6"/>
    </row>
    <row r="67" spans="1:26" ht="29.1" customHeight="1" thickBot="1" x14ac:dyDescent="0.4">
      <c r="A67" s="89" t="str">
        <f t="shared" si="3"/>
        <v>SI</v>
      </c>
      <c r="B67" s="19" t="s">
        <v>427</v>
      </c>
      <c r="C67" s="20">
        <v>2144</v>
      </c>
      <c r="D67" s="19" t="s">
        <v>305</v>
      </c>
      <c r="E67" s="22"/>
      <c r="F67" s="22">
        <v>5</v>
      </c>
      <c r="G67" s="22"/>
      <c r="H67" s="22"/>
      <c r="I67" s="22">
        <v>5</v>
      </c>
      <c r="J67" s="22"/>
      <c r="K67" s="22"/>
      <c r="L67" s="22"/>
      <c r="M67" s="23"/>
      <c r="N67" s="24">
        <f t="shared" ref="N67:N98" si="8">IF(O67=9,SUM(E67:M67)-SMALL(E67:M67,1)-SMALL(E67:M67,2)-SMALL(E67:M67,3),IF(O67=8,SUM(E67:M67)-SMALL(E67:M67,1)-SMALL(E67:M67,2),IF(O67=7,SUM(E67:M67)-SMALL(E67:M67,1),SUM(E67:M67))))</f>
        <v>10</v>
      </c>
      <c r="O67" s="25">
        <f t="shared" ref="O67:O103" si="9">COUNTA(E67:M67)</f>
        <v>2</v>
      </c>
      <c r="P67" s="174">
        <f t="shared" ref="P67:P103" si="10">SUM(E67:M67)</f>
        <v>10</v>
      </c>
      <c r="Q67" s="18"/>
      <c r="R67" s="6"/>
      <c r="S67" s="6"/>
      <c r="T67" s="6"/>
      <c r="U67" s="6"/>
      <c r="V67" s="6"/>
      <c r="W67" s="6"/>
      <c r="X67" s="6"/>
      <c r="Y67" s="6"/>
      <c r="Z67" s="6"/>
    </row>
    <row r="68" spans="1:26" ht="29.1" customHeight="1" thickBot="1" x14ac:dyDescent="0.4">
      <c r="A68" s="89" t="str">
        <f t="shared" ref="A68:A103" si="11">IF(O68&lt;2,"NO","SI")</f>
        <v>SI</v>
      </c>
      <c r="B68" s="165" t="s">
        <v>350</v>
      </c>
      <c r="C68" s="20">
        <v>1773</v>
      </c>
      <c r="D68" s="19" t="s">
        <v>84</v>
      </c>
      <c r="E68" s="22">
        <v>5</v>
      </c>
      <c r="F68" s="22"/>
      <c r="G68" s="22"/>
      <c r="H68" s="22"/>
      <c r="I68" s="22"/>
      <c r="J68" s="22"/>
      <c r="K68" s="22"/>
      <c r="L68" s="22"/>
      <c r="M68" s="23">
        <v>5</v>
      </c>
      <c r="N68" s="24">
        <f t="shared" si="8"/>
        <v>10</v>
      </c>
      <c r="O68" s="25">
        <f t="shared" si="9"/>
        <v>2</v>
      </c>
      <c r="P68" s="174">
        <f t="shared" si="10"/>
        <v>10</v>
      </c>
      <c r="Q68" s="18"/>
      <c r="R68" s="6"/>
      <c r="S68" s="6"/>
      <c r="T68" s="6"/>
      <c r="U68" s="6"/>
      <c r="V68" s="6"/>
      <c r="W68" s="6"/>
      <c r="X68" s="6"/>
      <c r="Y68" s="6"/>
      <c r="Z68" s="6"/>
    </row>
    <row r="69" spans="1:26" ht="29.1" customHeight="1" thickBot="1" x14ac:dyDescent="0.4">
      <c r="A69" s="89" t="str">
        <f t="shared" si="11"/>
        <v>SI</v>
      </c>
      <c r="B69" s="19" t="s">
        <v>418</v>
      </c>
      <c r="C69" s="20">
        <v>2027</v>
      </c>
      <c r="D69" s="19" t="s">
        <v>24</v>
      </c>
      <c r="E69" s="22"/>
      <c r="F69" s="22">
        <v>5</v>
      </c>
      <c r="G69" s="22"/>
      <c r="H69" s="22"/>
      <c r="I69" s="22"/>
      <c r="J69" s="22"/>
      <c r="K69" s="22"/>
      <c r="L69" s="22"/>
      <c r="M69" s="23">
        <v>5</v>
      </c>
      <c r="N69" s="24">
        <f t="shared" si="8"/>
        <v>10</v>
      </c>
      <c r="O69" s="25">
        <f t="shared" si="9"/>
        <v>2</v>
      </c>
      <c r="P69" s="174">
        <f t="shared" si="10"/>
        <v>10</v>
      </c>
      <c r="Q69" s="18"/>
      <c r="R69" s="6"/>
      <c r="S69" s="6"/>
      <c r="T69" s="6"/>
      <c r="U69" s="6"/>
      <c r="V69" s="6"/>
      <c r="W69" s="6"/>
      <c r="X69" s="6"/>
      <c r="Y69" s="6"/>
      <c r="Z69" s="6"/>
    </row>
    <row r="70" spans="1:26" ht="29.1" customHeight="1" thickBot="1" x14ac:dyDescent="0.4">
      <c r="A70" s="89" t="str">
        <f t="shared" si="11"/>
        <v>SI</v>
      </c>
      <c r="B70" s="19" t="s">
        <v>567</v>
      </c>
      <c r="C70" s="20">
        <v>1773</v>
      </c>
      <c r="D70" s="19" t="s">
        <v>84</v>
      </c>
      <c r="E70" s="22"/>
      <c r="F70" s="22"/>
      <c r="G70" s="22"/>
      <c r="H70" s="22"/>
      <c r="I70" s="22">
        <v>5</v>
      </c>
      <c r="J70" s="22"/>
      <c r="K70" s="22"/>
      <c r="L70" s="22"/>
      <c r="M70" s="23">
        <v>5</v>
      </c>
      <c r="N70" s="24">
        <f t="shared" si="8"/>
        <v>10</v>
      </c>
      <c r="O70" s="25">
        <f t="shared" si="9"/>
        <v>2</v>
      </c>
      <c r="P70" s="174">
        <f t="shared" si="10"/>
        <v>10</v>
      </c>
      <c r="Q70" s="18"/>
      <c r="R70" s="6"/>
      <c r="S70" s="6"/>
      <c r="T70" s="6"/>
      <c r="U70" s="6"/>
      <c r="V70" s="6"/>
      <c r="W70" s="6"/>
      <c r="X70" s="6"/>
      <c r="Y70" s="6"/>
      <c r="Z70" s="6"/>
    </row>
    <row r="71" spans="1:26" ht="29.1" customHeight="1" thickBot="1" x14ac:dyDescent="0.4">
      <c r="A71" s="187" t="str">
        <f t="shared" si="11"/>
        <v>NO</v>
      </c>
      <c r="B71" s="165" t="s">
        <v>344</v>
      </c>
      <c r="C71" s="20">
        <v>1213</v>
      </c>
      <c r="D71" s="19" t="s">
        <v>492</v>
      </c>
      <c r="E71" s="22">
        <v>5</v>
      </c>
      <c r="F71" s="22"/>
      <c r="G71" s="22"/>
      <c r="H71" s="22"/>
      <c r="I71" s="22"/>
      <c r="J71" s="22"/>
      <c r="K71" s="22"/>
      <c r="L71" s="22"/>
      <c r="M71" s="23"/>
      <c r="N71" s="24">
        <f t="shared" si="8"/>
        <v>5</v>
      </c>
      <c r="O71" s="25">
        <f t="shared" si="9"/>
        <v>1</v>
      </c>
      <c r="P71" s="174">
        <f t="shared" si="10"/>
        <v>5</v>
      </c>
      <c r="Q71" s="18"/>
      <c r="R71" s="6"/>
      <c r="S71" s="6"/>
      <c r="T71" s="6"/>
      <c r="U71" s="6"/>
      <c r="V71" s="6"/>
      <c r="W71" s="6"/>
      <c r="X71" s="6"/>
      <c r="Y71" s="6"/>
      <c r="Z71" s="6"/>
    </row>
    <row r="72" spans="1:26" ht="29.1" customHeight="1" thickBot="1" x14ac:dyDescent="0.4">
      <c r="A72" s="187" t="str">
        <f t="shared" si="11"/>
        <v>NO</v>
      </c>
      <c r="B72" s="165" t="s">
        <v>351</v>
      </c>
      <c r="C72" s="20">
        <v>1132</v>
      </c>
      <c r="D72" s="19" t="s">
        <v>69</v>
      </c>
      <c r="E72" s="22">
        <v>5</v>
      </c>
      <c r="F72" s="22"/>
      <c r="G72" s="22"/>
      <c r="H72" s="22"/>
      <c r="I72" s="22"/>
      <c r="J72" s="22"/>
      <c r="K72" s="22"/>
      <c r="L72" s="22"/>
      <c r="M72" s="23"/>
      <c r="N72" s="24">
        <f t="shared" si="8"/>
        <v>5</v>
      </c>
      <c r="O72" s="25">
        <f t="shared" si="9"/>
        <v>1</v>
      </c>
      <c r="P72" s="174">
        <f t="shared" si="10"/>
        <v>5</v>
      </c>
      <c r="Q72" s="18"/>
      <c r="R72" s="6"/>
      <c r="S72" s="6"/>
      <c r="T72" s="6"/>
      <c r="U72" s="6"/>
      <c r="V72" s="6"/>
      <c r="W72" s="6"/>
      <c r="X72" s="6"/>
      <c r="Y72" s="6"/>
      <c r="Z72" s="6"/>
    </row>
    <row r="73" spans="1:26" ht="29.1" customHeight="1" thickBot="1" x14ac:dyDescent="0.4">
      <c r="A73" s="187" t="str">
        <f t="shared" si="11"/>
        <v>NO</v>
      </c>
      <c r="B73" s="165" t="s">
        <v>352</v>
      </c>
      <c r="C73" s="20">
        <v>2199</v>
      </c>
      <c r="D73" s="19" t="s">
        <v>296</v>
      </c>
      <c r="E73" s="22">
        <v>5</v>
      </c>
      <c r="F73" s="22"/>
      <c r="G73" s="22"/>
      <c r="H73" s="22"/>
      <c r="I73" s="22"/>
      <c r="J73" s="22"/>
      <c r="K73" s="22"/>
      <c r="L73" s="22"/>
      <c r="M73" s="23"/>
      <c r="N73" s="24">
        <f t="shared" si="8"/>
        <v>5</v>
      </c>
      <c r="O73" s="25">
        <f t="shared" si="9"/>
        <v>1</v>
      </c>
      <c r="P73" s="174">
        <f t="shared" si="10"/>
        <v>5</v>
      </c>
      <c r="Q73" s="18"/>
      <c r="R73" s="6"/>
      <c r="S73" s="6"/>
      <c r="T73" s="6"/>
      <c r="U73" s="6"/>
      <c r="V73" s="6"/>
      <c r="W73" s="6"/>
      <c r="X73" s="6"/>
      <c r="Y73" s="6"/>
      <c r="Z73" s="6"/>
    </row>
    <row r="74" spans="1:26" ht="29.1" customHeight="1" thickBot="1" x14ac:dyDescent="0.4">
      <c r="A74" s="187" t="str">
        <f t="shared" si="11"/>
        <v>NO</v>
      </c>
      <c r="B74" s="165" t="s">
        <v>357</v>
      </c>
      <c r="C74" s="20">
        <v>1589</v>
      </c>
      <c r="D74" s="19" t="s">
        <v>21</v>
      </c>
      <c r="E74" s="22">
        <v>5</v>
      </c>
      <c r="F74" s="22"/>
      <c r="G74" s="22"/>
      <c r="H74" s="22"/>
      <c r="I74" s="22"/>
      <c r="J74" s="22"/>
      <c r="K74" s="22"/>
      <c r="L74" s="22"/>
      <c r="M74" s="23"/>
      <c r="N74" s="24">
        <f t="shared" si="8"/>
        <v>5</v>
      </c>
      <c r="O74" s="25">
        <f t="shared" si="9"/>
        <v>1</v>
      </c>
      <c r="P74" s="174">
        <f t="shared" si="10"/>
        <v>5</v>
      </c>
      <c r="Q74" s="18"/>
      <c r="R74" s="6"/>
      <c r="S74" s="6"/>
      <c r="T74" s="6"/>
      <c r="U74" s="6"/>
      <c r="V74" s="6"/>
      <c r="W74" s="6"/>
      <c r="X74" s="6"/>
      <c r="Y74" s="6"/>
      <c r="Z74" s="6"/>
    </row>
    <row r="75" spans="1:26" ht="29.1" customHeight="1" thickBot="1" x14ac:dyDescent="0.4">
      <c r="A75" s="187" t="str">
        <f t="shared" si="11"/>
        <v>NO</v>
      </c>
      <c r="B75" s="19" t="s">
        <v>423</v>
      </c>
      <c r="C75" s="20">
        <v>1886</v>
      </c>
      <c r="D75" s="19" t="s">
        <v>38</v>
      </c>
      <c r="E75" s="22"/>
      <c r="F75" s="22">
        <v>5</v>
      </c>
      <c r="G75" s="22"/>
      <c r="H75" s="22"/>
      <c r="I75" s="22"/>
      <c r="J75" s="22"/>
      <c r="K75" s="22"/>
      <c r="L75" s="22"/>
      <c r="M75" s="23"/>
      <c r="N75" s="24">
        <f t="shared" si="8"/>
        <v>5</v>
      </c>
      <c r="O75" s="25">
        <f t="shared" si="9"/>
        <v>1</v>
      </c>
      <c r="P75" s="174">
        <f t="shared" si="10"/>
        <v>5</v>
      </c>
      <c r="Q75" s="18"/>
      <c r="R75" s="6"/>
      <c r="S75" s="6"/>
      <c r="T75" s="6"/>
      <c r="U75" s="6"/>
      <c r="V75" s="6"/>
      <c r="W75" s="6"/>
      <c r="X75" s="6"/>
      <c r="Y75" s="6"/>
      <c r="Z75" s="6"/>
    </row>
    <row r="76" spans="1:26" ht="29.1" customHeight="1" thickBot="1" x14ac:dyDescent="0.4">
      <c r="A76" s="187" t="str">
        <f t="shared" si="11"/>
        <v>NO</v>
      </c>
      <c r="B76" s="19" t="s">
        <v>426</v>
      </c>
      <c r="C76" s="20">
        <v>2057</v>
      </c>
      <c r="D76" s="19" t="s">
        <v>64</v>
      </c>
      <c r="E76" s="22"/>
      <c r="F76" s="22">
        <v>5</v>
      </c>
      <c r="G76" s="22"/>
      <c r="H76" s="22"/>
      <c r="I76" s="22"/>
      <c r="J76" s="22"/>
      <c r="K76" s="22"/>
      <c r="L76" s="22"/>
      <c r="M76" s="23"/>
      <c r="N76" s="24">
        <f t="shared" si="8"/>
        <v>5</v>
      </c>
      <c r="O76" s="25">
        <f t="shared" si="9"/>
        <v>1</v>
      </c>
      <c r="P76" s="174">
        <f t="shared" si="10"/>
        <v>5</v>
      </c>
      <c r="Q76" s="18"/>
      <c r="R76" s="6"/>
      <c r="S76" s="6"/>
      <c r="T76" s="6"/>
      <c r="U76" s="6"/>
      <c r="V76" s="6"/>
      <c r="W76" s="6"/>
      <c r="X76" s="6"/>
      <c r="Y76" s="6"/>
      <c r="Z76" s="6"/>
    </row>
    <row r="77" spans="1:26" ht="29.1" customHeight="1" thickBot="1" x14ac:dyDescent="0.4">
      <c r="A77" s="187" t="str">
        <f t="shared" si="11"/>
        <v>NO</v>
      </c>
      <c r="B77" s="19" t="s">
        <v>501</v>
      </c>
      <c r="C77" s="20">
        <v>1889</v>
      </c>
      <c r="D77" s="19" t="s">
        <v>499</v>
      </c>
      <c r="E77" s="22"/>
      <c r="F77" s="22"/>
      <c r="G77" s="22">
        <v>5</v>
      </c>
      <c r="H77" s="22"/>
      <c r="I77" s="22"/>
      <c r="J77" s="22"/>
      <c r="K77" s="22"/>
      <c r="L77" s="22"/>
      <c r="M77" s="23"/>
      <c r="N77" s="24">
        <f t="shared" si="8"/>
        <v>5</v>
      </c>
      <c r="O77" s="25">
        <f t="shared" si="9"/>
        <v>1</v>
      </c>
      <c r="P77" s="174">
        <f t="shared" si="10"/>
        <v>5</v>
      </c>
      <c r="Q77" s="18"/>
      <c r="R77" s="6"/>
      <c r="S77" s="6"/>
      <c r="T77" s="6"/>
      <c r="U77" s="6"/>
      <c r="V77" s="6"/>
      <c r="W77" s="6"/>
      <c r="X77" s="6"/>
      <c r="Y77" s="6"/>
      <c r="Z77" s="6"/>
    </row>
    <row r="78" spans="1:26" ht="29.1" customHeight="1" thickBot="1" x14ac:dyDescent="0.4">
      <c r="A78" s="187" t="str">
        <f t="shared" si="11"/>
        <v>NO</v>
      </c>
      <c r="B78" s="19" t="s">
        <v>515</v>
      </c>
      <c r="C78" s="20">
        <v>1615</v>
      </c>
      <c r="D78" s="66" t="s">
        <v>436</v>
      </c>
      <c r="E78" s="22"/>
      <c r="F78" s="22"/>
      <c r="G78" s="22"/>
      <c r="H78" s="22">
        <v>5</v>
      </c>
      <c r="I78" s="22"/>
      <c r="J78" s="22"/>
      <c r="K78" s="22"/>
      <c r="L78" s="22"/>
      <c r="M78" s="23"/>
      <c r="N78" s="24">
        <f t="shared" si="8"/>
        <v>5</v>
      </c>
      <c r="O78" s="25">
        <f t="shared" si="9"/>
        <v>1</v>
      </c>
      <c r="P78" s="174">
        <f t="shared" si="10"/>
        <v>5</v>
      </c>
      <c r="Q78" s="18"/>
      <c r="R78" s="6"/>
      <c r="S78" s="6"/>
      <c r="T78" s="6"/>
      <c r="U78" s="6"/>
      <c r="V78" s="6"/>
      <c r="W78" s="6"/>
      <c r="X78" s="6"/>
      <c r="Y78" s="6"/>
      <c r="Z78" s="6"/>
    </row>
    <row r="79" spans="1:26" ht="29.1" customHeight="1" thickBot="1" x14ac:dyDescent="0.4">
      <c r="A79" s="187" t="str">
        <f t="shared" si="11"/>
        <v>NO</v>
      </c>
      <c r="B79" s="19" t="s">
        <v>517</v>
      </c>
      <c r="C79" s="20">
        <v>1216</v>
      </c>
      <c r="D79" s="66" t="s">
        <v>331</v>
      </c>
      <c r="E79" s="22"/>
      <c r="F79" s="22"/>
      <c r="G79" s="22"/>
      <c r="H79" s="22">
        <v>5</v>
      </c>
      <c r="I79" s="22"/>
      <c r="J79" s="22"/>
      <c r="K79" s="22"/>
      <c r="L79" s="22"/>
      <c r="M79" s="23"/>
      <c r="N79" s="24">
        <f t="shared" si="8"/>
        <v>5</v>
      </c>
      <c r="O79" s="25">
        <f t="shared" si="9"/>
        <v>1</v>
      </c>
      <c r="P79" s="174">
        <f t="shared" si="10"/>
        <v>5</v>
      </c>
      <c r="Q79" s="18"/>
      <c r="R79" s="6"/>
      <c r="S79" s="6"/>
      <c r="T79" s="6"/>
      <c r="U79" s="6"/>
      <c r="V79" s="6"/>
      <c r="W79" s="6"/>
      <c r="X79" s="6"/>
      <c r="Y79" s="6"/>
      <c r="Z79" s="6"/>
    </row>
    <row r="80" spans="1:26" ht="29.1" customHeight="1" thickBot="1" x14ac:dyDescent="0.4">
      <c r="A80" s="187" t="str">
        <f t="shared" si="11"/>
        <v>NO</v>
      </c>
      <c r="B80" s="19" t="s">
        <v>518</v>
      </c>
      <c r="C80" s="20">
        <v>1132</v>
      </c>
      <c r="D80" s="19" t="s">
        <v>69</v>
      </c>
      <c r="E80" s="22"/>
      <c r="F80" s="22"/>
      <c r="G80" s="22"/>
      <c r="H80" s="22">
        <v>5</v>
      </c>
      <c r="I80" s="22"/>
      <c r="J80" s="22"/>
      <c r="K80" s="22"/>
      <c r="L80" s="22"/>
      <c r="M80" s="23"/>
      <c r="N80" s="24">
        <f t="shared" si="8"/>
        <v>5</v>
      </c>
      <c r="O80" s="25">
        <f t="shared" si="9"/>
        <v>1</v>
      </c>
      <c r="P80" s="174">
        <f t="shared" si="10"/>
        <v>5</v>
      </c>
      <c r="Q80" s="18"/>
      <c r="R80" s="6"/>
      <c r="S80" s="6"/>
      <c r="T80" s="6"/>
      <c r="U80" s="6"/>
      <c r="V80" s="6"/>
      <c r="W80" s="6"/>
      <c r="X80" s="6"/>
      <c r="Y80" s="6"/>
      <c r="Z80" s="6"/>
    </row>
    <row r="81" spans="1:258" ht="29.1" customHeight="1" thickBot="1" x14ac:dyDescent="0.4">
      <c r="A81" s="187" t="str">
        <f t="shared" si="11"/>
        <v>NO</v>
      </c>
      <c r="B81" s="19" t="s">
        <v>609</v>
      </c>
      <c r="C81" s="20">
        <v>2027</v>
      </c>
      <c r="D81" s="19" t="s">
        <v>24</v>
      </c>
      <c r="E81" s="22"/>
      <c r="F81" s="22"/>
      <c r="G81" s="22"/>
      <c r="H81" s="22"/>
      <c r="I81" s="22"/>
      <c r="J81" s="22"/>
      <c r="K81" s="22"/>
      <c r="L81" s="22">
        <v>5</v>
      </c>
      <c r="M81" s="23"/>
      <c r="N81" s="24">
        <f t="shared" si="8"/>
        <v>5</v>
      </c>
      <c r="O81" s="25">
        <f t="shared" si="9"/>
        <v>1</v>
      </c>
      <c r="P81" s="174">
        <f t="shared" si="10"/>
        <v>5</v>
      </c>
      <c r="Q81" s="18"/>
      <c r="R81" s="6"/>
      <c r="S81" s="6"/>
      <c r="T81" s="6"/>
      <c r="U81" s="6"/>
      <c r="V81" s="6"/>
      <c r="W81" s="6"/>
      <c r="X81" s="6"/>
      <c r="Y81" s="6"/>
      <c r="Z81" s="6"/>
    </row>
    <row r="82" spans="1:258" ht="29.1" customHeight="1" thickBot="1" x14ac:dyDescent="0.4">
      <c r="A82" s="187" t="str">
        <f t="shared" si="11"/>
        <v>NO</v>
      </c>
      <c r="B82" s="19" t="s">
        <v>618</v>
      </c>
      <c r="C82" s="20">
        <v>1317</v>
      </c>
      <c r="D82" s="19" t="s">
        <v>33</v>
      </c>
      <c r="E82" s="22"/>
      <c r="F82" s="22"/>
      <c r="G82" s="22"/>
      <c r="H82" s="22"/>
      <c r="I82" s="22"/>
      <c r="J82" s="22"/>
      <c r="K82" s="22"/>
      <c r="L82" s="22"/>
      <c r="M82" s="23">
        <v>5</v>
      </c>
      <c r="N82" s="24">
        <f t="shared" si="8"/>
        <v>5</v>
      </c>
      <c r="O82" s="25">
        <f t="shared" si="9"/>
        <v>1</v>
      </c>
      <c r="P82" s="174">
        <f t="shared" si="10"/>
        <v>5</v>
      </c>
      <c r="Q82" s="18"/>
      <c r="R82" s="6"/>
      <c r="S82" s="6"/>
      <c r="T82" s="6"/>
      <c r="U82" s="6"/>
      <c r="V82" s="6"/>
      <c r="W82" s="6"/>
      <c r="X82" s="6"/>
      <c r="Y82" s="6"/>
      <c r="Z82" s="6"/>
    </row>
    <row r="83" spans="1:258" ht="29.1" customHeight="1" thickBot="1" x14ac:dyDescent="0.4">
      <c r="A83" s="187" t="str">
        <f t="shared" si="11"/>
        <v>NO</v>
      </c>
      <c r="B83" s="19" t="s">
        <v>619</v>
      </c>
      <c r="C83" s="20">
        <v>1174</v>
      </c>
      <c r="D83" s="19" t="s">
        <v>16</v>
      </c>
      <c r="E83" s="22"/>
      <c r="F83" s="22"/>
      <c r="G83" s="22"/>
      <c r="H83" s="22"/>
      <c r="I83" s="22"/>
      <c r="J83" s="22"/>
      <c r="K83" s="22"/>
      <c r="L83" s="22"/>
      <c r="M83" s="23">
        <v>5</v>
      </c>
      <c r="N83" s="24">
        <f t="shared" si="8"/>
        <v>5</v>
      </c>
      <c r="O83" s="25">
        <f t="shared" si="9"/>
        <v>1</v>
      </c>
      <c r="P83" s="174">
        <f t="shared" si="10"/>
        <v>5</v>
      </c>
      <c r="Q83" s="18"/>
      <c r="R83" s="6"/>
      <c r="S83" s="6"/>
      <c r="T83" s="6"/>
      <c r="U83" s="6"/>
      <c r="V83" s="6"/>
      <c r="W83" s="6"/>
      <c r="X83" s="6"/>
      <c r="Y83" s="6"/>
      <c r="Z83" s="6"/>
    </row>
    <row r="84" spans="1:258" ht="29.1" customHeight="1" thickBot="1" x14ac:dyDescent="0.4">
      <c r="A84" s="89" t="str">
        <f t="shared" si="11"/>
        <v>NO</v>
      </c>
      <c r="B84" s="19"/>
      <c r="C84" s="20"/>
      <c r="D84" s="19"/>
      <c r="E84" s="22"/>
      <c r="F84" s="22"/>
      <c r="G84" s="22"/>
      <c r="H84" s="22"/>
      <c r="I84" s="22"/>
      <c r="J84" s="22"/>
      <c r="K84" s="22"/>
      <c r="L84" s="22"/>
      <c r="M84" s="23"/>
      <c r="N84" s="24">
        <f t="shared" si="8"/>
        <v>0</v>
      </c>
      <c r="O84" s="25">
        <f t="shared" si="9"/>
        <v>0</v>
      </c>
      <c r="P84" s="174">
        <f t="shared" si="10"/>
        <v>0</v>
      </c>
      <c r="Q84" s="18"/>
      <c r="R84" s="6"/>
      <c r="S84" s="6"/>
      <c r="T84" s="6"/>
      <c r="U84" s="6"/>
      <c r="V84" s="6"/>
      <c r="W84" s="6"/>
      <c r="X84" s="6"/>
      <c r="Y84" s="6"/>
      <c r="Z84" s="6"/>
    </row>
    <row r="85" spans="1:258" ht="29.1" customHeight="1" thickBot="1" x14ac:dyDescent="0.4">
      <c r="A85" s="89" t="str">
        <f t="shared" si="11"/>
        <v>NO</v>
      </c>
      <c r="B85" s="19"/>
      <c r="C85" s="20"/>
      <c r="D85" s="19"/>
      <c r="E85" s="22"/>
      <c r="F85" s="22"/>
      <c r="G85" s="22"/>
      <c r="H85" s="22"/>
      <c r="I85" s="22"/>
      <c r="J85" s="22"/>
      <c r="K85" s="22"/>
      <c r="L85" s="22"/>
      <c r="M85" s="23"/>
      <c r="N85" s="24">
        <f t="shared" si="8"/>
        <v>0</v>
      </c>
      <c r="O85" s="25">
        <f t="shared" si="9"/>
        <v>0</v>
      </c>
      <c r="P85" s="174">
        <f t="shared" si="10"/>
        <v>0</v>
      </c>
      <c r="Q85" s="18"/>
      <c r="R85" s="6"/>
      <c r="S85" s="6"/>
      <c r="T85" s="6"/>
      <c r="U85" s="6"/>
      <c r="V85" s="6"/>
      <c r="W85" s="6"/>
      <c r="X85" s="6"/>
      <c r="Y85" s="6"/>
      <c r="Z85" s="6"/>
    </row>
    <row r="86" spans="1:258" ht="29.1" customHeight="1" thickBot="1" x14ac:dyDescent="0.4">
      <c r="A86" s="89" t="str">
        <f t="shared" si="11"/>
        <v>NO</v>
      </c>
      <c r="B86" s="19"/>
      <c r="C86" s="20"/>
      <c r="D86" s="19"/>
      <c r="E86" s="22"/>
      <c r="F86" s="22"/>
      <c r="G86" s="22"/>
      <c r="H86" s="22"/>
      <c r="I86" s="22"/>
      <c r="J86" s="22"/>
      <c r="K86" s="22"/>
      <c r="L86" s="22"/>
      <c r="M86" s="23"/>
      <c r="N86" s="24">
        <f t="shared" si="8"/>
        <v>0</v>
      </c>
      <c r="O86" s="25">
        <f t="shared" si="9"/>
        <v>0</v>
      </c>
      <c r="P86" s="174">
        <f t="shared" si="10"/>
        <v>0</v>
      </c>
      <c r="Q86" s="18"/>
      <c r="R86" s="6"/>
      <c r="S86" s="6"/>
      <c r="T86" s="6"/>
      <c r="U86" s="6"/>
      <c r="V86" s="6"/>
      <c r="W86" s="6"/>
      <c r="X86" s="6"/>
      <c r="Y86" s="6"/>
      <c r="Z86" s="6"/>
    </row>
    <row r="87" spans="1:258" ht="29.1" customHeight="1" thickBot="1" x14ac:dyDescent="0.4">
      <c r="A87" s="89" t="str">
        <f t="shared" si="11"/>
        <v>NO</v>
      </c>
      <c r="B87" s="19"/>
      <c r="C87" s="20"/>
      <c r="D87" s="19"/>
      <c r="E87" s="22"/>
      <c r="F87" s="22"/>
      <c r="G87" s="22"/>
      <c r="H87" s="22"/>
      <c r="I87" s="22"/>
      <c r="J87" s="22"/>
      <c r="K87" s="22"/>
      <c r="L87" s="22"/>
      <c r="M87" s="23"/>
      <c r="N87" s="24">
        <f t="shared" si="8"/>
        <v>0</v>
      </c>
      <c r="O87" s="25">
        <f t="shared" si="9"/>
        <v>0</v>
      </c>
      <c r="P87" s="174">
        <f t="shared" si="10"/>
        <v>0</v>
      </c>
      <c r="Q87" s="18"/>
      <c r="R87" s="6"/>
      <c r="S87" s="6"/>
      <c r="T87" s="6"/>
      <c r="U87" s="6"/>
      <c r="V87" s="6"/>
      <c r="W87" s="6"/>
      <c r="X87" s="6"/>
      <c r="Y87" s="6"/>
      <c r="Z87" s="6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  <c r="IX87" s="133"/>
    </row>
    <row r="88" spans="1:258" ht="29.1" customHeight="1" thickBot="1" x14ac:dyDescent="0.4">
      <c r="A88" s="89" t="str">
        <f t="shared" si="11"/>
        <v>NO</v>
      </c>
      <c r="B88" s="19"/>
      <c r="C88" s="20"/>
      <c r="D88" s="19"/>
      <c r="E88" s="22"/>
      <c r="F88" s="22"/>
      <c r="G88" s="22"/>
      <c r="H88" s="22"/>
      <c r="I88" s="22"/>
      <c r="J88" s="22"/>
      <c r="K88" s="22"/>
      <c r="L88" s="22"/>
      <c r="M88" s="23"/>
      <c r="N88" s="24">
        <f t="shared" si="8"/>
        <v>0</v>
      </c>
      <c r="O88" s="25">
        <f t="shared" si="9"/>
        <v>0</v>
      </c>
      <c r="P88" s="174">
        <f t="shared" si="10"/>
        <v>0</v>
      </c>
      <c r="Q88" s="18"/>
      <c r="R88" s="6"/>
      <c r="S88" s="6"/>
      <c r="T88" s="6"/>
      <c r="U88" s="6"/>
      <c r="V88" s="6"/>
      <c r="W88" s="6"/>
      <c r="X88" s="6"/>
      <c r="Y88" s="6"/>
      <c r="Z88" s="6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  <c r="IX88" s="133"/>
    </row>
    <row r="89" spans="1:258" ht="29.1" customHeight="1" thickBot="1" x14ac:dyDescent="0.4">
      <c r="A89" s="89" t="str">
        <f t="shared" si="11"/>
        <v>NO</v>
      </c>
      <c r="B89" s="19"/>
      <c r="C89" s="20"/>
      <c r="D89" s="19"/>
      <c r="E89" s="22"/>
      <c r="F89" s="22"/>
      <c r="G89" s="22"/>
      <c r="H89" s="22"/>
      <c r="I89" s="22"/>
      <c r="J89" s="22"/>
      <c r="K89" s="22"/>
      <c r="L89" s="22"/>
      <c r="M89" s="23"/>
      <c r="N89" s="24">
        <f t="shared" si="8"/>
        <v>0</v>
      </c>
      <c r="O89" s="25">
        <f t="shared" si="9"/>
        <v>0</v>
      </c>
      <c r="P89" s="174">
        <f t="shared" si="10"/>
        <v>0</v>
      </c>
      <c r="Q89" s="18"/>
      <c r="R89" s="6"/>
      <c r="S89" s="6"/>
      <c r="T89" s="6"/>
      <c r="U89" s="6"/>
      <c r="V89" s="6"/>
      <c r="W89" s="6"/>
      <c r="X89" s="6"/>
      <c r="Y89" s="6"/>
      <c r="Z89" s="6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  <c r="IX89" s="133"/>
    </row>
    <row r="90" spans="1:258" ht="29.1" customHeight="1" thickBot="1" x14ac:dyDescent="0.4">
      <c r="A90" s="89" t="str">
        <f t="shared" si="11"/>
        <v>NO</v>
      </c>
      <c r="B90" s="19"/>
      <c r="C90" s="20"/>
      <c r="D90" s="19"/>
      <c r="E90" s="22"/>
      <c r="F90" s="22"/>
      <c r="G90" s="22"/>
      <c r="H90" s="22"/>
      <c r="I90" s="22"/>
      <c r="J90" s="22"/>
      <c r="K90" s="22"/>
      <c r="L90" s="22"/>
      <c r="M90" s="23"/>
      <c r="N90" s="24">
        <f t="shared" si="8"/>
        <v>0</v>
      </c>
      <c r="O90" s="25">
        <f t="shared" si="9"/>
        <v>0</v>
      </c>
      <c r="P90" s="174">
        <f t="shared" si="10"/>
        <v>0</v>
      </c>
      <c r="Q90" s="18"/>
      <c r="R90" s="6"/>
      <c r="S90" s="6"/>
      <c r="T90" s="6"/>
      <c r="U90" s="6"/>
      <c r="V90" s="6"/>
      <c r="W90" s="6"/>
      <c r="X90" s="6"/>
      <c r="Y90" s="6"/>
      <c r="Z90" s="6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  <c r="IX90" s="133"/>
    </row>
    <row r="91" spans="1:258" ht="29.1" customHeight="1" thickBot="1" x14ac:dyDescent="0.4">
      <c r="A91" s="89" t="str">
        <f t="shared" si="11"/>
        <v>NO</v>
      </c>
      <c r="B91" s="19"/>
      <c r="C91" s="20"/>
      <c r="D91" s="19"/>
      <c r="E91" s="22"/>
      <c r="F91" s="22"/>
      <c r="G91" s="22"/>
      <c r="H91" s="22"/>
      <c r="I91" s="22"/>
      <c r="J91" s="22"/>
      <c r="K91" s="22"/>
      <c r="L91" s="22"/>
      <c r="M91" s="23"/>
      <c r="N91" s="24">
        <f t="shared" si="8"/>
        <v>0</v>
      </c>
      <c r="O91" s="25">
        <f t="shared" si="9"/>
        <v>0</v>
      </c>
      <c r="P91" s="174">
        <f t="shared" si="10"/>
        <v>0</v>
      </c>
      <c r="Q91" s="18"/>
      <c r="R91" s="6"/>
      <c r="S91" s="6"/>
      <c r="T91" s="6"/>
      <c r="U91" s="6"/>
      <c r="V91" s="6"/>
      <c r="W91" s="6"/>
      <c r="X91" s="6"/>
      <c r="Y91" s="6"/>
      <c r="Z91" s="6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  <c r="IX91" s="133"/>
    </row>
    <row r="92" spans="1:258" ht="29.1" customHeight="1" thickBot="1" x14ac:dyDescent="0.4">
      <c r="A92" s="89" t="str">
        <f t="shared" si="11"/>
        <v>NO</v>
      </c>
      <c r="B92" s="19"/>
      <c r="C92" s="20"/>
      <c r="D92" s="19"/>
      <c r="E92" s="22"/>
      <c r="F92" s="22"/>
      <c r="G92" s="22"/>
      <c r="H92" s="22"/>
      <c r="I92" s="22"/>
      <c r="J92" s="22"/>
      <c r="K92" s="22"/>
      <c r="L92" s="22"/>
      <c r="M92" s="23"/>
      <c r="N92" s="24">
        <f t="shared" si="8"/>
        <v>0</v>
      </c>
      <c r="O92" s="25">
        <f t="shared" si="9"/>
        <v>0</v>
      </c>
      <c r="P92" s="174">
        <f t="shared" si="10"/>
        <v>0</v>
      </c>
      <c r="Q92" s="18"/>
      <c r="R92" s="6"/>
      <c r="S92" s="6"/>
      <c r="T92" s="6"/>
      <c r="U92" s="6"/>
      <c r="V92" s="6"/>
      <c r="W92" s="6"/>
      <c r="X92" s="6"/>
      <c r="Y92" s="6"/>
      <c r="Z92" s="6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  <c r="IX92" s="133"/>
    </row>
    <row r="93" spans="1:258" ht="29.1" customHeight="1" thickBot="1" x14ac:dyDescent="0.4">
      <c r="A93" s="89" t="str">
        <f t="shared" si="11"/>
        <v>NO</v>
      </c>
      <c r="B93" s="19"/>
      <c r="C93" s="20"/>
      <c r="D93" s="66"/>
      <c r="E93" s="22"/>
      <c r="F93" s="22"/>
      <c r="G93" s="22"/>
      <c r="H93" s="22"/>
      <c r="I93" s="22"/>
      <c r="J93" s="22"/>
      <c r="K93" s="22"/>
      <c r="L93" s="22"/>
      <c r="M93" s="23"/>
      <c r="N93" s="24">
        <f t="shared" si="8"/>
        <v>0</v>
      </c>
      <c r="O93" s="25">
        <f t="shared" si="9"/>
        <v>0</v>
      </c>
      <c r="P93" s="174">
        <f t="shared" si="10"/>
        <v>0</v>
      </c>
      <c r="Q93" s="18"/>
      <c r="R93" s="6"/>
      <c r="S93" s="6"/>
      <c r="T93" s="6"/>
      <c r="U93" s="6"/>
      <c r="V93" s="6"/>
      <c r="W93" s="6"/>
      <c r="X93" s="6"/>
      <c r="Y93" s="6"/>
      <c r="Z93" s="6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  <c r="IX93" s="133"/>
    </row>
    <row r="94" spans="1:258" ht="29.1" customHeight="1" thickBot="1" x14ac:dyDescent="0.4">
      <c r="A94" s="89" t="str">
        <f t="shared" si="11"/>
        <v>NO</v>
      </c>
      <c r="B94" s="19"/>
      <c r="C94" s="20"/>
      <c r="D94" s="19"/>
      <c r="E94" s="22"/>
      <c r="F94" s="22"/>
      <c r="G94" s="22"/>
      <c r="H94" s="22"/>
      <c r="I94" s="22"/>
      <c r="J94" s="22"/>
      <c r="K94" s="22"/>
      <c r="L94" s="22"/>
      <c r="M94" s="23"/>
      <c r="N94" s="24">
        <f t="shared" si="8"/>
        <v>0</v>
      </c>
      <c r="O94" s="25">
        <f t="shared" si="9"/>
        <v>0</v>
      </c>
      <c r="P94" s="174">
        <f t="shared" si="10"/>
        <v>0</v>
      </c>
      <c r="Q94" s="18"/>
      <c r="T94" s="6"/>
      <c r="U94" s="6"/>
      <c r="V94" s="6"/>
      <c r="W94" s="6"/>
      <c r="X94" s="6"/>
      <c r="Y94" s="6"/>
      <c r="Z94" s="6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  <c r="IX94" s="133"/>
    </row>
    <row r="95" spans="1:258" ht="29.1" customHeight="1" thickBot="1" x14ac:dyDescent="0.4">
      <c r="A95" s="89" t="str">
        <f t="shared" si="11"/>
        <v>NO</v>
      </c>
      <c r="B95" s="19"/>
      <c r="C95" s="20"/>
      <c r="D95" s="66"/>
      <c r="E95" s="22"/>
      <c r="F95" s="22"/>
      <c r="G95" s="22"/>
      <c r="H95" s="22"/>
      <c r="I95" s="22"/>
      <c r="J95" s="22"/>
      <c r="K95" s="22"/>
      <c r="L95" s="22"/>
      <c r="M95" s="23"/>
      <c r="N95" s="24">
        <f t="shared" si="8"/>
        <v>0</v>
      </c>
      <c r="O95" s="25">
        <f t="shared" si="9"/>
        <v>0</v>
      </c>
      <c r="P95" s="174">
        <f t="shared" si="10"/>
        <v>0</v>
      </c>
      <c r="Q95" s="18"/>
      <c r="T95" s="6"/>
      <c r="U95" s="6"/>
      <c r="V95" s="6"/>
      <c r="W95" s="6"/>
      <c r="X95" s="6"/>
      <c r="Y95" s="6"/>
      <c r="Z95" s="6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  <c r="IX95" s="133"/>
    </row>
    <row r="96" spans="1:258" ht="29.1" customHeight="1" thickBot="1" x14ac:dyDescent="0.4">
      <c r="A96" s="89" t="str">
        <f t="shared" si="11"/>
        <v>NO</v>
      </c>
      <c r="B96" s="19"/>
      <c r="C96" s="20"/>
      <c r="D96" s="66"/>
      <c r="E96" s="22"/>
      <c r="F96" s="22"/>
      <c r="G96" s="22"/>
      <c r="H96" s="22"/>
      <c r="I96" s="22"/>
      <c r="J96" s="22"/>
      <c r="K96" s="22"/>
      <c r="L96" s="22"/>
      <c r="M96" s="23"/>
      <c r="N96" s="24">
        <f t="shared" si="8"/>
        <v>0</v>
      </c>
      <c r="O96" s="25">
        <f t="shared" si="9"/>
        <v>0</v>
      </c>
      <c r="P96" s="174">
        <f t="shared" si="10"/>
        <v>0</v>
      </c>
      <c r="Q96" s="18"/>
      <c r="T96" s="6"/>
      <c r="U96" s="6"/>
      <c r="V96" s="6"/>
      <c r="W96" s="6"/>
      <c r="X96" s="6"/>
      <c r="Y96" s="6"/>
      <c r="Z96" s="6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  <c r="IW96" s="133"/>
      <c r="IX96" s="133"/>
    </row>
    <row r="97" spans="1:258" ht="29.1" customHeight="1" thickBot="1" x14ac:dyDescent="0.4">
      <c r="A97" s="89" t="str">
        <f t="shared" si="11"/>
        <v>NO</v>
      </c>
      <c r="B97" s="19"/>
      <c r="C97" s="20"/>
      <c r="D97" s="66"/>
      <c r="E97" s="22"/>
      <c r="F97" s="22"/>
      <c r="G97" s="22"/>
      <c r="H97" s="22"/>
      <c r="I97" s="22"/>
      <c r="J97" s="22"/>
      <c r="K97" s="22"/>
      <c r="L97" s="22"/>
      <c r="M97" s="23"/>
      <c r="N97" s="24">
        <f t="shared" si="8"/>
        <v>0</v>
      </c>
      <c r="O97" s="25">
        <f t="shared" si="9"/>
        <v>0</v>
      </c>
      <c r="P97" s="174">
        <f t="shared" si="10"/>
        <v>0</v>
      </c>
      <c r="Q97" s="18"/>
      <c r="T97" s="6"/>
      <c r="U97" s="6"/>
      <c r="V97" s="6"/>
      <c r="W97" s="6"/>
      <c r="X97" s="6"/>
      <c r="Y97" s="6"/>
      <c r="Z97" s="6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  <c r="IW97" s="133"/>
      <c r="IX97" s="133"/>
    </row>
    <row r="98" spans="1:258" ht="29.1" customHeight="1" thickBot="1" x14ac:dyDescent="0.4">
      <c r="A98" s="89" t="str">
        <f t="shared" si="11"/>
        <v>NO</v>
      </c>
      <c r="B98" s="19"/>
      <c r="C98" s="20"/>
      <c r="D98" s="66"/>
      <c r="E98" s="22"/>
      <c r="F98" s="22"/>
      <c r="G98" s="22"/>
      <c r="H98" s="22"/>
      <c r="I98" s="22"/>
      <c r="J98" s="22"/>
      <c r="K98" s="22"/>
      <c r="L98" s="22"/>
      <c r="M98" s="23"/>
      <c r="N98" s="24">
        <f t="shared" si="8"/>
        <v>0</v>
      </c>
      <c r="O98" s="25">
        <f t="shared" si="9"/>
        <v>0</v>
      </c>
      <c r="P98" s="174">
        <f t="shared" si="10"/>
        <v>0</v>
      </c>
      <c r="Q98" s="18"/>
      <c r="T98" s="6"/>
      <c r="U98" s="6"/>
      <c r="V98" s="6"/>
      <c r="W98" s="6"/>
      <c r="X98" s="6"/>
      <c r="Y98" s="6"/>
      <c r="Z98" s="6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  <c r="IW98" s="133"/>
      <c r="IX98" s="133"/>
    </row>
    <row r="99" spans="1:258" ht="29.1" customHeight="1" thickBot="1" x14ac:dyDescent="0.4">
      <c r="A99" s="89" t="str">
        <f t="shared" si="11"/>
        <v>NO</v>
      </c>
      <c r="B99" s="19"/>
      <c r="C99" s="20"/>
      <c r="D99" s="19"/>
      <c r="E99" s="22"/>
      <c r="F99" s="22"/>
      <c r="G99" s="22"/>
      <c r="H99" s="22"/>
      <c r="I99" s="22"/>
      <c r="J99" s="22"/>
      <c r="K99" s="22"/>
      <c r="L99" s="22"/>
      <c r="M99" s="23"/>
      <c r="N99" s="24">
        <f t="shared" ref="N99:N103" si="12">IF(O99=9,SUM(E99:M99)-SMALL(E99:M99,1)-SMALL(E99:M99,2)-SMALL(E99:M99,3),IF(O99=8,SUM(E99:M99)-SMALL(E99:M99,1)-SMALL(E99:M99,2),IF(O99=7,SUM(E99:M99)-SMALL(E99:M99,1),SUM(E99:M99))))</f>
        <v>0</v>
      </c>
      <c r="O99" s="25">
        <f t="shared" si="9"/>
        <v>0</v>
      </c>
      <c r="P99" s="174">
        <f t="shared" si="10"/>
        <v>0</v>
      </c>
      <c r="Q99" s="18"/>
      <c r="T99" s="6"/>
      <c r="U99" s="6"/>
      <c r="V99" s="6"/>
      <c r="W99" s="6"/>
      <c r="X99" s="6"/>
      <c r="Y99" s="6"/>
      <c r="Z99" s="6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  <c r="IW99" s="133"/>
      <c r="IX99" s="133"/>
    </row>
    <row r="100" spans="1:258" ht="29.1" customHeight="1" thickBot="1" x14ac:dyDescent="0.4">
      <c r="A100" s="89" t="str">
        <f t="shared" si="11"/>
        <v>NO</v>
      </c>
      <c r="B100" s="19"/>
      <c r="C100" s="20"/>
      <c r="D100" s="19"/>
      <c r="E100" s="22"/>
      <c r="F100" s="22"/>
      <c r="G100" s="22"/>
      <c r="H100" s="22"/>
      <c r="I100" s="22"/>
      <c r="J100" s="22"/>
      <c r="K100" s="22"/>
      <c r="L100" s="22"/>
      <c r="M100" s="23"/>
      <c r="N100" s="24">
        <f t="shared" si="12"/>
        <v>0</v>
      </c>
      <c r="O100" s="25">
        <f t="shared" si="9"/>
        <v>0</v>
      </c>
      <c r="P100" s="174">
        <f t="shared" si="10"/>
        <v>0</v>
      </c>
      <c r="Q100" s="18"/>
      <c r="T100" s="6"/>
      <c r="U100" s="6"/>
      <c r="V100" s="6"/>
      <c r="W100" s="6"/>
      <c r="X100" s="6"/>
      <c r="Y100" s="6"/>
      <c r="Z100" s="6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  <c r="IW100" s="133"/>
      <c r="IX100" s="133"/>
    </row>
    <row r="101" spans="1:258" ht="29.1" customHeight="1" thickBot="1" x14ac:dyDescent="0.4">
      <c r="A101" s="89" t="str">
        <f t="shared" si="11"/>
        <v>NO</v>
      </c>
      <c r="B101" s="19"/>
      <c r="C101" s="20"/>
      <c r="D101" s="19"/>
      <c r="E101" s="22"/>
      <c r="F101" s="22"/>
      <c r="G101" s="22"/>
      <c r="H101" s="22"/>
      <c r="I101" s="22"/>
      <c r="J101" s="22"/>
      <c r="K101" s="22"/>
      <c r="L101" s="22"/>
      <c r="M101" s="23"/>
      <c r="N101" s="24">
        <f t="shared" si="12"/>
        <v>0</v>
      </c>
      <c r="O101" s="25">
        <f t="shared" si="9"/>
        <v>0</v>
      </c>
      <c r="P101" s="174">
        <f t="shared" si="10"/>
        <v>0</v>
      </c>
      <c r="Q101" s="18"/>
      <c r="T101" s="6"/>
      <c r="U101" s="6"/>
      <c r="V101" s="6"/>
      <c r="W101" s="6"/>
      <c r="X101" s="6"/>
      <c r="Y101" s="6"/>
      <c r="Z101" s="6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  <c r="IU101" s="133"/>
      <c r="IV101" s="133"/>
      <c r="IW101" s="133"/>
      <c r="IX101" s="133"/>
    </row>
    <row r="102" spans="1:258" ht="29.1" customHeight="1" thickBot="1" x14ac:dyDescent="0.4">
      <c r="A102" s="89" t="str">
        <f t="shared" si="11"/>
        <v>NO</v>
      </c>
      <c r="B102" s="19"/>
      <c r="C102" s="20"/>
      <c r="D102" s="19"/>
      <c r="E102" s="22"/>
      <c r="F102" s="22"/>
      <c r="G102" s="22"/>
      <c r="H102" s="22"/>
      <c r="I102" s="22"/>
      <c r="J102" s="22"/>
      <c r="K102" s="22"/>
      <c r="L102" s="22"/>
      <c r="M102" s="23"/>
      <c r="N102" s="24">
        <f t="shared" si="12"/>
        <v>0</v>
      </c>
      <c r="O102" s="25">
        <f t="shared" si="9"/>
        <v>0</v>
      </c>
      <c r="P102" s="174">
        <f t="shared" si="10"/>
        <v>0</v>
      </c>
      <c r="Q102" s="18"/>
      <c r="T102" s="6"/>
      <c r="U102" s="6"/>
      <c r="V102" s="6"/>
      <c r="W102" s="6"/>
      <c r="X102" s="6"/>
      <c r="Y102" s="6"/>
      <c r="Z102" s="6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  <c r="IW102" s="133"/>
      <c r="IX102" s="133"/>
    </row>
    <row r="103" spans="1:258" ht="29.1" customHeight="1" thickBot="1" x14ac:dyDescent="0.4">
      <c r="A103" s="89" t="str">
        <f t="shared" si="11"/>
        <v>NO</v>
      </c>
      <c r="B103" s="19"/>
      <c r="C103" s="20"/>
      <c r="D103" s="19"/>
      <c r="E103" s="22"/>
      <c r="F103" s="22"/>
      <c r="G103" s="22"/>
      <c r="H103" s="22"/>
      <c r="I103" s="22"/>
      <c r="J103" s="22"/>
      <c r="K103" s="22"/>
      <c r="L103" s="22"/>
      <c r="M103" s="23"/>
      <c r="N103" s="24">
        <f t="shared" si="12"/>
        <v>0</v>
      </c>
      <c r="O103" s="25">
        <f t="shared" si="9"/>
        <v>0</v>
      </c>
      <c r="P103" s="174">
        <f t="shared" si="10"/>
        <v>0</v>
      </c>
      <c r="Q103" s="18"/>
      <c r="T103" s="6"/>
      <c r="U103" s="6"/>
      <c r="V103" s="6"/>
      <c r="W103" s="6"/>
      <c r="X103" s="6"/>
      <c r="Y103" s="6"/>
      <c r="Z103" s="6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  <c r="IV103" s="133"/>
      <c r="IW103" s="133"/>
      <c r="IX103" s="133"/>
    </row>
    <row r="104" spans="1:258" ht="29.1" customHeight="1" thickBot="1" x14ac:dyDescent="0.4">
      <c r="A104" s="44">
        <f>COUNTIF(A3:A103,"SI")</f>
        <v>66</v>
      </c>
      <c r="B104" s="44">
        <f>COUNTA(B3:B103)</f>
        <v>81</v>
      </c>
      <c r="C104" s="44"/>
      <c r="D104" s="44"/>
      <c r="E104" s="46"/>
      <c r="F104" s="46"/>
      <c r="G104" s="44"/>
      <c r="H104" s="44"/>
      <c r="I104" s="44"/>
      <c r="J104" s="44"/>
      <c r="K104" s="44"/>
      <c r="L104" s="44"/>
      <c r="M104" s="67"/>
      <c r="N104" s="81">
        <f>SUM(N3:N103)</f>
        <v>5328</v>
      </c>
      <c r="O104" s="82"/>
      <c r="P104" s="83">
        <f>SUM(P3:P103)</f>
        <v>5778</v>
      </c>
      <c r="Q104" s="18"/>
      <c r="T104" s="6"/>
      <c r="U104" s="6"/>
      <c r="V104" s="6"/>
      <c r="W104" s="6"/>
      <c r="X104" s="6"/>
      <c r="Y104" s="6"/>
      <c r="Z104" s="6"/>
    </row>
    <row r="105" spans="1:258" ht="28.5" customHeight="1" x14ac:dyDescent="0.35">
      <c r="A105" s="70"/>
      <c r="B105" s="70"/>
      <c r="C105" s="70"/>
      <c r="D105" s="70"/>
      <c r="E105" s="71"/>
      <c r="F105" s="71"/>
      <c r="G105" s="70"/>
      <c r="H105" s="70"/>
      <c r="I105" s="70"/>
      <c r="J105" s="70"/>
      <c r="K105" s="70"/>
      <c r="L105" s="70"/>
      <c r="M105" s="70"/>
      <c r="N105" s="84"/>
      <c r="O105" s="70"/>
      <c r="P105" s="85"/>
      <c r="Q105" s="6"/>
      <c r="T105" s="6"/>
      <c r="U105" s="6"/>
      <c r="V105" s="6"/>
      <c r="W105" s="6"/>
      <c r="X105" s="6"/>
      <c r="Y105" s="6"/>
      <c r="Z105" s="6"/>
    </row>
    <row r="106" spans="1:258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</row>
    <row r="107" spans="1:258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</row>
    <row r="108" spans="1:258" ht="15.6" customHeight="1" x14ac:dyDescent="0.2">
      <c r="A108" s="6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7"/>
      <c r="O108" s="6"/>
      <c r="P108" s="6"/>
      <c r="Q108" s="6"/>
      <c r="T108" s="6"/>
      <c r="U108" s="6"/>
      <c r="V108" s="6"/>
      <c r="W108" s="6"/>
      <c r="X108" s="6"/>
      <c r="Y108" s="6"/>
      <c r="Z108" s="6"/>
    </row>
    <row r="109" spans="1:258" ht="18.600000000000001" customHeight="1" x14ac:dyDescent="0.2">
      <c r="T109" s="6"/>
      <c r="U109" s="6"/>
    </row>
  </sheetData>
  <sheetProtection password="C4AE" sheet="1" objects="1" scenarios="1"/>
  <sortState ref="A4:P83">
    <sortCondition descending="1" ref="N4:N83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16" sqref="A16"/>
    </sheetView>
  </sheetViews>
  <sheetFormatPr defaultColWidth="11.42578125" defaultRowHeight="18.600000000000001" customHeight="1" x14ac:dyDescent="0.2"/>
  <cols>
    <col min="1" max="1" width="11.42578125" style="86" customWidth="1"/>
    <col min="2" max="2" width="74.42578125" style="86" customWidth="1"/>
    <col min="3" max="3" width="13.85546875" style="86" customWidth="1"/>
    <col min="4" max="4" width="66.28515625" style="86" customWidth="1"/>
    <col min="5" max="5" width="22.85546875" style="86" customWidth="1"/>
    <col min="6" max="6" width="23" style="86" customWidth="1"/>
    <col min="7" max="7" width="23.140625" style="86" customWidth="1"/>
    <col min="8" max="8" width="23.42578125" style="86" customWidth="1"/>
    <col min="9" max="11" width="23.42578125" style="133" customWidth="1"/>
    <col min="12" max="13" width="23.42578125" style="86" customWidth="1"/>
    <col min="14" max="14" width="15" style="86" customWidth="1"/>
    <col min="15" max="15" width="14.28515625" style="86" customWidth="1"/>
    <col min="16" max="16" width="27.28515625" style="86" customWidth="1"/>
    <col min="17" max="17" width="11.42578125" style="86" customWidth="1"/>
    <col min="18" max="18" width="11.42578125" style="133" customWidth="1"/>
    <col min="19" max="19" width="59.7109375" style="133" customWidth="1"/>
    <col min="20" max="23" width="11.42578125" style="86" customWidth="1"/>
    <col min="24" max="24" width="35.42578125" style="86" customWidth="1"/>
    <col min="25" max="25" width="11.42578125" style="86" customWidth="1"/>
    <col min="26" max="26" width="63.7109375" style="86" customWidth="1"/>
    <col min="27" max="258" width="11.42578125" style="86" customWidth="1"/>
  </cols>
  <sheetData>
    <row r="1" spans="1:26" ht="28.5" customHeight="1" thickBot="1" x14ac:dyDescent="0.45">
      <c r="A1" s="196" t="s">
        <v>145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146</v>
      </c>
      <c r="C3" s="181">
        <v>2199</v>
      </c>
      <c r="D3" s="180" t="s">
        <v>296</v>
      </c>
      <c r="E3" s="183">
        <v>100</v>
      </c>
      <c r="F3" s="183">
        <v>100</v>
      </c>
      <c r="G3" s="183">
        <v>100</v>
      </c>
      <c r="H3" s="183">
        <v>100</v>
      </c>
      <c r="I3" s="183">
        <v>100</v>
      </c>
      <c r="J3" s="183">
        <v>60</v>
      </c>
      <c r="K3" s="183">
        <v>100</v>
      </c>
      <c r="L3" s="183">
        <v>100</v>
      </c>
      <c r="M3" s="185"/>
      <c r="N3" s="186">
        <f t="shared" ref="N3:N47" si="0">IF(O3=9,SUM(E3:M3)-SMALL(E3:M3,1)-SMALL(E3:M3,2)-SMALL(E3:M3,3),IF(O3=8,SUM(E3:M3)-SMALL(E3:M3,1)-SMALL(E3:M3,2),IF(O3=7,SUM(E3:M3)-SMALL(E3:M3,1),SUM(E3:M3))))</f>
        <v>600</v>
      </c>
      <c r="O3" s="25">
        <f t="shared" ref="O3:O47" si="1">COUNTA(E3:M3)</f>
        <v>8</v>
      </c>
      <c r="P3" s="174">
        <f t="shared" ref="P3:P47" si="2">SUM(E3:M3)</f>
        <v>760</v>
      </c>
      <c r="Q3" s="26"/>
      <c r="R3" s="27">
        <v>1213</v>
      </c>
      <c r="S3" s="28" t="s">
        <v>492</v>
      </c>
      <c r="T3" s="29">
        <f>SUMIF($C$3:$C$96,R3,$P$3:$P$96)</f>
        <v>727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0" si="3">IF(O4&lt;2,"NO","SI")</f>
        <v>SI</v>
      </c>
      <c r="B4" s="180" t="s">
        <v>152</v>
      </c>
      <c r="C4" s="181">
        <v>1887</v>
      </c>
      <c r="D4" s="180" t="s">
        <v>11</v>
      </c>
      <c r="E4" s="183">
        <v>30</v>
      </c>
      <c r="F4" s="183">
        <v>80</v>
      </c>
      <c r="G4" s="183">
        <v>80</v>
      </c>
      <c r="H4" s="183">
        <v>80</v>
      </c>
      <c r="I4" s="183">
        <v>90</v>
      </c>
      <c r="J4" s="183">
        <v>100</v>
      </c>
      <c r="K4" s="183">
        <v>90</v>
      </c>
      <c r="L4" s="183">
        <v>90</v>
      </c>
      <c r="M4" s="185">
        <v>80</v>
      </c>
      <c r="N4" s="186">
        <f t="shared" si="0"/>
        <v>530</v>
      </c>
      <c r="O4" s="25">
        <f t="shared" si="1"/>
        <v>9</v>
      </c>
      <c r="P4" s="174">
        <f t="shared" si="2"/>
        <v>720</v>
      </c>
      <c r="Q4" s="26"/>
      <c r="R4" s="27"/>
      <c r="S4" s="28"/>
      <c r="T4" s="29">
        <f t="shared" ref="T4:T64" si="4">SUMIF($C$3:$C$96,R4,$P$3:$P$96)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149</v>
      </c>
      <c r="C5" s="181">
        <v>1317</v>
      </c>
      <c r="D5" s="182" t="s">
        <v>147</v>
      </c>
      <c r="E5" s="183">
        <v>90</v>
      </c>
      <c r="F5" s="183">
        <v>60</v>
      </c>
      <c r="G5" s="183">
        <v>90</v>
      </c>
      <c r="H5" s="183">
        <v>90</v>
      </c>
      <c r="I5" s="183"/>
      <c r="J5" s="183"/>
      <c r="K5" s="183"/>
      <c r="L5" s="183">
        <v>60</v>
      </c>
      <c r="M5" s="185">
        <v>100</v>
      </c>
      <c r="N5" s="186">
        <f t="shared" si="0"/>
        <v>490</v>
      </c>
      <c r="O5" s="25">
        <f t="shared" si="1"/>
        <v>6</v>
      </c>
      <c r="P5" s="174">
        <f t="shared" si="2"/>
        <v>490</v>
      </c>
      <c r="Q5" s="26"/>
      <c r="R5" s="27">
        <v>1174</v>
      </c>
      <c r="S5" s="28" t="s">
        <v>16</v>
      </c>
      <c r="T5" s="29">
        <f t="shared" si="4"/>
        <v>159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9" t="s">
        <v>444</v>
      </c>
      <c r="C6" s="20">
        <v>2027</v>
      </c>
      <c r="D6" s="19" t="s">
        <v>24</v>
      </c>
      <c r="E6" s="22"/>
      <c r="F6" s="22">
        <v>50</v>
      </c>
      <c r="G6" s="22">
        <v>60</v>
      </c>
      <c r="H6" s="22">
        <v>20</v>
      </c>
      <c r="I6" s="22">
        <v>60</v>
      </c>
      <c r="J6" s="22">
        <v>90</v>
      </c>
      <c r="K6" s="22">
        <v>80</v>
      </c>
      <c r="L6" s="22">
        <v>80</v>
      </c>
      <c r="M6" s="23">
        <v>60</v>
      </c>
      <c r="N6" s="24">
        <f t="shared" si="0"/>
        <v>430</v>
      </c>
      <c r="O6" s="25">
        <f t="shared" si="1"/>
        <v>8</v>
      </c>
      <c r="P6" s="174">
        <f t="shared" si="2"/>
        <v>500</v>
      </c>
      <c r="Q6" s="26"/>
      <c r="R6" s="27">
        <v>1180</v>
      </c>
      <c r="S6" s="28" t="s">
        <v>17</v>
      </c>
      <c r="T6" s="29">
        <f t="shared" si="4"/>
        <v>152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111</v>
      </c>
      <c r="C7" s="20">
        <v>1213</v>
      </c>
      <c r="D7" s="19" t="s">
        <v>492</v>
      </c>
      <c r="E7" s="22">
        <v>50</v>
      </c>
      <c r="F7" s="22">
        <v>40</v>
      </c>
      <c r="G7" s="22"/>
      <c r="H7" s="22">
        <v>60</v>
      </c>
      <c r="I7" s="22">
        <v>80</v>
      </c>
      <c r="J7" s="22">
        <v>80</v>
      </c>
      <c r="K7" s="22">
        <v>60</v>
      </c>
      <c r="L7" s="22">
        <v>50</v>
      </c>
      <c r="M7" s="23">
        <v>90</v>
      </c>
      <c r="N7" s="24">
        <f t="shared" si="0"/>
        <v>420</v>
      </c>
      <c r="O7" s="25">
        <f t="shared" si="1"/>
        <v>8</v>
      </c>
      <c r="P7" s="174">
        <f t="shared" si="2"/>
        <v>510</v>
      </c>
      <c r="Q7" s="26"/>
      <c r="R7" s="27">
        <v>1115</v>
      </c>
      <c r="S7" s="28" t="s">
        <v>18</v>
      </c>
      <c r="T7" s="29">
        <f t="shared" si="4"/>
        <v>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114</v>
      </c>
      <c r="C8" s="20">
        <v>1213</v>
      </c>
      <c r="D8" s="19" t="s">
        <v>492</v>
      </c>
      <c r="E8" s="22">
        <v>80</v>
      </c>
      <c r="F8" s="22">
        <v>90</v>
      </c>
      <c r="G8" s="22">
        <v>15</v>
      </c>
      <c r="H8" s="22"/>
      <c r="I8" s="22"/>
      <c r="J8" s="22"/>
      <c r="K8" s="22"/>
      <c r="L8" s="22">
        <v>12</v>
      </c>
      <c r="M8" s="23">
        <v>20</v>
      </c>
      <c r="N8" s="24">
        <f t="shared" si="0"/>
        <v>217</v>
      </c>
      <c r="O8" s="25">
        <f t="shared" si="1"/>
        <v>5</v>
      </c>
      <c r="P8" s="174">
        <f t="shared" si="2"/>
        <v>217</v>
      </c>
      <c r="Q8" s="26"/>
      <c r="R8" s="27">
        <v>10</v>
      </c>
      <c r="S8" s="28" t="s">
        <v>19</v>
      </c>
      <c r="T8" s="29">
        <f t="shared" si="4"/>
        <v>9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112</v>
      </c>
      <c r="C9" s="20">
        <v>1887</v>
      </c>
      <c r="D9" s="19" t="s">
        <v>11</v>
      </c>
      <c r="E9" s="22">
        <v>7</v>
      </c>
      <c r="F9" s="22">
        <v>5</v>
      </c>
      <c r="G9" s="22"/>
      <c r="H9" s="22"/>
      <c r="I9" s="22">
        <v>50</v>
      </c>
      <c r="J9" s="22">
        <v>50</v>
      </c>
      <c r="K9" s="22">
        <v>50</v>
      </c>
      <c r="L9" s="22">
        <v>15</v>
      </c>
      <c r="M9" s="23">
        <v>30</v>
      </c>
      <c r="N9" s="24">
        <f t="shared" si="0"/>
        <v>202</v>
      </c>
      <c r="O9" s="25">
        <f t="shared" si="1"/>
        <v>7</v>
      </c>
      <c r="P9" s="174">
        <f t="shared" si="2"/>
        <v>207</v>
      </c>
      <c r="Q9" s="26"/>
      <c r="R9" s="27">
        <v>1589</v>
      </c>
      <c r="S9" s="28" t="s">
        <v>21</v>
      </c>
      <c r="T9" s="29">
        <f t="shared" si="4"/>
        <v>33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113</v>
      </c>
      <c r="C10" s="20">
        <v>2199</v>
      </c>
      <c r="D10" s="19" t="s">
        <v>296</v>
      </c>
      <c r="E10" s="22">
        <v>15</v>
      </c>
      <c r="F10" s="22"/>
      <c r="G10" s="22">
        <v>50</v>
      </c>
      <c r="H10" s="22">
        <v>30</v>
      </c>
      <c r="I10" s="22">
        <v>30</v>
      </c>
      <c r="J10" s="22">
        <v>7</v>
      </c>
      <c r="K10" s="22">
        <v>40</v>
      </c>
      <c r="L10" s="22">
        <v>5</v>
      </c>
      <c r="M10" s="23"/>
      <c r="N10" s="24">
        <f t="shared" si="0"/>
        <v>172</v>
      </c>
      <c r="O10" s="25">
        <f t="shared" si="1"/>
        <v>7</v>
      </c>
      <c r="P10" s="174">
        <f t="shared" si="2"/>
        <v>177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154</v>
      </c>
      <c r="C11" s="20">
        <v>1887</v>
      </c>
      <c r="D11" s="19" t="s">
        <v>11</v>
      </c>
      <c r="E11" s="22">
        <v>8</v>
      </c>
      <c r="F11" s="22">
        <v>12</v>
      </c>
      <c r="G11" s="22">
        <v>20</v>
      </c>
      <c r="H11" s="22">
        <v>8</v>
      </c>
      <c r="I11" s="22">
        <v>20</v>
      </c>
      <c r="J11" s="22">
        <v>30</v>
      </c>
      <c r="K11" s="22">
        <v>20</v>
      </c>
      <c r="L11" s="22">
        <v>5</v>
      </c>
      <c r="M11" s="23">
        <v>50</v>
      </c>
      <c r="N11" s="24">
        <f t="shared" si="0"/>
        <v>152</v>
      </c>
      <c r="O11" s="25">
        <f t="shared" si="1"/>
        <v>9</v>
      </c>
      <c r="P11" s="174">
        <f t="shared" si="2"/>
        <v>173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360</v>
      </c>
      <c r="C12" s="20">
        <v>1886</v>
      </c>
      <c r="D12" s="19" t="s">
        <v>38</v>
      </c>
      <c r="E12" s="22">
        <v>9</v>
      </c>
      <c r="F12" s="22">
        <v>6</v>
      </c>
      <c r="G12" s="22">
        <v>40</v>
      </c>
      <c r="H12" s="22"/>
      <c r="I12" s="22"/>
      <c r="J12" s="22"/>
      <c r="K12" s="22"/>
      <c r="L12" s="22">
        <v>20</v>
      </c>
      <c r="M12" s="23">
        <v>40</v>
      </c>
      <c r="N12" s="24">
        <f t="shared" si="0"/>
        <v>115</v>
      </c>
      <c r="O12" s="25">
        <f t="shared" si="1"/>
        <v>5</v>
      </c>
      <c r="P12" s="174">
        <f t="shared" si="2"/>
        <v>115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267</v>
      </c>
      <c r="C13" s="20">
        <v>1174</v>
      </c>
      <c r="D13" s="19" t="s">
        <v>16</v>
      </c>
      <c r="E13" s="22">
        <v>20</v>
      </c>
      <c r="F13" s="22">
        <v>30</v>
      </c>
      <c r="G13" s="22"/>
      <c r="H13" s="22">
        <v>12</v>
      </c>
      <c r="I13" s="22">
        <v>40</v>
      </c>
      <c r="J13" s="22">
        <v>5</v>
      </c>
      <c r="K13" s="22"/>
      <c r="L13" s="22"/>
      <c r="M13" s="23">
        <v>6</v>
      </c>
      <c r="N13" s="24">
        <f t="shared" si="0"/>
        <v>113</v>
      </c>
      <c r="O13" s="25">
        <f t="shared" si="1"/>
        <v>6</v>
      </c>
      <c r="P13" s="174">
        <f t="shared" si="2"/>
        <v>113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254</v>
      </c>
      <c r="C14" s="20">
        <v>1180</v>
      </c>
      <c r="D14" s="19" t="s">
        <v>17</v>
      </c>
      <c r="E14" s="22">
        <v>40</v>
      </c>
      <c r="F14" s="22"/>
      <c r="G14" s="22"/>
      <c r="H14" s="22">
        <v>50</v>
      </c>
      <c r="I14" s="22"/>
      <c r="J14" s="22">
        <v>15</v>
      </c>
      <c r="K14" s="22"/>
      <c r="L14" s="22"/>
      <c r="M14" s="23"/>
      <c r="N14" s="24">
        <f t="shared" si="0"/>
        <v>105</v>
      </c>
      <c r="O14" s="25">
        <f t="shared" si="1"/>
        <v>3</v>
      </c>
      <c r="P14" s="174">
        <f t="shared" si="2"/>
        <v>105</v>
      </c>
      <c r="Q14" s="26"/>
      <c r="R14" s="27">
        <v>1843</v>
      </c>
      <c r="S14" s="28" t="s">
        <v>31</v>
      </c>
      <c r="T14" s="29">
        <f t="shared" si="4"/>
        <v>71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9" t="s">
        <v>445</v>
      </c>
      <c r="C15" s="20">
        <v>2057</v>
      </c>
      <c r="D15" s="19" t="s">
        <v>64</v>
      </c>
      <c r="E15" s="22"/>
      <c r="F15" s="22">
        <v>20</v>
      </c>
      <c r="G15" s="22">
        <v>30</v>
      </c>
      <c r="H15" s="22">
        <v>15</v>
      </c>
      <c r="I15" s="22"/>
      <c r="J15" s="22"/>
      <c r="K15" s="22"/>
      <c r="L15" s="22">
        <v>8</v>
      </c>
      <c r="M15" s="23"/>
      <c r="N15" s="24">
        <f t="shared" si="0"/>
        <v>73</v>
      </c>
      <c r="O15" s="25">
        <f t="shared" si="1"/>
        <v>4</v>
      </c>
      <c r="P15" s="174">
        <f t="shared" si="2"/>
        <v>73</v>
      </c>
      <c r="Q15" s="26"/>
      <c r="R15" s="27">
        <v>1317</v>
      </c>
      <c r="S15" s="28" t="s">
        <v>33</v>
      </c>
      <c r="T15" s="29">
        <f t="shared" si="4"/>
        <v>517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187" t="str">
        <f t="shared" si="3"/>
        <v>NO</v>
      </c>
      <c r="B16" s="165" t="s">
        <v>359</v>
      </c>
      <c r="C16" s="20">
        <v>1843</v>
      </c>
      <c r="D16" s="19" t="s">
        <v>31</v>
      </c>
      <c r="E16" s="22">
        <v>60</v>
      </c>
      <c r="F16" s="22"/>
      <c r="G16" s="22"/>
      <c r="H16" s="22"/>
      <c r="I16" s="22"/>
      <c r="J16" s="22"/>
      <c r="K16" s="22"/>
      <c r="L16" s="22"/>
      <c r="M16" s="23"/>
      <c r="N16" s="24">
        <f t="shared" si="0"/>
        <v>60</v>
      </c>
      <c r="O16" s="25">
        <f t="shared" si="1"/>
        <v>1</v>
      </c>
      <c r="P16" s="174">
        <f t="shared" si="2"/>
        <v>60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9" t="s">
        <v>587</v>
      </c>
      <c r="C17" s="20">
        <v>1773</v>
      </c>
      <c r="D17" s="19" t="s">
        <v>84</v>
      </c>
      <c r="E17" s="22"/>
      <c r="F17" s="22"/>
      <c r="G17" s="22"/>
      <c r="H17" s="22"/>
      <c r="I17" s="22"/>
      <c r="J17" s="22">
        <v>8</v>
      </c>
      <c r="K17" s="22">
        <v>30</v>
      </c>
      <c r="L17" s="22"/>
      <c r="M17" s="23">
        <v>12</v>
      </c>
      <c r="N17" s="24">
        <f t="shared" si="0"/>
        <v>50</v>
      </c>
      <c r="O17" s="25">
        <f t="shared" si="1"/>
        <v>3</v>
      </c>
      <c r="P17" s="174">
        <f t="shared" si="2"/>
        <v>50</v>
      </c>
      <c r="Q17" s="26"/>
      <c r="R17" s="27">
        <v>1886</v>
      </c>
      <c r="S17" s="28" t="s">
        <v>38</v>
      </c>
      <c r="T17" s="29">
        <f t="shared" si="4"/>
        <v>151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57" t="s">
        <v>156</v>
      </c>
      <c r="C18" s="20">
        <v>2027</v>
      </c>
      <c r="D18" s="19" t="s">
        <v>24</v>
      </c>
      <c r="E18" s="22">
        <v>12</v>
      </c>
      <c r="F18" s="22">
        <v>15</v>
      </c>
      <c r="G18" s="22"/>
      <c r="H18" s="22"/>
      <c r="I18" s="22"/>
      <c r="J18" s="22"/>
      <c r="K18" s="22">
        <v>15</v>
      </c>
      <c r="L18" s="22">
        <v>6</v>
      </c>
      <c r="M18" s="23"/>
      <c r="N18" s="24">
        <f t="shared" si="0"/>
        <v>48</v>
      </c>
      <c r="O18" s="25">
        <f t="shared" si="1"/>
        <v>4</v>
      </c>
      <c r="P18" s="174">
        <f t="shared" si="2"/>
        <v>48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119</v>
      </c>
      <c r="C19" s="20">
        <v>2027</v>
      </c>
      <c r="D19" s="19" t="s">
        <v>24</v>
      </c>
      <c r="E19" s="22">
        <v>5</v>
      </c>
      <c r="F19" s="22">
        <v>9</v>
      </c>
      <c r="G19" s="22"/>
      <c r="H19" s="22">
        <v>6</v>
      </c>
      <c r="I19" s="22"/>
      <c r="J19" s="22"/>
      <c r="K19" s="22">
        <v>12</v>
      </c>
      <c r="L19" s="22">
        <v>7</v>
      </c>
      <c r="M19" s="23">
        <v>9</v>
      </c>
      <c r="N19" s="24">
        <f t="shared" si="0"/>
        <v>48</v>
      </c>
      <c r="O19" s="25">
        <f t="shared" si="1"/>
        <v>6</v>
      </c>
      <c r="P19" s="174">
        <f t="shared" si="2"/>
        <v>48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118</v>
      </c>
      <c r="C20" s="20">
        <v>1180</v>
      </c>
      <c r="D20" s="19" t="s">
        <v>17</v>
      </c>
      <c r="E20" s="22">
        <v>5</v>
      </c>
      <c r="F20" s="22"/>
      <c r="G20" s="22"/>
      <c r="H20" s="22">
        <v>5</v>
      </c>
      <c r="I20" s="22"/>
      <c r="J20" s="22"/>
      <c r="K20" s="22">
        <v>7</v>
      </c>
      <c r="L20" s="22">
        <v>30</v>
      </c>
      <c r="M20" s="23"/>
      <c r="N20" s="24">
        <f t="shared" si="0"/>
        <v>47</v>
      </c>
      <c r="O20" s="25">
        <f t="shared" si="1"/>
        <v>4</v>
      </c>
      <c r="P20" s="174">
        <f t="shared" si="2"/>
        <v>47</v>
      </c>
      <c r="Q20" s="26"/>
      <c r="R20" s="27">
        <v>1298</v>
      </c>
      <c r="S20" s="28" t="s">
        <v>42</v>
      </c>
      <c r="T20" s="29">
        <f t="shared" si="4"/>
        <v>0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9" t="s">
        <v>527</v>
      </c>
      <c r="C21" s="20">
        <v>1773</v>
      </c>
      <c r="D21" s="19" t="s">
        <v>84</v>
      </c>
      <c r="E21" s="22"/>
      <c r="F21" s="22"/>
      <c r="G21" s="22"/>
      <c r="H21" s="22">
        <v>40</v>
      </c>
      <c r="I21" s="22"/>
      <c r="J21" s="22"/>
      <c r="K21" s="22"/>
      <c r="L21" s="22"/>
      <c r="M21" s="23">
        <v>7</v>
      </c>
      <c r="N21" s="24">
        <f t="shared" si="0"/>
        <v>47</v>
      </c>
      <c r="O21" s="25">
        <f t="shared" si="1"/>
        <v>2</v>
      </c>
      <c r="P21" s="174">
        <f t="shared" si="2"/>
        <v>47</v>
      </c>
      <c r="Q21" s="26"/>
      <c r="R21" s="27">
        <v>1887</v>
      </c>
      <c r="S21" s="28" t="s">
        <v>11</v>
      </c>
      <c r="T21" s="29">
        <f t="shared" si="4"/>
        <v>1100</v>
      </c>
      <c r="U21" s="30"/>
      <c r="V21" s="18"/>
      <c r="W21" s="31"/>
      <c r="X21" s="31"/>
      <c r="Y21" s="31"/>
      <c r="Z21" s="31"/>
    </row>
    <row r="22" spans="1:26" ht="29.1" customHeight="1" thickBot="1" x14ac:dyDescent="0.4">
      <c r="A22" s="89" t="str">
        <f t="shared" si="3"/>
        <v>SI</v>
      </c>
      <c r="B22" s="165" t="s">
        <v>590</v>
      </c>
      <c r="C22" s="20">
        <v>2029</v>
      </c>
      <c r="D22" s="19" t="s">
        <v>67</v>
      </c>
      <c r="E22" s="22"/>
      <c r="F22" s="22"/>
      <c r="G22" s="22"/>
      <c r="H22" s="22"/>
      <c r="I22" s="22"/>
      <c r="J22" s="22">
        <v>5</v>
      </c>
      <c r="K22" s="22"/>
      <c r="L22" s="22">
        <v>40</v>
      </c>
      <c r="M22" s="23"/>
      <c r="N22" s="24">
        <f t="shared" si="0"/>
        <v>45</v>
      </c>
      <c r="O22" s="25">
        <f t="shared" si="1"/>
        <v>2</v>
      </c>
      <c r="P22" s="174">
        <f t="shared" si="2"/>
        <v>45</v>
      </c>
      <c r="Q22" s="26"/>
      <c r="R22" s="27"/>
      <c r="S22" s="28"/>
      <c r="T22" s="29">
        <f t="shared" si="4"/>
        <v>0</v>
      </c>
      <c r="U22" s="30"/>
      <c r="V22" s="18"/>
      <c r="W22" s="31"/>
      <c r="X22" s="31"/>
      <c r="Y22" s="31"/>
      <c r="Z22" s="31"/>
    </row>
    <row r="23" spans="1:26" ht="29.1" customHeight="1" thickBot="1" x14ac:dyDescent="0.4">
      <c r="A23" s="187" t="str">
        <f t="shared" si="3"/>
        <v>NO</v>
      </c>
      <c r="B23" s="19" t="s">
        <v>583</v>
      </c>
      <c r="C23" s="20">
        <v>2029</v>
      </c>
      <c r="D23" s="19" t="s">
        <v>67</v>
      </c>
      <c r="E23" s="22"/>
      <c r="F23" s="22"/>
      <c r="G23" s="22"/>
      <c r="H23" s="22"/>
      <c r="I23" s="22"/>
      <c r="J23" s="22">
        <v>40</v>
      </c>
      <c r="K23" s="22"/>
      <c r="L23" s="22"/>
      <c r="M23" s="23"/>
      <c r="N23" s="24">
        <f t="shared" si="0"/>
        <v>40</v>
      </c>
      <c r="O23" s="25">
        <f t="shared" si="1"/>
        <v>1</v>
      </c>
      <c r="P23" s="174">
        <f t="shared" si="2"/>
        <v>40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31"/>
      <c r="X23" s="31"/>
      <c r="Y23" s="31"/>
      <c r="Z23" s="31"/>
    </row>
    <row r="24" spans="1:26" ht="29.1" customHeight="1" thickBot="1" x14ac:dyDescent="0.4">
      <c r="A24" s="89" t="str">
        <f t="shared" si="3"/>
        <v>SI</v>
      </c>
      <c r="B24" s="165" t="s">
        <v>160</v>
      </c>
      <c r="C24" s="20">
        <v>1174</v>
      </c>
      <c r="D24" s="19" t="s">
        <v>16</v>
      </c>
      <c r="E24" s="22">
        <v>5</v>
      </c>
      <c r="F24" s="22"/>
      <c r="G24" s="22">
        <v>12</v>
      </c>
      <c r="H24" s="22">
        <v>5</v>
      </c>
      <c r="I24" s="22"/>
      <c r="J24" s="22"/>
      <c r="K24" s="22">
        <v>9</v>
      </c>
      <c r="L24" s="22"/>
      <c r="M24" s="23">
        <v>5</v>
      </c>
      <c r="N24" s="24">
        <f t="shared" si="0"/>
        <v>36</v>
      </c>
      <c r="O24" s="25">
        <f t="shared" si="1"/>
        <v>5</v>
      </c>
      <c r="P24" s="174">
        <f t="shared" si="2"/>
        <v>36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31"/>
      <c r="X24" s="31"/>
      <c r="Y24" s="31"/>
      <c r="Z24" s="31"/>
    </row>
    <row r="25" spans="1:26" ht="29.1" customHeight="1" thickBot="1" x14ac:dyDescent="0.4">
      <c r="A25" s="89" t="str">
        <f t="shared" si="3"/>
        <v>SI</v>
      </c>
      <c r="B25" s="165" t="s">
        <v>362</v>
      </c>
      <c r="C25" s="20">
        <v>1886</v>
      </c>
      <c r="D25" s="19" t="s">
        <v>38</v>
      </c>
      <c r="E25" s="22">
        <v>5</v>
      </c>
      <c r="F25" s="22">
        <v>7</v>
      </c>
      <c r="G25" s="22"/>
      <c r="H25" s="22">
        <v>9</v>
      </c>
      <c r="I25" s="22"/>
      <c r="J25" s="22"/>
      <c r="K25" s="22"/>
      <c r="L25" s="22"/>
      <c r="M25" s="23">
        <v>15</v>
      </c>
      <c r="N25" s="24">
        <f t="shared" si="0"/>
        <v>36</v>
      </c>
      <c r="O25" s="25">
        <f t="shared" si="1"/>
        <v>4</v>
      </c>
      <c r="P25" s="174">
        <f t="shared" si="2"/>
        <v>36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31"/>
      <c r="X25" s="31"/>
      <c r="Y25" s="31"/>
      <c r="Z25" s="31"/>
    </row>
    <row r="26" spans="1:26" ht="29.1" customHeight="1" thickBot="1" x14ac:dyDescent="0.4">
      <c r="A26" s="89" t="str">
        <f t="shared" si="3"/>
        <v>SI</v>
      </c>
      <c r="B26" s="19" t="s">
        <v>584</v>
      </c>
      <c r="C26" s="20">
        <v>2029</v>
      </c>
      <c r="D26" s="19" t="s">
        <v>67</v>
      </c>
      <c r="E26" s="22"/>
      <c r="F26" s="22"/>
      <c r="G26" s="22"/>
      <c r="H26" s="22"/>
      <c r="I26" s="22"/>
      <c r="J26" s="22">
        <v>20</v>
      </c>
      <c r="K26" s="22"/>
      <c r="L26" s="22">
        <v>9</v>
      </c>
      <c r="M26" s="23"/>
      <c r="N26" s="24">
        <f t="shared" si="0"/>
        <v>29</v>
      </c>
      <c r="O26" s="25">
        <f t="shared" si="1"/>
        <v>2</v>
      </c>
      <c r="P26" s="174">
        <f t="shared" si="2"/>
        <v>29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31"/>
      <c r="X26" s="31"/>
      <c r="Y26" s="31"/>
      <c r="Z26" s="31"/>
    </row>
    <row r="27" spans="1:26" ht="29.1" customHeight="1" thickBot="1" x14ac:dyDescent="0.4">
      <c r="A27" s="89" t="str">
        <f t="shared" si="3"/>
        <v>SI</v>
      </c>
      <c r="B27" s="165" t="s">
        <v>365</v>
      </c>
      <c r="C27" s="20">
        <v>1589</v>
      </c>
      <c r="D27" s="19" t="s">
        <v>21</v>
      </c>
      <c r="E27" s="22">
        <v>5</v>
      </c>
      <c r="F27" s="22"/>
      <c r="G27" s="22"/>
      <c r="H27" s="22"/>
      <c r="I27" s="22">
        <v>15</v>
      </c>
      <c r="J27" s="22"/>
      <c r="K27" s="22">
        <v>8</v>
      </c>
      <c r="L27" s="22"/>
      <c r="M27" s="23"/>
      <c r="N27" s="24">
        <f t="shared" si="0"/>
        <v>28</v>
      </c>
      <c r="O27" s="25">
        <f t="shared" si="1"/>
        <v>3</v>
      </c>
      <c r="P27" s="174">
        <f t="shared" si="2"/>
        <v>28</v>
      </c>
      <c r="Q27" s="26"/>
      <c r="R27" s="27">
        <v>1760</v>
      </c>
      <c r="S27" s="28" t="s">
        <v>49</v>
      </c>
      <c r="T27" s="29">
        <f t="shared" si="4"/>
        <v>10</v>
      </c>
      <c r="U27" s="30"/>
      <c r="V27" s="18"/>
      <c r="W27" s="31"/>
      <c r="X27" s="31"/>
      <c r="Y27" s="31"/>
      <c r="Z27" s="31"/>
    </row>
    <row r="28" spans="1:26" ht="29.1" customHeight="1" thickBot="1" x14ac:dyDescent="0.4">
      <c r="A28" s="89" t="str">
        <f t="shared" si="3"/>
        <v>SI</v>
      </c>
      <c r="B28" s="165" t="s">
        <v>367</v>
      </c>
      <c r="C28" s="20">
        <v>2027</v>
      </c>
      <c r="D28" s="19" t="s">
        <v>24</v>
      </c>
      <c r="E28" s="22">
        <v>5</v>
      </c>
      <c r="F28" s="22">
        <v>5</v>
      </c>
      <c r="G28" s="22">
        <v>8</v>
      </c>
      <c r="H28" s="22"/>
      <c r="I28" s="22"/>
      <c r="J28" s="22"/>
      <c r="K28" s="22"/>
      <c r="L28" s="22">
        <v>5</v>
      </c>
      <c r="M28" s="23">
        <v>5</v>
      </c>
      <c r="N28" s="24">
        <f t="shared" si="0"/>
        <v>28</v>
      </c>
      <c r="O28" s="25">
        <f t="shared" si="1"/>
        <v>5</v>
      </c>
      <c r="P28" s="174">
        <f t="shared" si="2"/>
        <v>28</v>
      </c>
      <c r="Q28" s="26"/>
      <c r="R28" s="27"/>
      <c r="S28" s="28"/>
      <c r="T28" s="29">
        <f t="shared" si="4"/>
        <v>0</v>
      </c>
      <c r="U28" s="30"/>
      <c r="V28" s="18"/>
      <c r="W28" s="31"/>
      <c r="X28" s="31"/>
      <c r="Y28" s="31"/>
      <c r="Z28" s="31"/>
    </row>
    <row r="29" spans="1:26" ht="29.1" customHeight="1" thickBot="1" x14ac:dyDescent="0.4">
      <c r="A29" s="89" t="str">
        <f t="shared" si="3"/>
        <v>SI</v>
      </c>
      <c r="B29" s="165" t="s">
        <v>363</v>
      </c>
      <c r="C29" s="20">
        <v>2027</v>
      </c>
      <c r="D29" s="19" t="s">
        <v>24</v>
      </c>
      <c r="E29" s="22">
        <v>5</v>
      </c>
      <c r="F29" s="22">
        <v>5</v>
      </c>
      <c r="G29" s="22"/>
      <c r="H29" s="22">
        <v>7</v>
      </c>
      <c r="I29" s="22"/>
      <c r="J29" s="22"/>
      <c r="K29" s="22"/>
      <c r="L29" s="22">
        <v>5</v>
      </c>
      <c r="M29" s="23"/>
      <c r="N29" s="24">
        <f t="shared" si="0"/>
        <v>22</v>
      </c>
      <c r="O29" s="25">
        <f t="shared" si="1"/>
        <v>4</v>
      </c>
      <c r="P29" s="174">
        <f t="shared" si="2"/>
        <v>22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31"/>
      <c r="X29" s="31"/>
      <c r="Y29" s="31"/>
      <c r="Z29" s="31"/>
    </row>
    <row r="30" spans="1:26" ht="29.1" customHeight="1" thickBot="1" x14ac:dyDescent="0.4">
      <c r="A30" s="89" t="str">
        <f t="shared" si="3"/>
        <v>SI</v>
      </c>
      <c r="B30" s="19" t="s">
        <v>449</v>
      </c>
      <c r="C30" s="20">
        <v>48</v>
      </c>
      <c r="D30" s="19" t="s">
        <v>447</v>
      </c>
      <c r="E30" s="22"/>
      <c r="F30" s="22">
        <v>5</v>
      </c>
      <c r="G30" s="22">
        <v>9</v>
      </c>
      <c r="H30" s="22">
        <v>5</v>
      </c>
      <c r="I30" s="22"/>
      <c r="J30" s="22"/>
      <c r="K30" s="22"/>
      <c r="L30" s="22"/>
      <c r="M30" s="23"/>
      <c r="N30" s="24">
        <f t="shared" si="0"/>
        <v>19</v>
      </c>
      <c r="O30" s="25">
        <f t="shared" si="1"/>
        <v>3</v>
      </c>
      <c r="P30" s="174">
        <f t="shared" si="2"/>
        <v>19</v>
      </c>
      <c r="Q30" s="26"/>
      <c r="R30" s="27">
        <v>1773</v>
      </c>
      <c r="S30" s="28" t="s">
        <v>84</v>
      </c>
      <c r="T30" s="29">
        <f t="shared" si="4"/>
        <v>126</v>
      </c>
      <c r="U30" s="30"/>
      <c r="V30" s="18"/>
      <c r="W30" s="31"/>
      <c r="X30" s="31"/>
      <c r="Y30" s="31"/>
      <c r="Z30" s="31"/>
    </row>
    <row r="31" spans="1:26" ht="29.1" customHeight="1" thickBot="1" x14ac:dyDescent="0.4">
      <c r="A31" s="89" t="str">
        <f t="shared" si="3"/>
        <v>SI</v>
      </c>
      <c r="B31" s="19" t="s">
        <v>568</v>
      </c>
      <c r="C31" s="20">
        <v>1317</v>
      </c>
      <c r="D31" s="19" t="s">
        <v>33</v>
      </c>
      <c r="E31" s="22"/>
      <c r="F31" s="22"/>
      <c r="G31" s="22"/>
      <c r="H31" s="22"/>
      <c r="I31" s="22">
        <v>12</v>
      </c>
      <c r="J31" s="22">
        <v>5</v>
      </c>
      <c r="K31" s="22"/>
      <c r="L31" s="22"/>
      <c r="M31" s="23"/>
      <c r="N31" s="24">
        <f t="shared" si="0"/>
        <v>17</v>
      </c>
      <c r="O31" s="25">
        <f t="shared" si="1"/>
        <v>2</v>
      </c>
      <c r="P31" s="174">
        <f t="shared" si="2"/>
        <v>17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9" t="s">
        <v>446</v>
      </c>
      <c r="C32" s="20">
        <v>48</v>
      </c>
      <c r="D32" s="19" t="s">
        <v>447</v>
      </c>
      <c r="E32" s="22"/>
      <c r="F32" s="22">
        <v>8</v>
      </c>
      <c r="G32" s="22"/>
      <c r="H32" s="22">
        <v>5</v>
      </c>
      <c r="I32" s="22"/>
      <c r="J32" s="22"/>
      <c r="K32" s="22"/>
      <c r="L32" s="22"/>
      <c r="M32" s="23"/>
      <c r="N32" s="24">
        <f t="shared" si="0"/>
        <v>13</v>
      </c>
      <c r="O32" s="25">
        <f t="shared" si="1"/>
        <v>2</v>
      </c>
      <c r="P32" s="174">
        <f t="shared" si="2"/>
        <v>13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187" t="str">
        <f t="shared" si="3"/>
        <v>NO</v>
      </c>
      <c r="B33" s="65" t="s">
        <v>585</v>
      </c>
      <c r="C33" s="20">
        <v>2029</v>
      </c>
      <c r="D33" s="19" t="s">
        <v>67</v>
      </c>
      <c r="E33" s="22"/>
      <c r="F33" s="22"/>
      <c r="G33" s="22"/>
      <c r="H33" s="22"/>
      <c r="I33" s="22"/>
      <c r="J33" s="22">
        <v>12</v>
      </c>
      <c r="K33" s="22"/>
      <c r="L33" s="22"/>
      <c r="M33" s="23"/>
      <c r="N33" s="24">
        <f t="shared" si="0"/>
        <v>12</v>
      </c>
      <c r="O33" s="25">
        <f t="shared" si="1"/>
        <v>1</v>
      </c>
      <c r="P33" s="174">
        <f t="shared" si="2"/>
        <v>12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SI</v>
      </c>
      <c r="B34" s="19" t="s">
        <v>588</v>
      </c>
      <c r="C34" s="20">
        <v>1843</v>
      </c>
      <c r="D34" s="19" t="s">
        <v>31</v>
      </c>
      <c r="E34" s="22"/>
      <c r="F34" s="22"/>
      <c r="G34" s="22"/>
      <c r="H34" s="22"/>
      <c r="I34" s="22"/>
      <c r="J34" s="22">
        <v>6</v>
      </c>
      <c r="K34" s="22"/>
      <c r="L34" s="22">
        <v>5</v>
      </c>
      <c r="M34" s="23"/>
      <c r="N34" s="24">
        <f t="shared" si="0"/>
        <v>11</v>
      </c>
      <c r="O34" s="25">
        <f t="shared" si="1"/>
        <v>2</v>
      </c>
      <c r="P34" s="174">
        <f t="shared" si="2"/>
        <v>11</v>
      </c>
      <c r="Q34" s="26"/>
      <c r="R34" s="27">
        <v>2072</v>
      </c>
      <c r="S34" s="28" t="s">
        <v>421</v>
      </c>
      <c r="T34" s="29">
        <f t="shared" si="4"/>
        <v>0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65" t="s">
        <v>361</v>
      </c>
      <c r="C35" s="20">
        <v>1773</v>
      </c>
      <c r="D35" s="19" t="s">
        <v>84</v>
      </c>
      <c r="E35" s="22">
        <v>6</v>
      </c>
      <c r="F35" s="22"/>
      <c r="G35" s="22"/>
      <c r="H35" s="22"/>
      <c r="I35" s="22"/>
      <c r="J35" s="22"/>
      <c r="K35" s="22"/>
      <c r="L35" s="22"/>
      <c r="M35" s="23">
        <v>5</v>
      </c>
      <c r="N35" s="24">
        <f t="shared" si="0"/>
        <v>11</v>
      </c>
      <c r="O35" s="25">
        <f t="shared" si="1"/>
        <v>2</v>
      </c>
      <c r="P35" s="174">
        <f t="shared" si="2"/>
        <v>11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SI</v>
      </c>
      <c r="B36" s="19" t="s">
        <v>448</v>
      </c>
      <c r="C36" s="20">
        <v>48</v>
      </c>
      <c r="D36" s="19" t="s">
        <v>447</v>
      </c>
      <c r="E36" s="22"/>
      <c r="F36" s="22">
        <v>5</v>
      </c>
      <c r="G36" s="22"/>
      <c r="H36" s="22">
        <v>5</v>
      </c>
      <c r="I36" s="22"/>
      <c r="J36" s="22"/>
      <c r="K36" s="22"/>
      <c r="L36" s="22"/>
      <c r="M36" s="23"/>
      <c r="N36" s="24">
        <f t="shared" si="0"/>
        <v>10</v>
      </c>
      <c r="O36" s="25">
        <f t="shared" si="1"/>
        <v>2</v>
      </c>
      <c r="P36" s="174">
        <f t="shared" si="2"/>
        <v>10</v>
      </c>
      <c r="Q36" s="26"/>
      <c r="R36" s="27">
        <v>48</v>
      </c>
      <c r="S36" s="28" t="s">
        <v>447</v>
      </c>
      <c r="T36" s="29">
        <f t="shared" si="4"/>
        <v>42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9" t="s">
        <v>589</v>
      </c>
      <c r="C37" s="20">
        <v>2029</v>
      </c>
      <c r="D37" s="19" t="s">
        <v>67</v>
      </c>
      <c r="E37" s="22"/>
      <c r="F37" s="22"/>
      <c r="G37" s="22"/>
      <c r="H37" s="22"/>
      <c r="I37" s="22"/>
      <c r="J37" s="22">
        <v>5</v>
      </c>
      <c r="K37" s="22"/>
      <c r="L37" s="22">
        <v>5</v>
      </c>
      <c r="M37" s="23"/>
      <c r="N37" s="24">
        <f t="shared" si="0"/>
        <v>10</v>
      </c>
      <c r="O37" s="25">
        <f t="shared" si="1"/>
        <v>2</v>
      </c>
      <c r="P37" s="174">
        <f t="shared" si="2"/>
        <v>10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65" t="s">
        <v>364</v>
      </c>
      <c r="C38" s="20">
        <v>1174</v>
      </c>
      <c r="D38" s="19" t="s">
        <v>16</v>
      </c>
      <c r="E38" s="22">
        <v>5</v>
      </c>
      <c r="F38" s="22"/>
      <c r="G38" s="22"/>
      <c r="H38" s="22"/>
      <c r="I38" s="22"/>
      <c r="J38" s="22"/>
      <c r="K38" s="22"/>
      <c r="L38" s="22"/>
      <c r="M38" s="23">
        <v>5</v>
      </c>
      <c r="N38" s="24">
        <f t="shared" si="0"/>
        <v>10</v>
      </c>
      <c r="O38" s="25">
        <f t="shared" si="1"/>
        <v>2</v>
      </c>
      <c r="P38" s="174">
        <f t="shared" si="2"/>
        <v>10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58" t="s">
        <v>591</v>
      </c>
      <c r="C39" s="20">
        <v>1317</v>
      </c>
      <c r="D39" s="19" t="s">
        <v>33</v>
      </c>
      <c r="E39" s="22"/>
      <c r="F39" s="22"/>
      <c r="G39" s="22"/>
      <c r="H39" s="22"/>
      <c r="I39" s="22"/>
      <c r="J39" s="22">
        <v>5</v>
      </c>
      <c r="K39" s="22"/>
      <c r="L39" s="22"/>
      <c r="M39" s="23">
        <v>5</v>
      </c>
      <c r="N39" s="24">
        <f t="shared" si="0"/>
        <v>10</v>
      </c>
      <c r="O39" s="25">
        <f t="shared" si="1"/>
        <v>2</v>
      </c>
      <c r="P39" s="174">
        <f t="shared" si="2"/>
        <v>10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187" t="str">
        <f t="shared" si="3"/>
        <v>NO</v>
      </c>
      <c r="B40" s="19" t="s">
        <v>569</v>
      </c>
      <c r="C40" s="20">
        <v>10</v>
      </c>
      <c r="D40" s="19" t="s">
        <v>19</v>
      </c>
      <c r="E40" s="22"/>
      <c r="F40" s="22"/>
      <c r="G40" s="22"/>
      <c r="H40" s="22"/>
      <c r="I40" s="22">
        <v>9</v>
      </c>
      <c r="J40" s="22"/>
      <c r="K40" s="22"/>
      <c r="L40" s="22"/>
      <c r="M40" s="23"/>
      <c r="N40" s="24">
        <f t="shared" si="0"/>
        <v>9</v>
      </c>
      <c r="O40" s="25">
        <f t="shared" si="1"/>
        <v>1</v>
      </c>
      <c r="P40" s="174">
        <f t="shared" si="2"/>
        <v>9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187" t="str">
        <f t="shared" si="3"/>
        <v>NO</v>
      </c>
      <c r="B41" s="19" t="s">
        <v>586</v>
      </c>
      <c r="C41" s="20">
        <v>2029</v>
      </c>
      <c r="D41" s="19" t="s">
        <v>67</v>
      </c>
      <c r="E41" s="22"/>
      <c r="F41" s="22"/>
      <c r="G41" s="22"/>
      <c r="H41" s="22"/>
      <c r="I41" s="22"/>
      <c r="J41" s="22">
        <v>9</v>
      </c>
      <c r="K41" s="22"/>
      <c r="L41" s="22"/>
      <c r="M41" s="23"/>
      <c r="N41" s="24">
        <f t="shared" si="0"/>
        <v>9</v>
      </c>
      <c r="O41" s="25">
        <f t="shared" si="1"/>
        <v>1</v>
      </c>
      <c r="P41" s="174">
        <f t="shared" si="2"/>
        <v>9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187" t="str">
        <f t="shared" si="3"/>
        <v>NO</v>
      </c>
      <c r="B42" s="158" t="s">
        <v>623</v>
      </c>
      <c r="C42" s="20">
        <v>1773</v>
      </c>
      <c r="D42" s="19" t="s">
        <v>84</v>
      </c>
      <c r="E42" s="22"/>
      <c r="F42" s="22"/>
      <c r="G42" s="22"/>
      <c r="H42" s="22"/>
      <c r="I42" s="22"/>
      <c r="J42" s="22"/>
      <c r="K42" s="22"/>
      <c r="L42" s="22"/>
      <c r="M42" s="23">
        <v>8</v>
      </c>
      <c r="N42" s="24">
        <f t="shared" si="0"/>
        <v>8</v>
      </c>
      <c r="O42" s="25">
        <f t="shared" si="1"/>
        <v>1</v>
      </c>
      <c r="P42" s="174">
        <f t="shared" si="2"/>
        <v>8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187" t="str">
        <f t="shared" si="3"/>
        <v>NO</v>
      </c>
      <c r="B43" s="157" t="s">
        <v>366</v>
      </c>
      <c r="C43" s="20">
        <v>1589</v>
      </c>
      <c r="D43" s="19" t="s">
        <v>21</v>
      </c>
      <c r="E43" s="22">
        <v>5</v>
      </c>
      <c r="F43" s="22"/>
      <c r="G43" s="22"/>
      <c r="H43" s="22"/>
      <c r="I43" s="22"/>
      <c r="J43" s="22"/>
      <c r="K43" s="22"/>
      <c r="L43" s="22"/>
      <c r="M43" s="23"/>
      <c r="N43" s="24">
        <f t="shared" si="0"/>
        <v>5</v>
      </c>
      <c r="O43" s="25">
        <f t="shared" si="1"/>
        <v>1</v>
      </c>
      <c r="P43" s="174">
        <f t="shared" si="2"/>
        <v>5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187" t="str">
        <f t="shared" si="3"/>
        <v>NO</v>
      </c>
      <c r="B44" s="19" t="s">
        <v>528</v>
      </c>
      <c r="C44" s="20">
        <v>1773</v>
      </c>
      <c r="D44" s="19" t="s">
        <v>84</v>
      </c>
      <c r="E44" s="22"/>
      <c r="F44" s="22"/>
      <c r="G44" s="22"/>
      <c r="H44" s="22">
        <v>5</v>
      </c>
      <c r="I44" s="22"/>
      <c r="J44" s="22"/>
      <c r="K44" s="22"/>
      <c r="L44" s="22"/>
      <c r="M44" s="23"/>
      <c r="N44" s="24">
        <f t="shared" si="0"/>
        <v>5</v>
      </c>
      <c r="O44" s="25">
        <f t="shared" si="1"/>
        <v>1</v>
      </c>
      <c r="P44" s="174">
        <f t="shared" si="2"/>
        <v>5</v>
      </c>
      <c r="Q44" s="26"/>
      <c r="R44" s="27">
        <v>2199</v>
      </c>
      <c r="S44" s="171" t="s">
        <v>296</v>
      </c>
      <c r="T44" s="29">
        <f t="shared" si="4"/>
        <v>937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187" t="str">
        <f t="shared" si="3"/>
        <v>NO</v>
      </c>
      <c r="B45" s="19" t="s">
        <v>529</v>
      </c>
      <c r="C45" s="20">
        <v>1760</v>
      </c>
      <c r="D45" s="19" t="s">
        <v>49</v>
      </c>
      <c r="E45" s="22"/>
      <c r="F45" s="22"/>
      <c r="G45" s="22"/>
      <c r="H45" s="22">
        <v>5</v>
      </c>
      <c r="I45" s="22"/>
      <c r="J45" s="22"/>
      <c r="K45" s="22"/>
      <c r="L45" s="22"/>
      <c r="M45" s="23"/>
      <c r="N45" s="24">
        <f t="shared" si="0"/>
        <v>5</v>
      </c>
      <c r="O45" s="25">
        <f t="shared" si="1"/>
        <v>1</v>
      </c>
      <c r="P45" s="174">
        <f t="shared" si="2"/>
        <v>5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187" t="str">
        <f t="shared" si="3"/>
        <v>NO</v>
      </c>
      <c r="B46" s="19" t="s">
        <v>530</v>
      </c>
      <c r="C46" s="20">
        <v>1760</v>
      </c>
      <c r="D46" s="19" t="s">
        <v>49</v>
      </c>
      <c r="E46" s="22"/>
      <c r="F46" s="22"/>
      <c r="G46" s="22"/>
      <c r="H46" s="22">
        <v>5</v>
      </c>
      <c r="I46" s="22"/>
      <c r="J46" s="22"/>
      <c r="K46" s="22"/>
      <c r="L46" s="22"/>
      <c r="M46" s="23"/>
      <c r="N46" s="24">
        <f t="shared" si="0"/>
        <v>5</v>
      </c>
      <c r="O46" s="25">
        <f t="shared" si="1"/>
        <v>1</v>
      </c>
      <c r="P46" s="174">
        <f t="shared" si="2"/>
        <v>5</v>
      </c>
      <c r="Q46" s="38"/>
      <c r="R46" s="27">
        <v>2057</v>
      </c>
      <c r="S46" s="28" t="s">
        <v>64</v>
      </c>
      <c r="T46" s="29">
        <f t="shared" si="4"/>
        <v>73</v>
      </c>
      <c r="U46" s="30"/>
      <c r="V46" s="18"/>
      <c r="W46" s="6"/>
      <c r="X46" s="6"/>
      <c r="Y46" s="6"/>
      <c r="Z46" s="6"/>
    </row>
    <row r="47" spans="1:26" ht="29.1" customHeight="1" thickBot="1" x14ac:dyDescent="0.4">
      <c r="A47" s="187" t="str">
        <f t="shared" si="3"/>
        <v>NO</v>
      </c>
      <c r="B47" s="158" t="s">
        <v>624</v>
      </c>
      <c r="C47" s="20">
        <v>1773</v>
      </c>
      <c r="D47" s="19" t="s">
        <v>84</v>
      </c>
      <c r="E47" s="22"/>
      <c r="F47" s="22"/>
      <c r="G47" s="22"/>
      <c r="H47" s="22"/>
      <c r="I47" s="22"/>
      <c r="J47" s="22"/>
      <c r="K47" s="22"/>
      <c r="L47" s="22"/>
      <c r="M47" s="23">
        <v>5</v>
      </c>
      <c r="N47" s="24">
        <f t="shared" si="0"/>
        <v>5</v>
      </c>
      <c r="O47" s="25">
        <f t="shared" si="1"/>
        <v>1</v>
      </c>
      <c r="P47" s="174">
        <f t="shared" si="2"/>
        <v>5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2"/>
      <c r="M48" s="23"/>
      <c r="N48" s="24">
        <f t="shared" ref="N48:N60" si="5">IF(O48=9,SUM(E48:M48)-SMALL(E48:M48,1)-SMALL(E48:M48,2)-SMALL(E48:M48,3),IF(O48=8,SUM(E48:M48)-SMALL(E48:M48,1)-SMALL(E48:M48,2),IF(O48=7,SUM(E48:M48)-SMALL(E48:M48,1),SUM(E48:M48))))</f>
        <v>0</v>
      </c>
      <c r="O48" s="25">
        <f t="shared" ref="O48:O60" si="6">COUNTA(E48:M48)</f>
        <v>0</v>
      </c>
      <c r="P48" s="174">
        <f t="shared" ref="P48:P60" si="7">SUM(E48:M48)</f>
        <v>0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NO</v>
      </c>
      <c r="B49" s="19"/>
      <c r="C49" s="20"/>
      <c r="D49" s="19"/>
      <c r="E49" s="22"/>
      <c r="F49" s="22"/>
      <c r="G49" s="22"/>
      <c r="H49" s="22"/>
      <c r="I49" s="22"/>
      <c r="J49" s="22"/>
      <c r="K49" s="22"/>
      <c r="L49" s="22"/>
      <c r="M49" s="23"/>
      <c r="N49" s="24">
        <f t="shared" si="5"/>
        <v>0</v>
      </c>
      <c r="O49" s="25">
        <f t="shared" si="6"/>
        <v>0</v>
      </c>
      <c r="P49" s="174">
        <f t="shared" si="7"/>
        <v>0</v>
      </c>
      <c r="Q49" s="18"/>
      <c r="R49" s="27">
        <v>2029</v>
      </c>
      <c r="S49" s="28" t="s">
        <v>67</v>
      </c>
      <c r="T49" s="29">
        <f t="shared" si="4"/>
        <v>145</v>
      </c>
      <c r="U49" s="30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NO</v>
      </c>
      <c r="B50" s="19"/>
      <c r="C50" s="20"/>
      <c r="D50" s="19"/>
      <c r="E50" s="22"/>
      <c r="F50" s="22"/>
      <c r="G50" s="22"/>
      <c r="H50" s="22"/>
      <c r="I50" s="22"/>
      <c r="J50" s="22"/>
      <c r="K50" s="22"/>
      <c r="L50" s="22"/>
      <c r="M50" s="23"/>
      <c r="N50" s="24">
        <f t="shared" si="5"/>
        <v>0</v>
      </c>
      <c r="O50" s="25">
        <f t="shared" si="6"/>
        <v>0</v>
      </c>
      <c r="P50" s="174">
        <f t="shared" si="7"/>
        <v>0</v>
      </c>
      <c r="Q50" s="18"/>
      <c r="R50" s="27">
        <v>2027</v>
      </c>
      <c r="S50" s="28" t="s">
        <v>24</v>
      </c>
      <c r="T50" s="29">
        <f t="shared" si="4"/>
        <v>646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89" t="str">
        <f t="shared" si="3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2"/>
      <c r="M51" s="23"/>
      <c r="N51" s="24">
        <f t="shared" si="5"/>
        <v>0</v>
      </c>
      <c r="O51" s="25">
        <f t="shared" si="6"/>
        <v>0</v>
      </c>
      <c r="P51" s="174">
        <f t="shared" si="7"/>
        <v>0</v>
      </c>
      <c r="Q51" s="1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89" t="str">
        <f t="shared" si="3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2"/>
      <c r="M52" s="23"/>
      <c r="N52" s="24">
        <f t="shared" si="5"/>
        <v>0</v>
      </c>
      <c r="O52" s="25">
        <f t="shared" si="6"/>
        <v>0</v>
      </c>
      <c r="P52" s="174">
        <f t="shared" si="7"/>
        <v>0</v>
      </c>
      <c r="Q52" s="1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89" t="str">
        <f t="shared" si="3"/>
        <v>NO</v>
      </c>
      <c r="B53" s="19"/>
      <c r="C53" s="20"/>
      <c r="D53" s="19"/>
      <c r="E53" s="22"/>
      <c r="F53" s="22"/>
      <c r="G53" s="22"/>
      <c r="H53" s="22"/>
      <c r="I53" s="22"/>
      <c r="J53" s="22"/>
      <c r="K53" s="22"/>
      <c r="L53" s="22"/>
      <c r="M53" s="23"/>
      <c r="N53" s="24">
        <f t="shared" si="5"/>
        <v>0</v>
      </c>
      <c r="O53" s="25">
        <f t="shared" si="6"/>
        <v>0</v>
      </c>
      <c r="P53" s="174">
        <f t="shared" si="7"/>
        <v>0</v>
      </c>
      <c r="Q53" s="18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89" t="str">
        <f t="shared" si="3"/>
        <v>NO</v>
      </c>
      <c r="B54" s="19"/>
      <c r="C54" s="20"/>
      <c r="D54" s="19"/>
      <c r="E54" s="22"/>
      <c r="F54" s="22"/>
      <c r="G54" s="22"/>
      <c r="H54" s="22"/>
      <c r="I54" s="22"/>
      <c r="J54" s="22"/>
      <c r="K54" s="22"/>
      <c r="L54" s="22"/>
      <c r="M54" s="23"/>
      <c r="N54" s="24">
        <f t="shared" si="5"/>
        <v>0</v>
      </c>
      <c r="O54" s="25">
        <f t="shared" si="6"/>
        <v>0</v>
      </c>
      <c r="P54" s="174">
        <f t="shared" si="7"/>
        <v>0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89" t="str">
        <f t="shared" si="3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2"/>
      <c r="M55" s="23"/>
      <c r="N55" s="24">
        <f t="shared" si="5"/>
        <v>0</v>
      </c>
      <c r="O55" s="25">
        <f t="shared" si="6"/>
        <v>0</v>
      </c>
      <c r="P55" s="174">
        <f t="shared" si="7"/>
        <v>0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89" t="str">
        <f t="shared" si="3"/>
        <v>NO</v>
      </c>
      <c r="B56" s="19"/>
      <c r="C56" s="20"/>
      <c r="D56" s="19"/>
      <c r="E56" s="22"/>
      <c r="F56" s="22"/>
      <c r="G56" s="22"/>
      <c r="H56" s="22"/>
      <c r="I56" s="22"/>
      <c r="J56" s="22"/>
      <c r="K56" s="22"/>
      <c r="L56" s="22"/>
      <c r="M56" s="23"/>
      <c r="N56" s="24">
        <f t="shared" si="5"/>
        <v>0</v>
      </c>
      <c r="O56" s="25">
        <f t="shared" si="6"/>
        <v>0</v>
      </c>
      <c r="P56" s="174">
        <f t="shared" si="7"/>
        <v>0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89" t="str">
        <f t="shared" si="3"/>
        <v>NO</v>
      </c>
      <c r="B57" s="19"/>
      <c r="C57" s="20"/>
      <c r="D57" s="19"/>
      <c r="E57" s="22"/>
      <c r="F57" s="22"/>
      <c r="G57" s="22"/>
      <c r="H57" s="22"/>
      <c r="I57" s="22"/>
      <c r="J57" s="22"/>
      <c r="K57" s="22"/>
      <c r="L57" s="22"/>
      <c r="M57" s="23"/>
      <c r="N57" s="24">
        <f t="shared" si="5"/>
        <v>0</v>
      </c>
      <c r="O57" s="25">
        <f t="shared" si="6"/>
        <v>0</v>
      </c>
      <c r="P57" s="174">
        <f t="shared" si="7"/>
        <v>0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89" t="str">
        <f t="shared" si="3"/>
        <v>NO</v>
      </c>
      <c r="B58" s="20"/>
      <c r="C58" s="20"/>
      <c r="D58" s="19"/>
      <c r="E58" s="22"/>
      <c r="F58" s="22"/>
      <c r="G58" s="22"/>
      <c r="H58" s="22"/>
      <c r="I58" s="22"/>
      <c r="J58" s="22"/>
      <c r="K58" s="22"/>
      <c r="L58" s="22"/>
      <c r="M58" s="23"/>
      <c r="N58" s="24">
        <f t="shared" si="5"/>
        <v>0</v>
      </c>
      <c r="O58" s="25">
        <f t="shared" si="6"/>
        <v>0</v>
      </c>
      <c r="P58" s="174">
        <f t="shared" si="7"/>
        <v>0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89" t="str">
        <f t="shared" si="3"/>
        <v>NO</v>
      </c>
      <c r="B59" s="20"/>
      <c r="C59" s="20"/>
      <c r="D59" s="20"/>
      <c r="E59" s="22"/>
      <c r="F59" s="22"/>
      <c r="G59" s="22"/>
      <c r="H59" s="22"/>
      <c r="I59" s="22"/>
      <c r="J59" s="22"/>
      <c r="K59" s="22"/>
      <c r="L59" s="22"/>
      <c r="M59" s="23"/>
      <c r="N59" s="24">
        <f t="shared" si="5"/>
        <v>0</v>
      </c>
      <c r="O59" s="25">
        <f t="shared" si="6"/>
        <v>0</v>
      </c>
      <c r="P59" s="174">
        <f t="shared" si="7"/>
        <v>0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89" t="str">
        <f t="shared" si="3"/>
        <v>NO</v>
      </c>
      <c r="B60" s="20"/>
      <c r="C60" s="20"/>
      <c r="D60" s="20"/>
      <c r="E60" s="22"/>
      <c r="F60" s="22"/>
      <c r="G60" s="22"/>
      <c r="H60" s="22"/>
      <c r="I60" s="22"/>
      <c r="J60" s="22"/>
      <c r="K60" s="22"/>
      <c r="L60" s="22"/>
      <c r="M60" s="23"/>
      <c r="N60" s="24">
        <f t="shared" si="5"/>
        <v>0</v>
      </c>
      <c r="O60" s="25">
        <f t="shared" si="6"/>
        <v>0</v>
      </c>
      <c r="P60" s="174">
        <f t="shared" si="7"/>
        <v>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8.5" customHeight="1" thickBot="1" x14ac:dyDescent="0.4">
      <c r="A61" s="44">
        <f>COUNTIF(A3:A60,"SI")</f>
        <v>34</v>
      </c>
      <c r="B61" s="44">
        <f>COUNTA(B3:B60)</f>
        <v>45</v>
      </c>
      <c r="C61" s="44"/>
      <c r="D61" s="44"/>
      <c r="E61" s="46"/>
      <c r="F61" s="46"/>
      <c r="G61" s="44"/>
      <c r="H61" s="44"/>
      <c r="I61" s="44"/>
      <c r="J61" s="44"/>
      <c r="K61" s="44"/>
      <c r="L61" s="44"/>
      <c r="M61" s="67"/>
      <c r="N61" s="68">
        <f>SUM(N3:N60)</f>
        <v>4357</v>
      </c>
      <c r="O61" s="49"/>
      <c r="P61" s="69">
        <f>SUM(P3:P60)</f>
        <v>4898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7.95" customHeight="1" thickBot="1" x14ac:dyDescent="0.4">
      <c r="A62" s="70"/>
      <c r="B62" s="70"/>
      <c r="C62" s="70"/>
      <c r="D62" s="70"/>
      <c r="E62" s="71"/>
      <c r="F62" s="71"/>
      <c r="G62" s="70"/>
      <c r="H62" s="70"/>
      <c r="I62" s="70"/>
      <c r="J62" s="70"/>
      <c r="K62" s="70"/>
      <c r="L62" s="70"/>
      <c r="M62" s="70"/>
      <c r="N62" s="72"/>
      <c r="O62" s="6"/>
      <c r="P62" s="73"/>
      <c r="Q62" s="6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7.95" customHeight="1" thickBot="1" x14ac:dyDescent="0.4">
      <c r="A63" s="70"/>
      <c r="B63" s="70"/>
      <c r="C63" s="70"/>
      <c r="D63" s="70"/>
      <c r="E63" s="71"/>
      <c r="F63" s="71"/>
      <c r="G63" s="70"/>
      <c r="H63" s="70"/>
      <c r="I63" s="70"/>
      <c r="J63" s="70"/>
      <c r="K63" s="70"/>
      <c r="L63" s="70"/>
      <c r="M63" s="70"/>
      <c r="N63" s="70"/>
      <c r="O63" s="6"/>
      <c r="P63" s="6"/>
      <c r="Q63" s="6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7.95" customHeight="1" thickBot="1" x14ac:dyDescent="0.4">
      <c r="A64" s="70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6"/>
      <c r="P64" s="6"/>
      <c r="Q64" s="6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7.95" customHeight="1" x14ac:dyDescent="0.35">
      <c r="A65" s="7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2">
        <f>SUM(T3:T64)</f>
        <v>4898</v>
      </c>
      <c r="U65" s="6"/>
      <c r="V65" s="6"/>
      <c r="W65" s="6"/>
      <c r="X65" s="6"/>
      <c r="Y65" s="6"/>
      <c r="Z65" s="6"/>
    </row>
    <row r="66" spans="1:26" ht="27.95" customHeight="1" x14ac:dyDescent="0.35">
      <c r="A66" s="70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7.95" customHeight="1" x14ac:dyDescent="0.35">
      <c r="A67" s="7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600000000000001" customHeight="1" x14ac:dyDescent="0.2">
      <c r="R68" s="6"/>
      <c r="S68" s="6"/>
      <c r="T68" s="6"/>
      <c r="U68" s="6"/>
    </row>
    <row r="69" spans="1:26" ht="18.600000000000001" customHeight="1" x14ac:dyDescent="0.2">
      <c r="R69" s="6"/>
      <c r="S69" s="6"/>
    </row>
    <row r="70" spans="1:26" ht="18.600000000000001" customHeight="1" x14ac:dyDescent="0.2">
      <c r="R70" s="6"/>
      <c r="S70" s="6"/>
    </row>
    <row r="71" spans="1:26" ht="18.600000000000001" customHeight="1" x14ac:dyDescent="0.2">
      <c r="R71" s="6"/>
      <c r="S71" s="6"/>
    </row>
    <row r="72" spans="1:26" ht="18.600000000000001" customHeight="1" x14ac:dyDescent="0.2">
      <c r="R72" s="6"/>
      <c r="S72" s="6"/>
    </row>
    <row r="73" spans="1:26" ht="18.600000000000001" customHeight="1" x14ac:dyDescent="0.2">
      <c r="R73" s="6"/>
      <c r="S73" s="6"/>
    </row>
    <row r="74" spans="1:26" ht="18.600000000000001" customHeight="1" x14ac:dyDescent="0.2">
      <c r="R74" s="6"/>
      <c r="S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47">
    <sortCondition descending="1" ref="N3:N47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2"/>
  <sheetViews>
    <sheetView showGridLines="0" tabSelected="1" zoomScale="40" zoomScaleNormal="40" workbookViewId="0">
      <selection activeCell="A45" sqref="A45:A63"/>
    </sheetView>
  </sheetViews>
  <sheetFormatPr defaultColWidth="11.42578125" defaultRowHeight="18.600000000000001" customHeight="1" x14ac:dyDescent="0.2"/>
  <cols>
    <col min="1" max="1" width="11.42578125" style="87" customWidth="1"/>
    <col min="2" max="2" width="65.140625" style="87" bestFit="1" customWidth="1"/>
    <col min="3" max="3" width="12.42578125" style="87" customWidth="1"/>
    <col min="4" max="4" width="65.140625" style="87" customWidth="1"/>
    <col min="5" max="6" width="23.42578125" style="87" customWidth="1"/>
    <col min="7" max="7" width="23.140625" style="87" customWidth="1"/>
    <col min="8" max="8" width="23" style="87" customWidth="1"/>
    <col min="9" max="11" width="23" style="133" customWidth="1"/>
    <col min="12" max="13" width="23.140625" style="87" customWidth="1"/>
    <col min="14" max="14" width="15" style="87" customWidth="1"/>
    <col min="15" max="15" width="14.28515625" style="87" customWidth="1"/>
    <col min="16" max="16" width="32.7109375" style="87" bestFit="1" customWidth="1"/>
    <col min="17" max="17" width="11.42578125" style="87" customWidth="1"/>
    <col min="18" max="18" width="11.42578125" style="133" customWidth="1"/>
    <col min="19" max="19" width="59.7109375" style="133" customWidth="1"/>
    <col min="20" max="23" width="11.42578125" style="87" customWidth="1"/>
    <col min="24" max="24" width="39.140625" style="87" customWidth="1"/>
    <col min="25" max="25" width="11.42578125" style="87" customWidth="1"/>
    <col min="26" max="26" width="65.42578125" style="87" customWidth="1"/>
    <col min="27" max="258" width="11.42578125" style="87" customWidth="1"/>
  </cols>
  <sheetData>
    <row r="1" spans="1:26" ht="28.5" customHeight="1" thickBot="1" x14ac:dyDescent="0.45">
      <c r="A1" s="196" t="s">
        <v>161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63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88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170</v>
      </c>
      <c r="C3" s="181">
        <v>1298</v>
      </c>
      <c r="D3" s="180" t="s">
        <v>42</v>
      </c>
      <c r="E3" s="183">
        <v>100</v>
      </c>
      <c r="F3" s="183">
        <v>90</v>
      </c>
      <c r="G3" s="183">
        <v>100</v>
      </c>
      <c r="H3" s="183">
        <v>90</v>
      </c>
      <c r="I3" s="183">
        <v>90</v>
      </c>
      <c r="J3" s="183">
        <v>60</v>
      </c>
      <c r="K3" s="183">
        <v>100</v>
      </c>
      <c r="L3" s="183">
        <v>90</v>
      </c>
      <c r="M3" s="185">
        <v>50</v>
      </c>
      <c r="N3" s="186">
        <f t="shared" ref="N3:N34" si="0">IF(O3=9,SUM(E3:M3)-SMALL(E3:M3,1)-SMALL(E3:M3,2)-SMALL(E3:M3,3),IF(O3=8,SUM(E3:M3)-SMALL(E3:M3,1)-SMALL(E3:M3,2),IF(O3=7,SUM(E3:M3)-SMALL(E3:M3,1),SUM(E3:M3))))</f>
        <v>570</v>
      </c>
      <c r="O3" s="25">
        <f t="shared" ref="O3:O34" si="1">COUNTA(E3:M3)</f>
        <v>9</v>
      </c>
      <c r="P3" s="174">
        <f t="shared" ref="P3:P34" si="2">SUM(E3:M3)</f>
        <v>770</v>
      </c>
      <c r="Q3" s="26"/>
      <c r="R3" s="27">
        <v>1213</v>
      </c>
      <c r="S3" s="28" t="s">
        <v>492</v>
      </c>
      <c r="T3" s="29">
        <f>SUMIF($C$3:$C$108,R3,$P$3:$P$108)</f>
        <v>997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7" si="3">IF(O4&lt;2,"NO","SI")</f>
        <v>SI</v>
      </c>
      <c r="B4" s="180" t="s">
        <v>174</v>
      </c>
      <c r="C4" s="181">
        <v>1174</v>
      </c>
      <c r="D4" s="180" t="s">
        <v>16</v>
      </c>
      <c r="E4" s="183">
        <v>90</v>
      </c>
      <c r="F4" s="183"/>
      <c r="G4" s="183">
        <v>60</v>
      </c>
      <c r="H4" s="183">
        <v>100</v>
      </c>
      <c r="I4" s="183">
        <v>60</v>
      </c>
      <c r="J4" s="183">
        <v>90</v>
      </c>
      <c r="K4" s="183">
        <v>90</v>
      </c>
      <c r="L4" s="183"/>
      <c r="M4" s="185">
        <v>100</v>
      </c>
      <c r="N4" s="186">
        <f t="shared" si="0"/>
        <v>530</v>
      </c>
      <c r="O4" s="25">
        <f t="shared" si="1"/>
        <v>7</v>
      </c>
      <c r="P4" s="174">
        <f t="shared" si="2"/>
        <v>590</v>
      </c>
      <c r="Q4" s="26"/>
      <c r="R4" s="27"/>
      <c r="S4" s="28"/>
      <c r="T4" s="29">
        <f t="shared" ref="T4:T64" si="4">SUMIF($C$3:$C$108,R4,$P$3:$P$108)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123</v>
      </c>
      <c r="C5" s="181">
        <v>1887</v>
      </c>
      <c r="D5" s="180" t="s">
        <v>11</v>
      </c>
      <c r="E5" s="183">
        <v>50</v>
      </c>
      <c r="F5" s="183">
        <v>80</v>
      </c>
      <c r="G5" s="183"/>
      <c r="H5" s="183">
        <v>80</v>
      </c>
      <c r="I5" s="183">
        <v>30</v>
      </c>
      <c r="J5" s="183">
        <v>100</v>
      </c>
      <c r="K5" s="183">
        <v>50</v>
      </c>
      <c r="L5" s="183">
        <v>100</v>
      </c>
      <c r="M5" s="185"/>
      <c r="N5" s="186">
        <f t="shared" si="0"/>
        <v>460</v>
      </c>
      <c r="O5" s="25">
        <f t="shared" si="1"/>
        <v>7</v>
      </c>
      <c r="P5" s="174">
        <f t="shared" si="2"/>
        <v>490</v>
      </c>
      <c r="Q5" s="26"/>
      <c r="R5" s="27">
        <v>1174</v>
      </c>
      <c r="S5" s="28" t="s">
        <v>16</v>
      </c>
      <c r="T5" s="29">
        <f t="shared" si="4"/>
        <v>1227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164</v>
      </c>
      <c r="C6" s="20">
        <v>1213</v>
      </c>
      <c r="D6" s="19" t="s">
        <v>492</v>
      </c>
      <c r="E6" s="22">
        <v>40</v>
      </c>
      <c r="F6" s="22">
        <v>50</v>
      </c>
      <c r="G6" s="22">
        <v>90</v>
      </c>
      <c r="H6" s="22">
        <v>60</v>
      </c>
      <c r="I6" s="22">
        <v>40</v>
      </c>
      <c r="J6" s="22">
        <v>30</v>
      </c>
      <c r="K6" s="22">
        <v>60</v>
      </c>
      <c r="L6" s="22">
        <v>80</v>
      </c>
      <c r="M6" s="23">
        <v>90</v>
      </c>
      <c r="N6" s="24">
        <f t="shared" si="0"/>
        <v>430</v>
      </c>
      <c r="O6" s="25">
        <f t="shared" si="1"/>
        <v>9</v>
      </c>
      <c r="P6" s="174">
        <f t="shared" si="2"/>
        <v>540</v>
      </c>
      <c r="Q6" s="26"/>
      <c r="R6" s="27">
        <v>1180</v>
      </c>
      <c r="S6" s="28" t="s">
        <v>17</v>
      </c>
      <c r="T6" s="29">
        <f t="shared" si="4"/>
        <v>15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368</v>
      </c>
      <c r="C7" s="20">
        <v>1174</v>
      </c>
      <c r="D7" s="19" t="s">
        <v>16</v>
      </c>
      <c r="E7" s="22">
        <v>60</v>
      </c>
      <c r="F7" s="22">
        <v>40</v>
      </c>
      <c r="G7" s="22"/>
      <c r="H7" s="22">
        <v>40</v>
      </c>
      <c r="I7" s="22">
        <v>50</v>
      </c>
      <c r="J7" s="22">
        <v>40</v>
      </c>
      <c r="K7" s="22">
        <v>80</v>
      </c>
      <c r="L7" s="22"/>
      <c r="M7" s="23">
        <v>40</v>
      </c>
      <c r="N7" s="24">
        <f t="shared" si="0"/>
        <v>310</v>
      </c>
      <c r="O7" s="25">
        <f t="shared" si="1"/>
        <v>7</v>
      </c>
      <c r="P7" s="174">
        <f t="shared" si="2"/>
        <v>350</v>
      </c>
      <c r="Q7" s="26"/>
      <c r="R7" s="27">
        <v>1115</v>
      </c>
      <c r="S7" s="28" t="s">
        <v>18</v>
      </c>
      <c r="T7" s="29">
        <f t="shared" si="4"/>
        <v>177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173</v>
      </c>
      <c r="C8" s="20">
        <v>1298</v>
      </c>
      <c r="D8" s="19" t="s">
        <v>42</v>
      </c>
      <c r="E8" s="22">
        <v>30</v>
      </c>
      <c r="F8" s="22">
        <v>20</v>
      </c>
      <c r="G8" s="22">
        <v>80</v>
      </c>
      <c r="H8" s="22">
        <v>30</v>
      </c>
      <c r="I8" s="22">
        <v>12</v>
      </c>
      <c r="J8" s="22">
        <v>50</v>
      </c>
      <c r="K8" s="22">
        <v>30</v>
      </c>
      <c r="L8" s="22">
        <v>15</v>
      </c>
      <c r="M8" s="23">
        <v>80</v>
      </c>
      <c r="N8" s="24">
        <f t="shared" si="0"/>
        <v>300</v>
      </c>
      <c r="O8" s="25">
        <f t="shared" si="1"/>
        <v>9</v>
      </c>
      <c r="P8" s="174">
        <f t="shared" si="2"/>
        <v>347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121</v>
      </c>
      <c r="C9" s="20">
        <v>1213</v>
      </c>
      <c r="D9" s="19" t="s">
        <v>492</v>
      </c>
      <c r="E9" s="22">
        <v>80</v>
      </c>
      <c r="F9" s="22">
        <v>60</v>
      </c>
      <c r="G9" s="22"/>
      <c r="H9" s="22">
        <v>20</v>
      </c>
      <c r="I9" s="22">
        <v>80</v>
      </c>
      <c r="J9" s="22">
        <v>15</v>
      </c>
      <c r="K9" s="22">
        <v>40</v>
      </c>
      <c r="L9" s="22"/>
      <c r="M9" s="23"/>
      <c r="N9" s="24">
        <f t="shared" si="0"/>
        <v>295</v>
      </c>
      <c r="O9" s="25">
        <f t="shared" si="1"/>
        <v>6</v>
      </c>
      <c r="P9" s="174">
        <f t="shared" si="2"/>
        <v>295</v>
      </c>
      <c r="Q9" s="26"/>
      <c r="R9" s="27">
        <v>1589</v>
      </c>
      <c r="S9" s="28" t="s">
        <v>21</v>
      </c>
      <c r="T9" s="29">
        <f t="shared" si="4"/>
        <v>94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9" t="s">
        <v>450</v>
      </c>
      <c r="C10" s="20">
        <v>1353</v>
      </c>
      <c r="D10" s="19" t="s">
        <v>451</v>
      </c>
      <c r="E10" s="22"/>
      <c r="F10" s="22">
        <v>100</v>
      </c>
      <c r="G10" s="22"/>
      <c r="H10" s="22">
        <v>5</v>
      </c>
      <c r="I10" s="22">
        <v>100</v>
      </c>
      <c r="J10" s="22"/>
      <c r="K10" s="22"/>
      <c r="L10" s="22">
        <v>30</v>
      </c>
      <c r="M10" s="23"/>
      <c r="N10" s="24">
        <f t="shared" si="0"/>
        <v>235</v>
      </c>
      <c r="O10" s="25">
        <f t="shared" si="1"/>
        <v>4</v>
      </c>
      <c r="P10" s="174">
        <f t="shared" si="2"/>
        <v>235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166</v>
      </c>
      <c r="C11" s="20">
        <v>1115</v>
      </c>
      <c r="D11" s="19" t="s">
        <v>18</v>
      </c>
      <c r="E11" s="22">
        <v>12</v>
      </c>
      <c r="F11" s="22">
        <v>12</v>
      </c>
      <c r="G11" s="22"/>
      <c r="H11" s="22">
        <v>15</v>
      </c>
      <c r="I11" s="22"/>
      <c r="J11" s="22">
        <v>80</v>
      </c>
      <c r="K11" s="22">
        <v>8</v>
      </c>
      <c r="L11" s="22">
        <v>50</v>
      </c>
      <c r="M11" s="23"/>
      <c r="N11" s="24">
        <f t="shared" si="0"/>
        <v>177</v>
      </c>
      <c r="O11" s="25">
        <f t="shared" si="1"/>
        <v>6</v>
      </c>
      <c r="P11" s="174">
        <f t="shared" si="2"/>
        <v>177</v>
      </c>
      <c r="Q11" s="26"/>
      <c r="R11" s="27">
        <v>1590</v>
      </c>
      <c r="S11" s="28" t="s">
        <v>25</v>
      </c>
      <c r="T11" s="29">
        <f t="shared" si="4"/>
        <v>0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275</v>
      </c>
      <c r="C12" s="20">
        <v>1174</v>
      </c>
      <c r="D12" s="19" t="s">
        <v>16</v>
      </c>
      <c r="E12" s="22">
        <v>15</v>
      </c>
      <c r="F12" s="22"/>
      <c r="G12" s="22">
        <v>50</v>
      </c>
      <c r="H12" s="22">
        <v>50</v>
      </c>
      <c r="I12" s="22"/>
      <c r="J12" s="22"/>
      <c r="K12" s="22"/>
      <c r="L12" s="22"/>
      <c r="M12" s="23">
        <v>60</v>
      </c>
      <c r="N12" s="24">
        <f t="shared" si="0"/>
        <v>175</v>
      </c>
      <c r="O12" s="25">
        <f t="shared" si="1"/>
        <v>4</v>
      </c>
      <c r="P12" s="174">
        <f t="shared" si="2"/>
        <v>175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369</v>
      </c>
      <c r="C13" s="20">
        <v>2027</v>
      </c>
      <c r="D13" s="19" t="s">
        <v>24</v>
      </c>
      <c r="E13" s="22">
        <v>9</v>
      </c>
      <c r="F13" s="22">
        <v>30</v>
      </c>
      <c r="G13" s="22">
        <v>40</v>
      </c>
      <c r="H13" s="22">
        <v>12</v>
      </c>
      <c r="I13" s="22"/>
      <c r="J13" s="22"/>
      <c r="K13" s="22"/>
      <c r="L13" s="22">
        <v>40</v>
      </c>
      <c r="M13" s="23">
        <v>15</v>
      </c>
      <c r="N13" s="24">
        <f t="shared" si="0"/>
        <v>146</v>
      </c>
      <c r="O13" s="25">
        <f t="shared" si="1"/>
        <v>6</v>
      </c>
      <c r="P13" s="174">
        <f t="shared" si="2"/>
        <v>146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167</v>
      </c>
      <c r="C14" s="20">
        <v>1887</v>
      </c>
      <c r="D14" s="19" t="s">
        <v>11</v>
      </c>
      <c r="E14" s="22">
        <v>8</v>
      </c>
      <c r="F14" s="22">
        <v>15</v>
      </c>
      <c r="G14" s="22">
        <v>15</v>
      </c>
      <c r="H14" s="22">
        <v>5</v>
      </c>
      <c r="I14" s="22">
        <v>20</v>
      </c>
      <c r="J14" s="22">
        <v>9</v>
      </c>
      <c r="K14" s="22"/>
      <c r="L14" s="22">
        <v>12</v>
      </c>
      <c r="M14" s="23">
        <v>30</v>
      </c>
      <c r="N14" s="24">
        <f t="shared" si="0"/>
        <v>101</v>
      </c>
      <c r="O14" s="25">
        <f t="shared" si="1"/>
        <v>8</v>
      </c>
      <c r="P14" s="174">
        <f t="shared" si="2"/>
        <v>114</v>
      </c>
      <c r="Q14" s="26"/>
      <c r="R14" s="27">
        <v>1843</v>
      </c>
      <c r="S14" s="28" t="s">
        <v>31</v>
      </c>
      <c r="T14" s="29">
        <f t="shared" si="4"/>
        <v>90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378</v>
      </c>
      <c r="C15" s="20">
        <v>1843</v>
      </c>
      <c r="D15" s="19" t="s">
        <v>31</v>
      </c>
      <c r="E15" s="22">
        <v>5</v>
      </c>
      <c r="F15" s="22"/>
      <c r="G15" s="22"/>
      <c r="H15" s="22"/>
      <c r="I15" s="22">
        <v>5</v>
      </c>
      <c r="J15" s="22">
        <v>20</v>
      </c>
      <c r="K15" s="22"/>
      <c r="L15" s="22">
        <v>60</v>
      </c>
      <c r="M15" s="23"/>
      <c r="N15" s="24">
        <f t="shared" si="0"/>
        <v>90</v>
      </c>
      <c r="O15" s="25">
        <f t="shared" si="1"/>
        <v>4</v>
      </c>
      <c r="P15" s="174">
        <f t="shared" si="2"/>
        <v>90</v>
      </c>
      <c r="Q15" s="26"/>
      <c r="R15" s="27">
        <v>1317</v>
      </c>
      <c r="S15" s="28" t="s">
        <v>33</v>
      </c>
      <c r="T15" s="29">
        <f t="shared" si="4"/>
        <v>10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65" t="s">
        <v>127</v>
      </c>
      <c r="C16" s="20">
        <v>1213</v>
      </c>
      <c r="D16" s="19" t="s">
        <v>492</v>
      </c>
      <c r="E16" s="22">
        <v>20</v>
      </c>
      <c r="F16" s="22">
        <v>8</v>
      </c>
      <c r="G16" s="22"/>
      <c r="H16" s="22">
        <v>9</v>
      </c>
      <c r="I16" s="22">
        <v>15</v>
      </c>
      <c r="J16" s="22">
        <v>6</v>
      </c>
      <c r="K16" s="22">
        <v>12</v>
      </c>
      <c r="L16" s="22"/>
      <c r="M16" s="23">
        <v>20</v>
      </c>
      <c r="N16" s="24">
        <f t="shared" si="0"/>
        <v>84</v>
      </c>
      <c r="O16" s="25">
        <f t="shared" si="1"/>
        <v>7</v>
      </c>
      <c r="P16" s="174">
        <f t="shared" si="2"/>
        <v>90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65" t="s">
        <v>162</v>
      </c>
      <c r="C17" s="20">
        <v>1887</v>
      </c>
      <c r="D17" s="19" t="s">
        <v>11</v>
      </c>
      <c r="E17" s="22">
        <v>6</v>
      </c>
      <c r="F17" s="22">
        <v>5</v>
      </c>
      <c r="G17" s="22">
        <v>5</v>
      </c>
      <c r="H17" s="22">
        <v>8</v>
      </c>
      <c r="I17" s="22">
        <v>5</v>
      </c>
      <c r="J17" s="22"/>
      <c r="K17" s="22">
        <v>15</v>
      </c>
      <c r="L17" s="22">
        <v>20</v>
      </c>
      <c r="M17" s="23"/>
      <c r="N17" s="24">
        <f t="shared" si="0"/>
        <v>59</v>
      </c>
      <c r="O17" s="25">
        <f t="shared" si="1"/>
        <v>7</v>
      </c>
      <c r="P17" s="174">
        <f t="shared" si="2"/>
        <v>64</v>
      </c>
      <c r="Q17" s="26"/>
      <c r="R17" s="27">
        <v>1886</v>
      </c>
      <c r="S17" s="28" t="s">
        <v>38</v>
      </c>
      <c r="T17" s="29">
        <f t="shared" si="4"/>
        <v>13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65" t="s">
        <v>372</v>
      </c>
      <c r="C18" s="20">
        <v>1298</v>
      </c>
      <c r="D18" s="19" t="s">
        <v>42</v>
      </c>
      <c r="E18" s="22">
        <v>5</v>
      </c>
      <c r="F18" s="22">
        <v>5</v>
      </c>
      <c r="G18" s="22">
        <v>20</v>
      </c>
      <c r="H18" s="22">
        <v>5</v>
      </c>
      <c r="I18" s="22"/>
      <c r="J18" s="22">
        <v>8</v>
      </c>
      <c r="K18" s="22">
        <v>9</v>
      </c>
      <c r="L18" s="22">
        <v>9</v>
      </c>
      <c r="M18" s="23">
        <v>7</v>
      </c>
      <c r="N18" s="24">
        <f t="shared" si="0"/>
        <v>58</v>
      </c>
      <c r="O18" s="25">
        <f t="shared" si="1"/>
        <v>8</v>
      </c>
      <c r="P18" s="174">
        <f t="shared" si="2"/>
        <v>68</v>
      </c>
      <c r="Q18" s="26"/>
      <c r="R18" s="27">
        <v>2144</v>
      </c>
      <c r="S18" s="171" t="s">
        <v>305</v>
      </c>
      <c r="T18" s="29">
        <f t="shared" si="4"/>
        <v>28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373</v>
      </c>
      <c r="C19" s="20">
        <v>1887</v>
      </c>
      <c r="D19" s="19" t="s">
        <v>11</v>
      </c>
      <c r="E19" s="22">
        <v>5</v>
      </c>
      <c r="F19" s="22">
        <v>9</v>
      </c>
      <c r="G19" s="22">
        <v>6</v>
      </c>
      <c r="H19" s="22">
        <v>7</v>
      </c>
      <c r="I19" s="22">
        <v>7</v>
      </c>
      <c r="J19" s="22">
        <v>7</v>
      </c>
      <c r="K19" s="22">
        <v>5</v>
      </c>
      <c r="L19" s="22">
        <v>7</v>
      </c>
      <c r="M19" s="23">
        <v>12</v>
      </c>
      <c r="N19" s="24">
        <f t="shared" si="0"/>
        <v>49</v>
      </c>
      <c r="O19" s="25">
        <f t="shared" si="1"/>
        <v>9</v>
      </c>
      <c r="P19" s="174">
        <f t="shared" si="2"/>
        <v>65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175</v>
      </c>
      <c r="C20" s="20">
        <v>1589</v>
      </c>
      <c r="D20" s="19" t="s">
        <v>21</v>
      </c>
      <c r="E20" s="22">
        <v>5</v>
      </c>
      <c r="F20" s="22"/>
      <c r="G20" s="22">
        <v>5</v>
      </c>
      <c r="H20" s="22"/>
      <c r="I20" s="22">
        <v>9</v>
      </c>
      <c r="J20" s="22"/>
      <c r="K20" s="22">
        <v>20</v>
      </c>
      <c r="L20" s="22"/>
      <c r="M20" s="23"/>
      <c r="N20" s="24">
        <f t="shared" si="0"/>
        <v>39</v>
      </c>
      <c r="O20" s="25">
        <f t="shared" si="1"/>
        <v>4</v>
      </c>
      <c r="P20" s="174">
        <f t="shared" si="2"/>
        <v>39</v>
      </c>
      <c r="Q20" s="26"/>
      <c r="R20" s="27">
        <v>1298</v>
      </c>
      <c r="S20" s="28" t="s">
        <v>42</v>
      </c>
      <c r="T20" s="29">
        <f t="shared" si="4"/>
        <v>1215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65" t="s">
        <v>125</v>
      </c>
      <c r="C21" s="20">
        <v>1887</v>
      </c>
      <c r="D21" s="19" t="s">
        <v>11</v>
      </c>
      <c r="E21" s="22">
        <v>5</v>
      </c>
      <c r="F21" s="22">
        <v>5</v>
      </c>
      <c r="G21" s="22">
        <v>9</v>
      </c>
      <c r="H21" s="22">
        <v>5</v>
      </c>
      <c r="I21" s="22"/>
      <c r="J21" s="22"/>
      <c r="K21" s="22">
        <v>7</v>
      </c>
      <c r="L21" s="22">
        <v>8</v>
      </c>
      <c r="M21" s="23"/>
      <c r="N21" s="24">
        <f t="shared" si="0"/>
        <v>39</v>
      </c>
      <c r="O21" s="25">
        <f t="shared" si="1"/>
        <v>6</v>
      </c>
      <c r="P21" s="174">
        <f t="shared" si="2"/>
        <v>39</v>
      </c>
      <c r="Q21" s="26"/>
      <c r="R21" s="27">
        <v>1887</v>
      </c>
      <c r="S21" s="28" t="s">
        <v>11</v>
      </c>
      <c r="T21" s="29">
        <f t="shared" si="4"/>
        <v>788</v>
      </c>
      <c r="U21" s="30"/>
      <c r="V21" s="18"/>
      <c r="W21" s="31"/>
      <c r="X21" s="31"/>
      <c r="Y21" s="31"/>
      <c r="Z21" s="31"/>
    </row>
    <row r="22" spans="1:26" ht="29.1" customHeight="1" thickBot="1" x14ac:dyDescent="0.4">
      <c r="A22" s="89" t="str">
        <f t="shared" si="3"/>
        <v>SI</v>
      </c>
      <c r="B22" s="165" t="s">
        <v>143</v>
      </c>
      <c r="C22" s="20">
        <v>1589</v>
      </c>
      <c r="D22" s="19" t="s">
        <v>21</v>
      </c>
      <c r="E22" s="22">
        <v>5</v>
      </c>
      <c r="F22" s="22"/>
      <c r="G22" s="22">
        <v>30</v>
      </c>
      <c r="H22" s="22"/>
      <c r="I22" s="22"/>
      <c r="J22" s="22"/>
      <c r="K22" s="22"/>
      <c r="L22" s="22"/>
      <c r="M22" s="23"/>
      <c r="N22" s="24">
        <f t="shared" si="0"/>
        <v>35</v>
      </c>
      <c r="O22" s="25">
        <f t="shared" si="1"/>
        <v>2</v>
      </c>
      <c r="P22" s="174">
        <f t="shared" si="2"/>
        <v>35</v>
      </c>
      <c r="Q22" s="26"/>
      <c r="R22" s="27"/>
      <c r="S22" s="28"/>
      <c r="T22" s="29">
        <f t="shared" si="4"/>
        <v>0</v>
      </c>
      <c r="U22" s="30"/>
      <c r="V22" s="18"/>
      <c r="W22" s="31"/>
      <c r="X22" s="31"/>
      <c r="Y22" s="31"/>
      <c r="Z22" s="31"/>
    </row>
    <row r="23" spans="1:26" ht="29.1" customHeight="1" thickBot="1" x14ac:dyDescent="0.4">
      <c r="A23" s="89" t="str">
        <f t="shared" si="3"/>
        <v>SI</v>
      </c>
      <c r="B23" s="165" t="s">
        <v>138</v>
      </c>
      <c r="C23" s="20">
        <v>1213</v>
      </c>
      <c r="D23" s="19" t="s">
        <v>492</v>
      </c>
      <c r="E23" s="22">
        <v>5</v>
      </c>
      <c r="F23" s="22">
        <v>5</v>
      </c>
      <c r="G23" s="22">
        <v>5</v>
      </c>
      <c r="H23" s="22">
        <v>5</v>
      </c>
      <c r="I23" s="22">
        <v>5</v>
      </c>
      <c r="J23" s="22">
        <v>5</v>
      </c>
      <c r="K23" s="22">
        <v>5</v>
      </c>
      <c r="L23" s="22"/>
      <c r="M23" s="23">
        <v>5</v>
      </c>
      <c r="N23" s="24">
        <f t="shared" si="0"/>
        <v>30</v>
      </c>
      <c r="O23" s="25">
        <f t="shared" si="1"/>
        <v>8</v>
      </c>
      <c r="P23" s="174">
        <f t="shared" si="2"/>
        <v>40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31"/>
      <c r="X23" s="31"/>
      <c r="Y23" s="31"/>
      <c r="Z23" s="31"/>
    </row>
    <row r="24" spans="1:26" ht="29.1" customHeight="1" thickBot="1" x14ac:dyDescent="0.4">
      <c r="A24" s="89" t="str">
        <f t="shared" si="3"/>
        <v>SI</v>
      </c>
      <c r="B24" s="165" t="s">
        <v>141</v>
      </c>
      <c r="C24" s="20">
        <v>1298</v>
      </c>
      <c r="D24" s="19" t="s">
        <v>42</v>
      </c>
      <c r="E24" s="22">
        <v>5</v>
      </c>
      <c r="F24" s="22"/>
      <c r="G24" s="22">
        <v>5</v>
      </c>
      <c r="H24" s="22"/>
      <c r="I24" s="22"/>
      <c r="J24" s="22">
        <v>5</v>
      </c>
      <c r="K24" s="22">
        <v>5</v>
      </c>
      <c r="L24" s="22">
        <v>5</v>
      </c>
      <c r="M24" s="23">
        <v>5</v>
      </c>
      <c r="N24" s="24">
        <f t="shared" si="0"/>
        <v>30</v>
      </c>
      <c r="O24" s="25">
        <f t="shared" si="1"/>
        <v>6</v>
      </c>
      <c r="P24" s="174">
        <f t="shared" si="2"/>
        <v>30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SI</v>
      </c>
      <c r="B25" s="165" t="s">
        <v>133</v>
      </c>
      <c r="C25" s="20">
        <v>1213</v>
      </c>
      <c r="D25" s="19" t="s">
        <v>492</v>
      </c>
      <c r="E25" s="22">
        <v>5</v>
      </c>
      <c r="F25" s="22"/>
      <c r="G25" s="22"/>
      <c r="H25" s="22"/>
      <c r="I25" s="22">
        <v>5</v>
      </c>
      <c r="J25" s="22">
        <v>5</v>
      </c>
      <c r="K25" s="22">
        <v>5</v>
      </c>
      <c r="L25" s="22"/>
      <c r="M25" s="23">
        <v>5</v>
      </c>
      <c r="N25" s="24">
        <f t="shared" si="0"/>
        <v>25</v>
      </c>
      <c r="O25" s="25">
        <f t="shared" si="1"/>
        <v>5</v>
      </c>
      <c r="P25" s="174">
        <f t="shared" si="2"/>
        <v>25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SI</v>
      </c>
      <c r="B26" s="165" t="s">
        <v>257</v>
      </c>
      <c r="C26" s="20">
        <v>2027</v>
      </c>
      <c r="D26" s="19" t="s">
        <v>24</v>
      </c>
      <c r="E26" s="22">
        <v>5</v>
      </c>
      <c r="F26" s="22">
        <v>5</v>
      </c>
      <c r="G26" s="22"/>
      <c r="H26" s="22"/>
      <c r="I26" s="22"/>
      <c r="J26" s="22"/>
      <c r="K26" s="22"/>
      <c r="L26" s="22">
        <v>6</v>
      </c>
      <c r="M26" s="23">
        <v>9</v>
      </c>
      <c r="N26" s="24">
        <f t="shared" si="0"/>
        <v>25</v>
      </c>
      <c r="O26" s="25">
        <f t="shared" si="1"/>
        <v>4</v>
      </c>
      <c r="P26" s="174">
        <f t="shared" si="2"/>
        <v>25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3"/>
        <v>SI</v>
      </c>
      <c r="B27" s="19" t="s">
        <v>531</v>
      </c>
      <c r="C27" s="20">
        <v>1174</v>
      </c>
      <c r="D27" s="19" t="s">
        <v>16</v>
      </c>
      <c r="E27" s="22"/>
      <c r="F27" s="22"/>
      <c r="G27" s="22"/>
      <c r="H27" s="22">
        <v>6</v>
      </c>
      <c r="I27" s="22"/>
      <c r="J27" s="22">
        <v>12</v>
      </c>
      <c r="K27" s="22">
        <v>6</v>
      </c>
      <c r="L27" s="22"/>
      <c r="M27" s="23"/>
      <c r="N27" s="24">
        <f t="shared" si="0"/>
        <v>24</v>
      </c>
      <c r="O27" s="25">
        <f t="shared" si="1"/>
        <v>3</v>
      </c>
      <c r="P27" s="174">
        <f t="shared" si="2"/>
        <v>24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SI</v>
      </c>
      <c r="B28" s="157" t="s">
        <v>279</v>
      </c>
      <c r="C28" s="20">
        <v>2144</v>
      </c>
      <c r="D28" s="19" t="s">
        <v>305</v>
      </c>
      <c r="E28" s="22">
        <v>5</v>
      </c>
      <c r="F28" s="22"/>
      <c r="G28" s="22"/>
      <c r="H28" s="22">
        <v>5</v>
      </c>
      <c r="I28" s="22">
        <v>8</v>
      </c>
      <c r="J28" s="22"/>
      <c r="K28" s="22"/>
      <c r="L28" s="22"/>
      <c r="M28" s="23">
        <v>5</v>
      </c>
      <c r="N28" s="24">
        <f t="shared" si="0"/>
        <v>23</v>
      </c>
      <c r="O28" s="25">
        <f t="shared" si="1"/>
        <v>4</v>
      </c>
      <c r="P28" s="174">
        <f t="shared" si="2"/>
        <v>23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SI</v>
      </c>
      <c r="B29" s="19" t="s">
        <v>452</v>
      </c>
      <c r="C29" s="20">
        <v>2057</v>
      </c>
      <c r="D29" s="19" t="s">
        <v>64</v>
      </c>
      <c r="E29" s="22"/>
      <c r="F29" s="22">
        <v>7</v>
      </c>
      <c r="G29" s="22">
        <v>8</v>
      </c>
      <c r="H29" s="22">
        <v>5</v>
      </c>
      <c r="I29" s="22"/>
      <c r="J29" s="22"/>
      <c r="K29" s="22"/>
      <c r="L29" s="22"/>
      <c r="M29" s="23"/>
      <c r="N29" s="24">
        <f t="shared" si="0"/>
        <v>20</v>
      </c>
      <c r="O29" s="25">
        <f t="shared" si="1"/>
        <v>3</v>
      </c>
      <c r="P29" s="174">
        <f t="shared" si="2"/>
        <v>20</v>
      </c>
      <c r="Q29" s="26"/>
      <c r="R29" s="27">
        <v>1731</v>
      </c>
      <c r="S29" s="28" t="s">
        <v>51</v>
      </c>
      <c r="T29" s="29">
        <f t="shared" si="4"/>
        <v>20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SI</v>
      </c>
      <c r="B30" s="165" t="s">
        <v>382</v>
      </c>
      <c r="C30" s="20">
        <v>1174</v>
      </c>
      <c r="D30" s="19" t="s">
        <v>16</v>
      </c>
      <c r="E30" s="22">
        <v>5</v>
      </c>
      <c r="F30" s="22">
        <v>5</v>
      </c>
      <c r="G30" s="22"/>
      <c r="H30" s="22">
        <v>5</v>
      </c>
      <c r="I30" s="22">
        <v>5</v>
      </c>
      <c r="J30" s="22"/>
      <c r="K30" s="22"/>
      <c r="L30" s="22"/>
      <c r="M30" s="23"/>
      <c r="N30" s="24">
        <f t="shared" si="0"/>
        <v>20</v>
      </c>
      <c r="O30" s="25">
        <f t="shared" si="1"/>
        <v>4</v>
      </c>
      <c r="P30" s="174">
        <f t="shared" si="2"/>
        <v>20</v>
      </c>
      <c r="Q30" s="26"/>
      <c r="R30" s="27">
        <v>1773</v>
      </c>
      <c r="S30" s="28" t="s">
        <v>84</v>
      </c>
      <c r="T30" s="29">
        <f t="shared" si="4"/>
        <v>45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SI</v>
      </c>
      <c r="B31" s="165" t="s">
        <v>376</v>
      </c>
      <c r="C31" s="20">
        <v>1589</v>
      </c>
      <c r="D31" s="19" t="s">
        <v>21</v>
      </c>
      <c r="E31" s="22">
        <v>5</v>
      </c>
      <c r="F31" s="22">
        <v>5</v>
      </c>
      <c r="G31" s="22"/>
      <c r="H31" s="22"/>
      <c r="I31" s="22">
        <v>5</v>
      </c>
      <c r="J31" s="22"/>
      <c r="K31" s="22">
        <v>5</v>
      </c>
      <c r="L31" s="22"/>
      <c r="M31" s="23"/>
      <c r="N31" s="24">
        <f t="shared" si="0"/>
        <v>20</v>
      </c>
      <c r="O31" s="25">
        <f t="shared" si="1"/>
        <v>4</v>
      </c>
      <c r="P31" s="174">
        <f t="shared" si="2"/>
        <v>20</v>
      </c>
      <c r="Q31" s="26"/>
      <c r="R31" s="27">
        <v>1347</v>
      </c>
      <c r="S31" s="28" t="s">
        <v>53</v>
      </c>
      <c r="T31" s="29">
        <f t="shared" si="4"/>
        <v>5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65" t="s">
        <v>142</v>
      </c>
      <c r="C32" s="20">
        <v>1773</v>
      </c>
      <c r="D32" s="19" t="s">
        <v>84</v>
      </c>
      <c r="E32" s="22">
        <v>5</v>
      </c>
      <c r="F32" s="22"/>
      <c r="G32" s="22"/>
      <c r="H32" s="22">
        <v>5</v>
      </c>
      <c r="I32" s="22"/>
      <c r="J32" s="22">
        <v>5</v>
      </c>
      <c r="K32" s="22"/>
      <c r="L32" s="22"/>
      <c r="M32" s="23">
        <v>5</v>
      </c>
      <c r="N32" s="24">
        <f t="shared" si="0"/>
        <v>20</v>
      </c>
      <c r="O32" s="25">
        <f t="shared" si="1"/>
        <v>4</v>
      </c>
      <c r="P32" s="174">
        <f t="shared" si="2"/>
        <v>20</v>
      </c>
      <c r="Q32" s="26"/>
      <c r="R32" s="27">
        <v>1889</v>
      </c>
      <c r="S32" s="28" t="s">
        <v>499</v>
      </c>
      <c r="T32" s="29">
        <f t="shared" si="4"/>
        <v>17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SI</v>
      </c>
      <c r="B33" s="165" t="s">
        <v>381</v>
      </c>
      <c r="C33" s="20">
        <v>1773</v>
      </c>
      <c r="D33" s="19" t="s">
        <v>84</v>
      </c>
      <c r="E33" s="22">
        <v>5</v>
      </c>
      <c r="F33" s="22"/>
      <c r="G33" s="22"/>
      <c r="H33" s="22">
        <v>5</v>
      </c>
      <c r="I33" s="22"/>
      <c r="J33" s="22"/>
      <c r="K33" s="22">
        <v>5</v>
      </c>
      <c r="L33" s="22"/>
      <c r="M33" s="23">
        <v>5</v>
      </c>
      <c r="N33" s="24">
        <f t="shared" si="0"/>
        <v>20</v>
      </c>
      <c r="O33" s="25">
        <f t="shared" si="1"/>
        <v>4</v>
      </c>
      <c r="P33" s="174">
        <f t="shared" si="2"/>
        <v>20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SI</v>
      </c>
      <c r="B34" s="19" t="s">
        <v>558</v>
      </c>
      <c r="C34" s="20">
        <v>1174</v>
      </c>
      <c r="D34" s="19" t="s">
        <v>16</v>
      </c>
      <c r="E34" s="22"/>
      <c r="F34" s="22"/>
      <c r="G34" s="22"/>
      <c r="H34" s="22">
        <v>5</v>
      </c>
      <c r="I34" s="22"/>
      <c r="J34" s="22"/>
      <c r="K34" s="22">
        <v>5</v>
      </c>
      <c r="L34" s="22">
        <v>5</v>
      </c>
      <c r="M34" s="23">
        <v>5</v>
      </c>
      <c r="N34" s="24">
        <f t="shared" si="0"/>
        <v>20</v>
      </c>
      <c r="O34" s="25">
        <f t="shared" si="1"/>
        <v>4</v>
      </c>
      <c r="P34" s="174">
        <f t="shared" si="2"/>
        <v>20</v>
      </c>
      <c r="Q34" s="26"/>
      <c r="R34" s="27">
        <v>2072</v>
      </c>
      <c r="S34" s="28" t="s">
        <v>421</v>
      </c>
      <c r="T34" s="29">
        <f t="shared" si="4"/>
        <v>5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9" t="s">
        <v>500</v>
      </c>
      <c r="C35" s="20">
        <v>1889</v>
      </c>
      <c r="D35" s="19" t="s">
        <v>499</v>
      </c>
      <c r="E35" s="22"/>
      <c r="F35" s="22"/>
      <c r="G35" s="22">
        <v>12</v>
      </c>
      <c r="H35" s="22">
        <v>5</v>
      </c>
      <c r="I35" s="22"/>
      <c r="J35" s="22"/>
      <c r="K35" s="22"/>
      <c r="L35" s="22"/>
      <c r="M35" s="23"/>
      <c r="N35" s="24">
        <f t="shared" ref="N35:N66" si="5">IF(O35=9,SUM(E35:M35)-SMALL(E35:M35,1)-SMALL(E35:M35,2)-SMALL(E35:M35,3),IF(O35=8,SUM(E35:M35)-SMALL(E35:M35,1)-SMALL(E35:M35,2),IF(O35=7,SUM(E35:M35)-SMALL(E35:M35,1),SUM(E35:M35))))</f>
        <v>17</v>
      </c>
      <c r="O35" s="25">
        <f t="shared" ref="O35:O66" si="6">COUNTA(E35:M35)</f>
        <v>2</v>
      </c>
      <c r="P35" s="174">
        <f t="shared" ref="P35:P66" si="7">SUM(E35:M35)</f>
        <v>17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SI</v>
      </c>
      <c r="B36" s="19" t="s">
        <v>454</v>
      </c>
      <c r="C36" s="20">
        <v>1886</v>
      </c>
      <c r="D36" s="19" t="s">
        <v>38</v>
      </c>
      <c r="E36" s="22"/>
      <c r="F36" s="22">
        <v>5</v>
      </c>
      <c r="G36" s="22"/>
      <c r="H36" s="22"/>
      <c r="I36" s="22"/>
      <c r="J36" s="22"/>
      <c r="K36" s="22"/>
      <c r="L36" s="22"/>
      <c r="M36" s="23">
        <v>8</v>
      </c>
      <c r="N36" s="24">
        <f t="shared" si="5"/>
        <v>13</v>
      </c>
      <c r="O36" s="25">
        <f t="shared" si="6"/>
        <v>2</v>
      </c>
      <c r="P36" s="174">
        <f t="shared" si="7"/>
        <v>13</v>
      </c>
      <c r="Q36" s="26"/>
      <c r="R36" s="27">
        <v>48</v>
      </c>
      <c r="S36" s="28" t="s">
        <v>447</v>
      </c>
      <c r="T36" s="29">
        <f t="shared" si="4"/>
        <v>0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57" t="s">
        <v>255</v>
      </c>
      <c r="C37" s="20">
        <v>1174</v>
      </c>
      <c r="D37" s="19" t="s">
        <v>16</v>
      </c>
      <c r="E37" s="22">
        <v>5</v>
      </c>
      <c r="F37" s="22"/>
      <c r="G37" s="22">
        <v>7</v>
      </c>
      <c r="H37" s="22"/>
      <c r="I37" s="22"/>
      <c r="J37" s="22"/>
      <c r="K37" s="22"/>
      <c r="L37" s="22"/>
      <c r="M37" s="23"/>
      <c r="N37" s="24">
        <f t="shared" si="5"/>
        <v>12</v>
      </c>
      <c r="O37" s="25">
        <f t="shared" si="6"/>
        <v>2</v>
      </c>
      <c r="P37" s="174">
        <f t="shared" si="7"/>
        <v>12</v>
      </c>
      <c r="Q37" s="26"/>
      <c r="R37" s="27">
        <v>1353</v>
      </c>
      <c r="S37" s="28" t="s">
        <v>451</v>
      </c>
      <c r="T37" s="29">
        <f t="shared" si="4"/>
        <v>235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65" t="s">
        <v>375</v>
      </c>
      <c r="C38" s="20">
        <v>2057</v>
      </c>
      <c r="D38" s="19" t="s">
        <v>64</v>
      </c>
      <c r="E38" s="22">
        <v>5</v>
      </c>
      <c r="F38" s="22">
        <v>5</v>
      </c>
      <c r="G38" s="22"/>
      <c r="H38" s="22">
        <v>2</v>
      </c>
      <c r="I38" s="22"/>
      <c r="J38" s="22"/>
      <c r="K38" s="22"/>
      <c r="L38" s="22"/>
      <c r="M38" s="23"/>
      <c r="N38" s="24">
        <f t="shared" si="5"/>
        <v>12</v>
      </c>
      <c r="O38" s="25">
        <f t="shared" si="6"/>
        <v>3</v>
      </c>
      <c r="P38" s="174">
        <f t="shared" si="7"/>
        <v>12</v>
      </c>
      <c r="Q38" s="26"/>
      <c r="R38" s="27">
        <v>1665</v>
      </c>
      <c r="S38" s="28" t="s">
        <v>473</v>
      </c>
      <c r="T38" s="29">
        <f t="shared" si="4"/>
        <v>2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65" t="s">
        <v>371</v>
      </c>
      <c r="C39" s="20">
        <v>1174</v>
      </c>
      <c r="D39" s="19" t="s">
        <v>16</v>
      </c>
      <c r="E39" s="22">
        <v>5</v>
      </c>
      <c r="F39" s="22">
        <v>6</v>
      </c>
      <c r="G39" s="22"/>
      <c r="H39" s="22"/>
      <c r="I39" s="22"/>
      <c r="J39" s="22"/>
      <c r="K39" s="22"/>
      <c r="L39" s="22"/>
      <c r="M39" s="23"/>
      <c r="N39" s="24">
        <f t="shared" si="5"/>
        <v>11</v>
      </c>
      <c r="O39" s="25">
        <f t="shared" si="6"/>
        <v>2</v>
      </c>
      <c r="P39" s="174">
        <f t="shared" si="7"/>
        <v>11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SI</v>
      </c>
      <c r="B40" s="65" t="s">
        <v>533</v>
      </c>
      <c r="C40" s="20">
        <v>2199</v>
      </c>
      <c r="D40" s="19" t="s">
        <v>296</v>
      </c>
      <c r="E40" s="22"/>
      <c r="F40" s="22"/>
      <c r="G40" s="22"/>
      <c r="H40" s="22">
        <v>5</v>
      </c>
      <c r="I40" s="22">
        <v>6</v>
      </c>
      <c r="J40" s="22"/>
      <c r="K40" s="22"/>
      <c r="L40" s="22"/>
      <c r="M40" s="23"/>
      <c r="N40" s="24">
        <f t="shared" si="5"/>
        <v>11</v>
      </c>
      <c r="O40" s="25">
        <f t="shared" si="6"/>
        <v>2</v>
      </c>
      <c r="P40" s="174">
        <f t="shared" si="7"/>
        <v>11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SI</v>
      </c>
      <c r="B41" s="165" t="s">
        <v>171</v>
      </c>
      <c r="C41" s="20">
        <v>1887</v>
      </c>
      <c r="D41" s="19" t="s">
        <v>11</v>
      </c>
      <c r="E41" s="22">
        <v>5</v>
      </c>
      <c r="F41" s="22"/>
      <c r="G41" s="22"/>
      <c r="H41" s="22"/>
      <c r="I41" s="22"/>
      <c r="J41" s="22"/>
      <c r="K41" s="22"/>
      <c r="L41" s="22"/>
      <c r="M41" s="23">
        <v>6</v>
      </c>
      <c r="N41" s="24">
        <f t="shared" si="5"/>
        <v>11</v>
      </c>
      <c r="O41" s="25">
        <f t="shared" si="6"/>
        <v>2</v>
      </c>
      <c r="P41" s="174">
        <f t="shared" si="7"/>
        <v>11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SI</v>
      </c>
      <c r="B42" s="165" t="s">
        <v>377</v>
      </c>
      <c r="C42" s="20">
        <v>1174</v>
      </c>
      <c r="D42" s="19" t="s">
        <v>16</v>
      </c>
      <c r="E42" s="22">
        <v>5</v>
      </c>
      <c r="F42" s="22">
        <v>5</v>
      </c>
      <c r="G42" s="22"/>
      <c r="H42" s="22"/>
      <c r="I42" s="22"/>
      <c r="J42" s="22"/>
      <c r="K42" s="22"/>
      <c r="L42" s="22"/>
      <c r="M42" s="23"/>
      <c r="N42" s="24">
        <f t="shared" si="5"/>
        <v>10</v>
      </c>
      <c r="O42" s="25">
        <f t="shared" si="6"/>
        <v>2</v>
      </c>
      <c r="P42" s="174">
        <f t="shared" si="7"/>
        <v>10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SI</v>
      </c>
      <c r="B43" s="165" t="s">
        <v>380</v>
      </c>
      <c r="C43" s="20">
        <v>1317</v>
      </c>
      <c r="D43" s="19" t="s">
        <v>33</v>
      </c>
      <c r="E43" s="22">
        <v>5</v>
      </c>
      <c r="F43" s="22">
        <v>5</v>
      </c>
      <c r="G43" s="22"/>
      <c r="H43" s="22"/>
      <c r="I43" s="22"/>
      <c r="J43" s="22"/>
      <c r="K43" s="22"/>
      <c r="L43" s="22"/>
      <c r="M43" s="23"/>
      <c r="N43" s="24">
        <f t="shared" si="5"/>
        <v>10</v>
      </c>
      <c r="O43" s="25">
        <f t="shared" si="6"/>
        <v>2</v>
      </c>
      <c r="P43" s="174">
        <f t="shared" si="7"/>
        <v>10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SI</v>
      </c>
      <c r="B44" s="19" t="s">
        <v>534</v>
      </c>
      <c r="C44" s="20">
        <v>1180</v>
      </c>
      <c r="D44" s="19" t="s">
        <v>17</v>
      </c>
      <c r="E44" s="22"/>
      <c r="F44" s="22"/>
      <c r="G44" s="22"/>
      <c r="H44" s="22">
        <v>5</v>
      </c>
      <c r="I44" s="22">
        <v>5</v>
      </c>
      <c r="J44" s="22"/>
      <c r="K44" s="22"/>
      <c r="L44" s="22"/>
      <c r="M44" s="23"/>
      <c r="N44" s="24">
        <f t="shared" si="5"/>
        <v>10</v>
      </c>
      <c r="O44" s="25">
        <f t="shared" si="6"/>
        <v>2</v>
      </c>
      <c r="P44" s="174">
        <f t="shared" si="7"/>
        <v>10</v>
      </c>
      <c r="Q44" s="26"/>
      <c r="R44" s="27">
        <v>2199</v>
      </c>
      <c r="S44" s="171" t="s">
        <v>296</v>
      </c>
      <c r="T44" s="29">
        <f t="shared" si="4"/>
        <v>11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187" t="str">
        <f t="shared" si="3"/>
        <v>NO</v>
      </c>
      <c r="B45" s="165" t="s">
        <v>370</v>
      </c>
      <c r="C45" s="20">
        <v>1213</v>
      </c>
      <c r="D45" s="19" t="s">
        <v>492</v>
      </c>
      <c r="E45" s="22">
        <v>7</v>
      </c>
      <c r="F45" s="22"/>
      <c r="G45" s="22"/>
      <c r="H45" s="22"/>
      <c r="I45" s="22"/>
      <c r="J45" s="22"/>
      <c r="K45" s="22"/>
      <c r="L45" s="22"/>
      <c r="M45" s="23"/>
      <c r="N45" s="24">
        <f t="shared" si="5"/>
        <v>7</v>
      </c>
      <c r="O45" s="25">
        <f t="shared" si="6"/>
        <v>1</v>
      </c>
      <c r="P45" s="174">
        <f t="shared" si="7"/>
        <v>7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187" t="str">
        <f t="shared" si="3"/>
        <v>NO</v>
      </c>
      <c r="B46" s="165" t="s">
        <v>278</v>
      </c>
      <c r="C46" s="20">
        <v>1174</v>
      </c>
      <c r="D46" s="19" t="s">
        <v>16</v>
      </c>
      <c r="E46" s="22">
        <v>5</v>
      </c>
      <c r="F46" s="22"/>
      <c r="G46" s="22"/>
      <c r="H46" s="22"/>
      <c r="I46" s="22"/>
      <c r="J46" s="22"/>
      <c r="K46" s="22"/>
      <c r="L46" s="22"/>
      <c r="M46" s="23"/>
      <c r="N46" s="24">
        <f t="shared" si="5"/>
        <v>5</v>
      </c>
      <c r="O46" s="25">
        <f t="shared" si="6"/>
        <v>1</v>
      </c>
      <c r="P46" s="174">
        <f t="shared" si="7"/>
        <v>5</v>
      </c>
      <c r="Q46" s="38"/>
      <c r="R46" s="27">
        <v>2057</v>
      </c>
      <c r="S46" s="28" t="s">
        <v>64</v>
      </c>
      <c r="T46" s="29">
        <f t="shared" si="4"/>
        <v>42</v>
      </c>
      <c r="U46" s="30"/>
      <c r="V46" s="18"/>
      <c r="W46" s="6"/>
      <c r="X46" s="6"/>
      <c r="Y46" s="6"/>
      <c r="Z46" s="6"/>
    </row>
    <row r="47" spans="1:26" ht="29.1" customHeight="1" thickBot="1" x14ac:dyDescent="0.4">
      <c r="A47" s="187" t="str">
        <f t="shared" si="3"/>
        <v>NO</v>
      </c>
      <c r="B47" s="165" t="s">
        <v>374</v>
      </c>
      <c r="C47" s="20">
        <v>1174</v>
      </c>
      <c r="D47" s="19" t="s">
        <v>16</v>
      </c>
      <c r="E47" s="22">
        <v>5</v>
      </c>
      <c r="F47" s="22"/>
      <c r="G47" s="22"/>
      <c r="H47" s="22"/>
      <c r="I47" s="22"/>
      <c r="J47" s="22"/>
      <c r="K47" s="22"/>
      <c r="L47" s="22"/>
      <c r="M47" s="23"/>
      <c r="N47" s="24">
        <f t="shared" si="5"/>
        <v>5</v>
      </c>
      <c r="O47" s="25">
        <f t="shared" si="6"/>
        <v>1</v>
      </c>
      <c r="P47" s="174">
        <f t="shared" si="7"/>
        <v>5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187" t="str">
        <f t="shared" si="3"/>
        <v>NO</v>
      </c>
      <c r="B48" s="165" t="s">
        <v>379</v>
      </c>
      <c r="C48" s="20">
        <v>1174</v>
      </c>
      <c r="D48" s="19" t="s">
        <v>16</v>
      </c>
      <c r="E48" s="22">
        <v>5</v>
      </c>
      <c r="F48" s="22"/>
      <c r="G48" s="22"/>
      <c r="H48" s="22"/>
      <c r="I48" s="22"/>
      <c r="J48" s="22"/>
      <c r="K48" s="22"/>
      <c r="L48" s="22"/>
      <c r="M48" s="23"/>
      <c r="N48" s="24">
        <f t="shared" si="5"/>
        <v>5</v>
      </c>
      <c r="O48" s="25">
        <f t="shared" si="6"/>
        <v>1</v>
      </c>
      <c r="P48" s="174">
        <f t="shared" si="7"/>
        <v>5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187" t="str">
        <f t="shared" si="3"/>
        <v>NO</v>
      </c>
      <c r="B49" s="19" t="s">
        <v>453</v>
      </c>
      <c r="C49" s="20">
        <v>2057</v>
      </c>
      <c r="D49" s="19" t="s">
        <v>64</v>
      </c>
      <c r="E49" s="22"/>
      <c r="F49" s="22">
        <v>5</v>
      </c>
      <c r="G49" s="22"/>
      <c r="H49" s="22"/>
      <c r="I49" s="22"/>
      <c r="J49" s="22"/>
      <c r="K49" s="22"/>
      <c r="L49" s="22"/>
      <c r="M49" s="23"/>
      <c r="N49" s="24">
        <f t="shared" si="5"/>
        <v>5</v>
      </c>
      <c r="O49" s="25">
        <f t="shared" si="6"/>
        <v>1</v>
      </c>
      <c r="P49" s="174">
        <f t="shared" si="7"/>
        <v>5</v>
      </c>
      <c r="Q49" s="18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9.1" customHeight="1" thickBot="1" x14ac:dyDescent="0.4">
      <c r="A50" s="187" t="str">
        <f t="shared" si="3"/>
        <v>NO</v>
      </c>
      <c r="B50" s="19" t="s">
        <v>455</v>
      </c>
      <c r="C50" s="20">
        <v>2057</v>
      </c>
      <c r="D50" s="19" t="s">
        <v>64</v>
      </c>
      <c r="E50" s="22"/>
      <c r="F50" s="22">
        <v>5</v>
      </c>
      <c r="G50" s="22"/>
      <c r="H50" s="22"/>
      <c r="I50" s="22"/>
      <c r="J50" s="22"/>
      <c r="K50" s="22"/>
      <c r="L50" s="22"/>
      <c r="M50" s="23"/>
      <c r="N50" s="24">
        <f t="shared" si="5"/>
        <v>5</v>
      </c>
      <c r="O50" s="25">
        <f t="shared" si="6"/>
        <v>1</v>
      </c>
      <c r="P50" s="174">
        <f t="shared" si="7"/>
        <v>5</v>
      </c>
      <c r="Q50" s="18"/>
      <c r="R50" s="27">
        <v>2027</v>
      </c>
      <c r="S50" s="28" t="s">
        <v>24</v>
      </c>
      <c r="T50" s="29">
        <f t="shared" si="4"/>
        <v>176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187" t="str">
        <f t="shared" si="3"/>
        <v>NO</v>
      </c>
      <c r="B51" s="19" t="s">
        <v>502</v>
      </c>
      <c r="C51" s="20">
        <v>2072</v>
      </c>
      <c r="D51" s="19" t="s">
        <v>421</v>
      </c>
      <c r="E51" s="22"/>
      <c r="F51" s="22"/>
      <c r="G51" s="22">
        <v>5</v>
      </c>
      <c r="H51" s="22"/>
      <c r="I51" s="22"/>
      <c r="J51" s="22"/>
      <c r="K51" s="22"/>
      <c r="L51" s="22"/>
      <c r="M51" s="23"/>
      <c r="N51" s="24">
        <f t="shared" si="5"/>
        <v>5</v>
      </c>
      <c r="O51" s="25">
        <f t="shared" si="6"/>
        <v>1</v>
      </c>
      <c r="P51" s="174">
        <f t="shared" si="7"/>
        <v>5</v>
      </c>
      <c r="Q51" s="1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187" t="str">
        <f t="shared" si="3"/>
        <v>NO</v>
      </c>
      <c r="B52" s="19" t="s">
        <v>503</v>
      </c>
      <c r="C52" s="20">
        <v>1731</v>
      </c>
      <c r="D52" s="19" t="s">
        <v>51</v>
      </c>
      <c r="E52" s="22"/>
      <c r="F52" s="22"/>
      <c r="G52" s="22">
        <v>5</v>
      </c>
      <c r="H52" s="22"/>
      <c r="I52" s="22"/>
      <c r="J52" s="22"/>
      <c r="K52" s="22"/>
      <c r="L52" s="22"/>
      <c r="M52" s="23"/>
      <c r="N52" s="24">
        <f t="shared" si="5"/>
        <v>5</v>
      </c>
      <c r="O52" s="25">
        <f t="shared" si="6"/>
        <v>1</v>
      </c>
      <c r="P52" s="174">
        <f t="shared" si="7"/>
        <v>5</v>
      </c>
      <c r="Q52" s="1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187" t="str">
        <f t="shared" si="3"/>
        <v>NO</v>
      </c>
      <c r="B53" s="19" t="s">
        <v>504</v>
      </c>
      <c r="C53" s="20">
        <v>1731</v>
      </c>
      <c r="D53" s="19" t="s">
        <v>51</v>
      </c>
      <c r="E53" s="22"/>
      <c r="F53" s="22"/>
      <c r="G53" s="22">
        <v>5</v>
      </c>
      <c r="H53" s="22"/>
      <c r="I53" s="22"/>
      <c r="J53" s="22"/>
      <c r="K53" s="22"/>
      <c r="L53" s="22"/>
      <c r="M53" s="23"/>
      <c r="N53" s="24">
        <f t="shared" si="5"/>
        <v>5</v>
      </c>
      <c r="O53" s="25">
        <f t="shared" si="6"/>
        <v>1</v>
      </c>
      <c r="P53" s="174">
        <f t="shared" si="7"/>
        <v>5</v>
      </c>
      <c r="Q53" s="18"/>
      <c r="R53" s="27">
        <v>1988</v>
      </c>
      <c r="S53" s="28" t="s">
        <v>70</v>
      </c>
      <c r="T53" s="29">
        <f t="shared" si="4"/>
        <v>0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187" t="str">
        <f t="shared" si="3"/>
        <v>NO</v>
      </c>
      <c r="B54" s="19" t="s">
        <v>505</v>
      </c>
      <c r="C54" s="20">
        <v>1731</v>
      </c>
      <c r="D54" s="19" t="s">
        <v>51</v>
      </c>
      <c r="E54" s="22"/>
      <c r="F54" s="22"/>
      <c r="G54" s="22">
        <v>5</v>
      </c>
      <c r="H54" s="22"/>
      <c r="I54" s="22"/>
      <c r="J54" s="22"/>
      <c r="K54" s="22"/>
      <c r="L54" s="22"/>
      <c r="M54" s="23"/>
      <c r="N54" s="24">
        <f t="shared" si="5"/>
        <v>5</v>
      </c>
      <c r="O54" s="25">
        <f t="shared" si="6"/>
        <v>1</v>
      </c>
      <c r="P54" s="174">
        <f t="shared" si="7"/>
        <v>5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187" t="str">
        <f t="shared" si="3"/>
        <v>NO</v>
      </c>
      <c r="B55" s="19" t="s">
        <v>506</v>
      </c>
      <c r="C55" s="20">
        <v>1731</v>
      </c>
      <c r="D55" s="19" t="s">
        <v>51</v>
      </c>
      <c r="E55" s="22"/>
      <c r="F55" s="22"/>
      <c r="G55" s="22">
        <v>5</v>
      </c>
      <c r="H55" s="22"/>
      <c r="I55" s="22"/>
      <c r="J55" s="22"/>
      <c r="K55" s="22"/>
      <c r="L55" s="22"/>
      <c r="M55" s="23"/>
      <c r="N55" s="24">
        <f t="shared" si="5"/>
        <v>5</v>
      </c>
      <c r="O55" s="25">
        <f t="shared" si="6"/>
        <v>1</v>
      </c>
      <c r="P55" s="174">
        <f t="shared" si="7"/>
        <v>5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187" t="str">
        <f t="shared" si="3"/>
        <v>NO</v>
      </c>
      <c r="B56" s="19" t="s">
        <v>532</v>
      </c>
      <c r="C56" s="20">
        <v>1180</v>
      </c>
      <c r="D56" s="19" t="s">
        <v>17</v>
      </c>
      <c r="E56" s="22"/>
      <c r="F56" s="22"/>
      <c r="G56" s="22"/>
      <c r="H56" s="22">
        <v>5</v>
      </c>
      <c r="I56" s="22"/>
      <c r="J56" s="22"/>
      <c r="K56" s="22"/>
      <c r="L56" s="22"/>
      <c r="M56" s="23"/>
      <c r="N56" s="24">
        <f t="shared" si="5"/>
        <v>5</v>
      </c>
      <c r="O56" s="25">
        <f t="shared" si="6"/>
        <v>1</v>
      </c>
      <c r="P56" s="174">
        <f t="shared" si="7"/>
        <v>5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187" t="str">
        <f t="shared" si="3"/>
        <v>NO</v>
      </c>
      <c r="B57" s="19" t="s">
        <v>535</v>
      </c>
      <c r="C57" s="20">
        <v>1347</v>
      </c>
      <c r="D57" s="19" t="s">
        <v>53</v>
      </c>
      <c r="E57" s="22"/>
      <c r="F57" s="22"/>
      <c r="G57" s="22"/>
      <c r="H57" s="22">
        <v>5</v>
      </c>
      <c r="I57" s="22"/>
      <c r="J57" s="22"/>
      <c r="K57" s="22"/>
      <c r="L57" s="22"/>
      <c r="M57" s="23"/>
      <c r="N57" s="24">
        <f t="shared" si="5"/>
        <v>5</v>
      </c>
      <c r="O57" s="25">
        <f t="shared" si="6"/>
        <v>1</v>
      </c>
      <c r="P57" s="174">
        <f t="shared" si="7"/>
        <v>5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187" t="str">
        <f t="shared" si="3"/>
        <v>NO</v>
      </c>
      <c r="B58" s="19" t="s">
        <v>536</v>
      </c>
      <c r="C58" s="20">
        <v>2027</v>
      </c>
      <c r="D58" s="19" t="s">
        <v>24</v>
      </c>
      <c r="E58" s="22"/>
      <c r="F58" s="22"/>
      <c r="G58" s="22"/>
      <c r="H58" s="22">
        <v>5</v>
      </c>
      <c r="I58" s="22"/>
      <c r="J58" s="22"/>
      <c r="K58" s="22"/>
      <c r="L58" s="22"/>
      <c r="M58" s="23"/>
      <c r="N58" s="24">
        <f t="shared" si="5"/>
        <v>5</v>
      </c>
      <c r="O58" s="25">
        <f t="shared" si="6"/>
        <v>1</v>
      </c>
      <c r="P58" s="174">
        <f t="shared" si="7"/>
        <v>5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187" t="str">
        <f t="shared" si="3"/>
        <v>NO</v>
      </c>
      <c r="B59" s="19" t="s">
        <v>570</v>
      </c>
      <c r="C59" s="20">
        <v>2144</v>
      </c>
      <c r="D59" s="19" t="s">
        <v>305</v>
      </c>
      <c r="E59" s="22"/>
      <c r="F59" s="22"/>
      <c r="G59" s="22"/>
      <c r="H59" s="22"/>
      <c r="I59" s="22">
        <v>5</v>
      </c>
      <c r="J59" s="22"/>
      <c r="K59" s="22"/>
      <c r="L59" s="22"/>
      <c r="M59" s="23"/>
      <c r="N59" s="24">
        <f t="shared" si="5"/>
        <v>5</v>
      </c>
      <c r="O59" s="25">
        <f t="shared" si="6"/>
        <v>1</v>
      </c>
      <c r="P59" s="174">
        <f t="shared" si="7"/>
        <v>5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187" t="str">
        <f t="shared" si="3"/>
        <v>NO</v>
      </c>
      <c r="B60" s="165" t="s">
        <v>571</v>
      </c>
      <c r="C60" s="20">
        <v>1887</v>
      </c>
      <c r="D60" s="19" t="s">
        <v>11</v>
      </c>
      <c r="E60" s="22"/>
      <c r="F60" s="22"/>
      <c r="G60" s="22"/>
      <c r="H60" s="22"/>
      <c r="I60" s="22"/>
      <c r="J60" s="22"/>
      <c r="K60" s="22"/>
      <c r="L60" s="22">
        <v>5</v>
      </c>
      <c r="M60" s="23"/>
      <c r="N60" s="24">
        <f t="shared" si="5"/>
        <v>5</v>
      </c>
      <c r="O60" s="25">
        <f t="shared" si="6"/>
        <v>1</v>
      </c>
      <c r="P60" s="174">
        <f t="shared" si="7"/>
        <v>5</v>
      </c>
      <c r="Q60" s="18"/>
      <c r="R60" s="27">
        <v>2076</v>
      </c>
      <c r="S60" s="28" t="s">
        <v>561</v>
      </c>
      <c r="T60" s="29">
        <f t="shared" si="4"/>
        <v>2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187" t="str">
        <f t="shared" si="3"/>
        <v>NO</v>
      </c>
      <c r="B61" s="165" t="s">
        <v>625</v>
      </c>
      <c r="C61" s="20">
        <v>1773</v>
      </c>
      <c r="D61" s="19" t="s">
        <v>84</v>
      </c>
      <c r="E61" s="22"/>
      <c r="F61" s="22"/>
      <c r="G61" s="22"/>
      <c r="H61" s="22"/>
      <c r="I61" s="22"/>
      <c r="J61" s="22"/>
      <c r="K61" s="22"/>
      <c r="L61" s="22"/>
      <c r="M61" s="23">
        <v>5</v>
      </c>
      <c r="N61" s="24">
        <f t="shared" si="5"/>
        <v>5</v>
      </c>
      <c r="O61" s="25">
        <f t="shared" si="6"/>
        <v>1</v>
      </c>
      <c r="P61" s="174">
        <f t="shared" si="7"/>
        <v>5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187" t="str">
        <f t="shared" si="3"/>
        <v>NO</v>
      </c>
      <c r="B62" s="19" t="s">
        <v>559</v>
      </c>
      <c r="C62" s="20">
        <v>1665</v>
      </c>
      <c r="D62" s="19" t="s">
        <v>473</v>
      </c>
      <c r="E62" s="22"/>
      <c r="F62" s="22"/>
      <c r="G62" s="22"/>
      <c r="H62" s="22">
        <v>2</v>
      </c>
      <c r="I62" s="22"/>
      <c r="J62" s="22"/>
      <c r="K62" s="22"/>
      <c r="L62" s="22"/>
      <c r="M62" s="23"/>
      <c r="N62" s="24">
        <f t="shared" si="5"/>
        <v>2</v>
      </c>
      <c r="O62" s="25">
        <f t="shared" si="6"/>
        <v>1</v>
      </c>
      <c r="P62" s="174">
        <f t="shared" si="7"/>
        <v>2</v>
      </c>
      <c r="Q62" s="18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9.1" customHeight="1" thickBot="1" x14ac:dyDescent="0.4">
      <c r="A63" s="187" t="str">
        <f t="shared" si="3"/>
        <v>NO</v>
      </c>
      <c r="B63" s="19" t="s">
        <v>560</v>
      </c>
      <c r="C63" s="20">
        <v>2076</v>
      </c>
      <c r="D63" s="19" t="s">
        <v>561</v>
      </c>
      <c r="E63" s="22"/>
      <c r="F63" s="22"/>
      <c r="G63" s="22"/>
      <c r="H63" s="22">
        <v>2</v>
      </c>
      <c r="I63" s="22"/>
      <c r="J63" s="22"/>
      <c r="K63" s="22"/>
      <c r="L63" s="22"/>
      <c r="M63" s="23"/>
      <c r="N63" s="24">
        <f t="shared" si="5"/>
        <v>2</v>
      </c>
      <c r="O63" s="25">
        <f t="shared" si="6"/>
        <v>1</v>
      </c>
      <c r="P63" s="174">
        <f t="shared" si="7"/>
        <v>2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9.1" customHeight="1" thickBot="1" x14ac:dyDescent="0.4">
      <c r="A64" s="89" t="str">
        <f t="shared" si="3"/>
        <v>NO</v>
      </c>
      <c r="B64" s="157"/>
      <c r="C64" s="20"/>
      <c r="D64" s="19"/>
      <c r="E64" s="22"/>
      <c r="F64" s="22"/>
      <c r="G64" s="22"/>
      <c r="H64" s="22"/>
      <c r="I64" s="22"/>
      <c r="J64" s="22"/>
      <c r="K64" s="22"/>
      <c r="L64" s="22"/>
      <c r="M64" s="23"/>
      <c r="N64" s="24">
        <f t="shared" si="5"/>
        <v>0</v>
      </c>
      <c r="O64" s="25">
        <f t="shared" si="6"/>
        <v>0</v>
      </c>
      <c r="P64" s="174">
        <f t="shared" si="7"/>
        <v>0</v>
      </c>
      <c r="Q64" s="18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9.1" customHeight="1" thickBot="1" x14ac:dyDescent="0.4">
      <c r="A65" s="89" t="str">
        <f t="shared" si="3"/>
        <v>NO</v>
      </c>
      <c r="B65" s="157"/>
      <c r="C65" s="20"/>
      <c r="D65" s="19"/>
      <c r="E65" s="22"/>
      <c r="F65" s="22"/>
      <c r="G65" s="22"/>
      <c r="H65" s="22"/>
      <c r="I65" s="22"/>
      <c r="J65" s="22"/>
      <c r="K65" s="22"/>
      <c r="L65" s="22"/>
      <c r="M65" s="23"/>
      <c r="N65" s="24">
        <f t="shared" si="5"/>
        <v>0</v>
      </c>
      <c r="O65" s="25">
        <f t="shared" si="6"/>
        <v>0</v>
      </c>
      <c r="P65" s="174">
        <f t="shared" si="7"/>
        <v>0</v>
      </c>
      <c r="Q65" s="18"/>
      <c r="R65" s="6"/>
      <c r="S65" s="6"/>
      <c r="T65" s="42">
        <f>SUM(T3:T64)</f>
        <v>5214</v>
      </c>
      <c r="U65" s="6"/>
      <c r="V65" s="6"/>
      <c r="W65" s="6"/>
      <c r="X65" s="6"/>
      <c r="Y65" s="6"/>
      <c r="Z65" s="6"/>
    </row>
    <row r="66" spans="1:26" ht="29.1" customHeight="1" thickBot="1" x14ac:dyDescent="0.4">
      <c r="A66" s="89" t="str">
        <f t="shared" si="3"/>
        <v>NO</v>
      </c>
      <c r="B66" s="157"/>
      <c r="C66" s="20"/>
      <c r="D66" s="19"/>
      <c r="E66" s="22"/>
      <c r="F66" s="22"/>
      <c r="G66" s="22"/>
      <c r="H66" s="22"/>
      <c r="I66" s="22"/>
      <c r="J66" s="22"/>
      <c r="K66" s="22"/>
      <c r="L66" s="22"/>
      <c r="M66" s="23"/>
      <c r="N66" s="24">
        <f t="shared" si="5"/>
        <v>0</v>
      </c>
      <c r="O66" s="25">
        <f t="shared" si="6"/>
        <v>0</v>
      </c>
      <c r="P66" s="174">
        <f t="shared" si="7"/>
        <v>0</v>
      </c>
      <c r="Q66" s="18"/>
      <c r="R66" s="6"/>
      <c r="S66" s="6"/>
      <c r="T66" s="6"/>
      <c r="U66" s="6"/>
      <c r="V66" s="6"/>
      <c r="W66" s="6"/>
      <c r="X66" s="6"/>
      <c r="Y66" s="6"/>
      <c r="Z66" s="6"/>
    </row>
    <row r="67" spans="1:26" ht="29.1" customHeight="1" thickBot="1" x14ac:dyDescent="0.4">
      <c r="A67" s="89" t="str">
        <f t="shared" si="3"/>
        <v>NO</v>
      </c>
      <c r="B67" s="157"/>
      <c r="C67" s="20"/>
      <c r="D67" s="165"/>
      <c r="E67" s="22"/>
      <c r="F67" s="22"/>
      <c r="G67" s="22"/>
      <c r="H67" s="22"/>
      <c r="I67" s="22"/>
      <c r="J67" s="22"/>
      <c r="K67" s="22"/>
      <c r="L67" s="22"/>
      <c r="M67" s="23"/>
      <c r="N67" s="24">
        <f t="shared" ref="N67:N96" si="8">IF(O67=9,SUM(E67:M67)-SMALL(E67:M67,1)-SMALL(E67:M67,2)-SMALL(E67:M67,3),IF(O67=8,SUM(E67:M67)-SMALL(E67:M67,1)-SMALL(E67:M67,2),IF(O67=7,SUM(E67:M67)-SMALL(E67:M67,1),SUM(E67:M67))))</f>
        <v>0</v>
      </c>
      <c r="O67" s="25">
        <f t="shared" ref="O67:O96" si="9">COUNTA(E67:M67)</f>
        <v>0</v>
      </c>
      <c r="P67" s="174">
        <f t="shared" ref="P67:P96" si="10">SUM(E67:M67)</f>
        <v>0</v>
      </c>
      <c r="Q67" s="18"/>
      <c r="R67" s="6"/>
      <c r="S67" s="6"/>
      <c r="T67" s="6"/>
      <c r="U67" s="6"/>
      <c r="V67" s="6"/>
      <c r="W67" s="6"/>
      <c r="X67" s="6"/>
      <c r="Y67" s="6"/>
      <c r="Z67" s="6"/>
    </row>
    <row r="68" spans="1:26" ht="29.1" customHeight="1" thickBot="1" x14ac:dyDescent="0.4">
      <c r="A68" s="89" t="str">
        <f t="shared" ref="A68:A96" si="11">IF(O68&lt;2,"NO","SI")</f>
        <v>NO</v>
      </c>
      <c r="B68" s="157"/>
      <c r="C68" s="20"/>
      <c r="D68" s="19"/>
      <c r="E68" s="22"/>
      <c r="F68" s="22"/>
      <c r="G68" s="22"/>
      <c r="H68" s="22"/>
      <c r="I68" s="22"/>
      <c r="J68" s="22"/>
      <c r="K68" s="22"/>
      <c r="L68" s="22"/>
      <c r="M68" s="23"/>
      <c r="N68" s="24">
        <f t="shared" si="8"/>
        <v>0</v>
      </c>
      <c r="O68" s="25">
        <f t="shared" si="9"/>
        <v>0</v>
      </c>
      <c r="P68" s="174">
        <f t="shared" si="10"/>
        <v>0</v>
      </c>
      <c r="Q68" s="18"/>
      <c r="R68" s="6"/>
      <c r="S68" s="6"/>
      <c r="T68" s="6"/>
      <c r="U68" s="6"/>
      <c r="V68" s="6"/>
      <c r="W68" s="6"/>
      <c r="X68" s="6"/>
      <c r="Y68" s="6"/>
      <c r="Z68" s="6"/>
    </row>
    <row r="69" spans="1:26" ht="29.1" customHeight="1" thickBot="1" x14ac:dyDescent="0.4">
      <c r="A69" s="89" t="str">
        <f t="shared" si="11"/>
        <v>NO</v>
      </c>
      <c r="B69" s="157"/>
      <c r="C69" s="20"/>
      <c r="D69" s="19"/>
      <c r="E69" s="22"/>
      <c r="F69" s="22"/>
      <c r="G69" s="22"/>
      <c r="H69" s="22"/>
      <c r="I69" s="22"/>
      <c r="J69" s="22"/>
      <c r="K69" s="22"/>
      <c r="L69" s="22"/>
      <c r="M69" s="23"/>
      <c r="N69" s="24">
        <f t="shared" si="8"/>
        <v>0</v>
      </c>
      <c r="O69" s="25">
        <f t="shared" si="9"/>
        <v>0</v>
      </c>
      <c r="P69" s="174">
        <f t="shared" si="10"/>
        <v>0</v>
      </c>
      <c r="Q69" s="18"/>
      <c r="R69" s="6"/>
      <c r="S69" s="6"/>
      <c r="T69" s="6"/>
      <c r="U69" s="6"/>
      <c r="V69" s="6"/>
      <c r="W69" s="6"/>
      <c r="X69" s="6"/>
      <c r="Y69" s="6"/>
      <c r="Z69" s="6"/>
    </row>
    <row r="70" spans="1:26" ht="29.1" customHeight="1" thickBot="1" x14ac:dyDescent="0.4">
      <c r="A70" s="89" t="str">
        <f t="shared" si="11"/>
        <v>NO</v>
      </c>
      <c r="B70" s="157"/>
      <c r="C70" s="20"/>
      <c r="D70" s="165"/>
      <c r="E70" s="22"/>
      <c r="F70" s="22"/>
      <c r="G70" s="22"/>
      <c r="H70" s="22"/>
      <c r="I70" s="22"/>
      <c r="J70" s="22"/>
      <c r="K70" s="22"/>
      <c r="L70" s="22"/>
      <c r="M70" s="23"/>
      <c r="N70" s="24">
        <f t="shared" si="8"/>
        <v>0</v>
      </c>
      <c r="O70" s="25">
        <f t="shared" si="9"/>
        <v>0</v>
      </c>
      <c r="P70" s="174">
        <f t="shared" si="10"/>
        <v>0</v>
      </c>
      <c r="Q70" s="18"/>
      <c r="R70" s="6"/>
      <c r="S70" s="6"/>
      <c r="T70" s="6"/>
      <c r="U70" s="6"/>
      <c r="V70" s="6"/>
      <c r="W70" s="6"/>
      <c r="X70" s="6"/>
      <c r="Y70" s="6"/>
      <c r="Z70" s="6"/>
    </row>
    <row r="71" spans="1:26" ht="29.1" customHeight="1" thickBot="1" x14ac:dyDescent="0.4">
      <c r="A71" s="89" t="str">
        <f t="shared" si="11"/>
        <v>NO</v>
      </c>
      <c r="B71" s="157"/>
      <c r="C71" s="20"/>
      <c r="D71" s="19"/>
      <c r="E71" s="22"/>
      <c r="F71" s="22"/>
      <c r="G71" s="22"/>
      <c r="H71" s="22"/>
      <c r="I71" s="22"/>
      <c r="J71" s="22"/>
      <c r="K71" s="22"/>
      <c r="L71" s="22"/>
      <c r="M71" s="23"/>
      <c r="N71" s="24">
        <f t="shared" si="8"/>
        <v>0</v>
      </c>
      <c r="O71" s="25">
        <f t="shared" si="9"/>
        <v>0</v>
      </c>
      <c r="P71" s="174">
        <f t="shared" si="10"/>
        <v>0</v>
      </c>
      <c r="Q71" s="18"/>
      <c r="R71" s="6"/>
      <c r="S71" s="6"/>
      <c r="T71" s="6"/>
      <c r="U71" s="6"/>
      <c r="V71" s="6"/>
      <c r="W71" s="6"/>
      <c r="X71" s="6"/>
      <c r="Y71" s="6"/>
      <c r="Z71" s="6"/>
    </row>
    <row r="72" spans="1:26" ht="29.1" customHeight="1" thickBot="1" x14ac:dyDescent="0.4">
      <c r="A72" s="89" t="str">
        <f t="shared" si="11"/>
        <v>NO</v>
      </c>
      <c r="B72" s="157"/>
      <c r="C72" s="20"/>
      <c r="D72" s="19"/>
      <c r="E72" s="22"/>
      <c r="F72" s="22"/>
      <c r="G72" s="22"/>
      <c r="H72" s="22"/>
      <c r="I72" s="22"/>
      <c r="J72" s="22"/>
      <c r="K72" s="22"/>
      <c r="L72" s="22"/>
      <c r="M72" s="23"/>
      <c r="N72" s="24">
        <f t="shared" si="8"/>
        <v>0</v>
      </c>
      <c r="O72" s="25">
        <f t="shared" si="9"/>
        <v>0</v>
      </c>
      <c r="P72" s="174">
        <f t="shared" si="10"/>
        <v>0</v>
      </c>
      <c r="Q72" s="18"/>
      <c r="R72" s="6"/>
      <c r="S72" s="6"/>
      <c r="T72" s="6"/>
      <c r="U72" s="6"/>
      <c r="V72" s="6"/>
      <c r="W72" s="6"/>
      <c r="X72" s="6"/>
      <c r="Y72" s="6"/>
      <c r="Z72" s="6"/>
    </row>
    <row r="73" spans="1:26" ht="29.1" customHeight="1" thickBot="1" x14ac:dyDescent="0.4">
      <c r="A73" s="89" t="str">
        <f t="shared" si="11"/>
        <v>NO</v>
      </c>
      <c r="B73" s="19"/>
      <c r="C73" s="20"/>
      <c r="D73" s="19"/>
      <c r="E73" s="22"/>
      <c r="F73" s="22"/>
      <c r="G73" s="22"/>
      <c r="H73" s="22"/>
      <c r="I73" s="22"/>
      <c r="J73" s="22"/>
      <c r="K73" s="22"/>
      <c r="L73" s="22"/>
      <c r="M73" s="23"/>
      <c r="N73" s="24">
        <f t="shared" si="8"/>
        <v>0</v>
      </c>
      <c r="O73" s="25">
        <f t="shared" si="9"/>
        <v>0</v>
      </c>
      <c r="P73" s="174">
        <f t="shared" si="10"/>
        <v>0</v>
      </c>
      <c r="Q73" s="18"/>
      <c r="R73" s="6"/>
      <c r="S73" s="6"/>
      <c r="T73" s="6"/>
      <c r="U73" s="6"/>
      <c r="V73" s="6"/>
      <c r="W73" s="6"/>
      <c r="X73" s="6"/>
      <c r="Y73" s="6"/>
      <c r="Z73" s="6"/>
    </row>
    <row r="74" spans="1:26" ht="29.1" customHeight="1" thickBot="1" x14ac:dyDescent="0.4">
      <c r="A74" s="89" t="str">
        <f t="shared" si="11"/>
        <v>NO</v>
      </c>
      <c r="B74" s="19"/>
      <c r="C74" s="20"/>
      <c r="D74" s="19"/>
      <c r="E74" s="22"/>
      <c r="F74" s="22"/>
      <c r="G74" s="22"/>
      <c r="H74" s="22"/>
      <c r="I74" s="22"/>
      <c r="J74" s="22"/>
      <c r="K74" s="22"/>
      <c r="L74" s="22"/>
      <c r="M74" s="23"/>
      <c r="N74" s="24">
        <f t="shared" si="8"/>
        <v>0</v>
      </c>
      <c r="O74" s="25">
        <f t="shared" si="9"/>
        <v>0</v>
      </c>
      <c r="P74" s="174">
        <f t="shared" si="10"/>
        <v>0</v>
      </c>
      <c r="Q74" s="18"/>
      <c r="R74" s="6"/>
      <c r="S74" s="6"/>
      <c r="T74" s="6"/>
      <c r="U74" s="6"/>
      <c r="V74" s="6"/>
      <c r="W74" s="6"/>
      <c r="X74" s="6"/>
      <c r="Y74" s="6"/>
      <c r="Z74" s="6"/>
    </row>
    <row r="75" spans="1:26" ht="29.1" customHeight="1" thickBot="1" x14ac:dyDescent="0.4">
      <c r="A75" s="89" t="str">
        <f t="shared" si="11"/>
        <v>NO</v>
      </c>
      <c r="B75" s="19"/>
      <c r="C75" s="20"/>
      <c r="D75" s="19"/>
      <c r="E75" s="22"/>
      <c r="F75" s="22"/>
      <c r="G75" s="22"/>
      <c r="H75" s="22"/>
      <c r="I75" s="22"/>
      <c r="J75" s="22"/>
      <c r="K75" s="22"/>
      <c r="L75" s="22"/>
      <c r="M75" s="23"/>
      <c r="N75" s="24">
        <f t="shared" si="8"/>
        <v>0</v>
      </c>
      <c r="O75" s="25">
        <f t="shared" si="9"/>
        <v>0</v>
      </c>
      <c r="P75" s="174">
        <f t="shared" si="10"/>
        <v>0</v>
      </c>
      <c r="Q75" s="18"/>
      <c r="R75" s="6"/>
      <c r="S75" s="6"/>
      <c r="T75" s="6"/>
      <c r="U75" s="6"/>
      <c r="V75" s="6"/>
      <c r="W75" s="6"/>
      <c r="X75" s="6"/>
      <c r="Y75" s="6"/>
      <c r="Z75" s="6"/>
    </row>
    <row r="76" spans="1:26" ht="29.1" customHeight="1" thickBot="1" x14ac:dyDescent="0.4">
      <c r="A76" s="89" t="str">
        <f t="shared" si="11"/>
        <v>NO</v>
      </c>
      <c r="B76" s="19"/>
      <c r="C76" s="20"/>
      <c r="D76" s="19"/>
      <c r="E76" s="22"/>
      <c r="F76" s="22"/>
      <c r="G76" s="22"/>
      <c r="H76" s="22"/>
      <c r="I76" s="22"/>
      <c r="J76" s="22"/>
      <c r="K76" s="22"/>
      <c r="L76" s="22"/>
      <c r="M76" s="23"/>
      <c r="N76" s="24">
        <f t="shared" si="8"/>
        <v>0</v>
      </c>
      <c r="O76" s="25">
        <f t="shared" si="9"/>
        <v>0</v>
      </c>
      <c r="P76" s="174">
        <f t="shared" si="10"/>
        <v>0</v>
      </c>
      <c r="Q76" s="18"/>
      <c r="R76" s="6"/>
      <c r="S76" s="6"/>
      <c r="T76" s="6"/>
      <c r="U76" s="6"/>
      <c r="V76" s="6"/>
      <c r="W76" s="6"/>
      <c r="X76" s="6"/>
      <c r="Y76" s="6"/>
      <c r="Z76" s="6"/>
    </row>
    <row r="77" spans="1:26" ht="29.1" customHeight="1" thickBot="1" x14ac:dyDescent="0.4">
      <c r="A77" s="89" t="str">
        <f t="shared" si="11"/>
        <v>NO</v>
      </c>
      <c r="B77" s="19"/>
      <c r="C77" s="20"/>
      <c r="D77" s="19"/>
      <c r="E77" s="22"/>
      <c r="F77" s="22"/>
      <c r="G77" s="22"/>
      <c r="H77" s="22"/>
      <c r="I77" s="22"/>
      <c r="J77" s="22"/>
      <c r="K77" s="22"/>
      <c r="L77" s="22"/>
      <c r="M77" s="23"/>
      <c r="N77" s="24">
        <f t="shared" si="8"/>
        <v>0</v>
      </c>
      <c r="O77" s="25">
        <f t="shared" si="9"/>
        <v>0</v>
      </c>
      <c r="P77" s="174">
        <f t="shared" si="10"/>
        <v>0</v>
      </c>
      <c r="Q77" s="18"/>
      <c r="R77" s="6"/>
      <c r="S77" s="6"/>
      <c r="T77" s="6"/>
      <c r="U77" s="6"/>
      <c r="V77" s="6"/>
      <c r="W77" s="6"/>
      <c r="X77" s="6"/>
      <c r="Y77" s="6"/>
      <c r="Z77" s="6"/>
    </row>
    <row r="78" spans="1:26" ht="29.1" customHeight="1" thickBot="1" x14ac:dyDescent="0.4">
      <c r="A78" s="89" t="str">
        <f t="shared" si="11"/>
        <v>NO</v>
      </c>
      <c r="B78" s="19"/>
      <c r="C78" s="20"/>
      <c r="D78" s="19"/>
      <c r="E78" s="22"/>
      <c r="F78" s="22"/>
      <c r="G78" s="22"/>
      <c r="H78" s="22"/>
      <c r="I78" s="22"/>
      <c r="J78" s="22"/>
      <c r="K78" s="22"/>
      <c r="L78" s="22"/>
      <c r="M78" s="23"/>
      <c r="N78" s="24">
        <f t="shared" si="8"/>
        <v>0</v>
      </c>
      <c r="O78" s="25">
        <f t="shared" si="9"/>
        <v>0</v>
      </c>
      <c r="P78" s="174">
        <f t="shared" si="10"/>
        <v>0</v>
      </c>
      <c r="Q78" s="18"/>
      <c r="R78" s="6"/>
      <c r="S78" s="6"/>
      <c r="T78" s="6"/>
      <c r="U78" s="6"/>
      <c r="V78" s="6"/>
      <c r="W78" s="6"/>
      <c r="X78" s="6"/>
      <c r="Y78" s="6"/>
      <c r="Z78" s="6"/>
    </row>
    <row r="79" spans="1:26" ht="29.1" customHeight="1" thickBot="1" x14ac:dyDescent="0.4">
      <c r="A79" s="89" t="str">
        <f t="shared" si="11"/>
        <v>NO</v>
      </c>
      <c r="B79" s="19"/>
      <c r="C79" s="20"/>
      <c r="D79" s="164"/>
      <c r="E79" s="22"/>
      <c r="F79" s="22"/>
      <c r="G79" s="22"/>
      <c r="H79" s="22"/>
      <c r="I79" s="22"/>
      <c r="J79" s="22"/>
      <c r="K79" s="22"/>
      <c r="L79" s="22"/>
      <c r="M79" s="23"/>
      <c r="N79" s="24">
        <f t="shared" si="8"/>
        <v>0</v>
      </c>
      <c r="O79" s="25">
        <f t="shared" si="9"/>
        <v>0</v>
      </c>
      <c r="P79" s="174">
        <f t="shared" si="10"/>
        <v>0</v>
      </c>
      <c r="Q79" s="18"/>
      <c r="R79" s="6"/>
      <c r="S79" s="6"/>
      <c r="T79" s="6"/>
      <c r="U79" s="6"/>
      <c r="V79" s="6"/>
      <c r="W79" s="6"/>
      <c r="X79" s="6"/>
      <c r="Y79" s="6"/>
      <c r="Z79" s="6"/>
    </row>
    <row r="80" spans="1:26" ht="29.1" customHeight="1" thickBot="1" x14ac:dyDescent="0.4">
      <c r="A80" s="89" t="str">
        <f t="shared" si="11"/>
        <v>NO</v>
      </c>
      <c r="B80" s="19"/>
      <c r="C80" s="20"/>
      <c r="D80" s="19"/>
      <c r="E80" s="22"/>
      <c r="F80" s="22"/>
      <c r="G80" s="22"/>
      <c r="H80" s="22"/>
      <c r="I80" s="22"/>
      <c r="J80" s="22"/>
      <c r="K80" s="22"/>
      <c r="L80" s="22"/>
      <c r="M80" s="23"/>
      <c r="N80" s="24">
        <f t="shared" si="8"/>
        <v>0</v>
      </c>
      <c r="O80" s="25">
        <f t="shared" si="9"/>
        <v>0</v>
      </c>
      <c r="P80" s="174">
        <f t="shared" si="10"/>
        <v>0</v>
      </c>
      <c r="Q80" s="18"/>
      <c r="R80" s="6"/>
      <c r="S80" s="6"/>
      <c r="T80" s="6"/>
      <c r="U80" s="6"/>
      <c r="V80" s="6"/>
      <c r="W80" s="6"/>
      <c r="X80" s="6"/>
      <c r="Y80" s="6"/>
      <c r="Z80" s="6"/>
    </row>
    <row r="81" spans="1:258" ht="29.1" customHeight="1" thickBot="1" x14ac:dyDescent="0.4">
      <c r="A81" s="89" t="str">
        <f t="shared" si="11"/>
        <v>NO</v>
      </c>
      <c r="B81" s="19"/>
      <c r="C81" s="20"/>
      <c r="D81" s="19"/>
      <c r="E81" s="22"/>
      <c r="F81" s="22"/>
      <c r="G81" s="22"/>
      <c r="H81" s="22"/>
      <c r="I81" s="22"/>
      <c r="J81" s="22"/>
      <c r="K81" s="22"/>
      <c r="L81" s="22"/>
      <c r="M81" s="23"/>
      <c r="N81" s="24">
        <f t="shared" si="8"/>
        <v>0</v>
      </c>
      <c r="O81" s="25">
        <f t="shared" si="9"/>
        <v>0</v>
      </c>
      <c r="P81" s="174">
        <f t="shared" si="10"/>
        <v>0</v>
      </c>
      <c r="Q81" s="18"/>
      <c r="R81" s="6"/>
      <c r="S81" s="6"/>
      <c r="T81" s="6"/>
      <c r="U81" s="6"/>
      <c r="V81" s="6"/>
      <c r="W81" s="6"/>
      <c r="X81" s="6"/>
      <c r="Y81" s="6"/>
      <c r="Z81" s="6"/>
    </row>
    <row r="82" spans="1:258" ht="29.1" customHeight="1" thickBot="1" x14ac:dyDescent="0.4">
      <c r="A82" s="89" t="str">
        <f t="shared" si="11"/>
        <v>NO</v>
      </c>
      <c r="B82" s="19"/>
      <c r="C82" s="20"/>
      <c r="D82" s="19"/>
      <c r="E82" s="22"/>
      <c r="F82" s="22"/>
      <c r="G82" s="22"/>
      <c r="H82" s="22"/>
      <c r="I82" s="22"/>
      <c r="J82" s="22"/>
      <c r="K82" s="22"/>
      <c r="L82" s="22"/>
      <c r="M82" s="23"/>
      <c r="N82" s="24">
        <f t="shared" si="8"/>
        <v>0</v>
      </c>
      <c r="O82" s="25">
        <f t="shared" si="9"/>
        <v>0</v>
      </c>
      <c r="P82" s="174">
        <f t="shared" si="10"/>
        <v>0</v>
      </c>
      <c r="Q82" s="18"/>
      <c r="R82" s="6"/>
      <c r="S82" s="6"/>
      <c r="T82" s="6"/>
      <c r="U82" s="6"/>
      <c r="V82" s="6"/>
      <c r="W82" s="6"/>
      <c r="X82" s="6"/>
      <c r="Y82" s="6"/>
      <c r="Z82" s="6"/>
    </row>
    <row r="83" spans="1:258" ht="29.1" customHeight="1" thickBot="1" x14ac:dyDescent="0.4">
      <c r="A83" s="89" t="str">
        <f t="shared" si="11"/>
        <v>NO</v>
      </c>
      <c r="B83" s="19"/>
      <c r="C83" s="20"/>
      <c r="D83" s="19"/>
      <c r="E83" s="22"/>
      <c r="F83" s="22"/>
      <c r="G83" s="22"/>
      <c r="H83" s="22"/>
      <c r="I83" s="22"/>
      <c r="J83" s="22"/>
      <c r="K83" s="22"/>
      <c r="L83" s="22"/>
      <c r="M83" s="23"/>
      <c r="N83" s="24">
        <f t="shared" si="8"/>
        <v>0</v>
      </c>
      <c r="O83" s="25">
        <f t="shared" si="9"/>
        <v>0</v>
      </c>
      <c r="P83" s="174">
        <f t="shared" si="10"/>
        <v>0</v>
      </c>
      <c r="Q83" s="18"/>
      <c r="R83" s="6"/>
      <c r="S83" s="6"/>
      <c r="T83" s="6"/>
      <c r="U83" s="6"/>
      <c r="V83" s="6"/>
      <c r="W83" s="6"/>
      <c r="X83" s="6"/>
      <c r="Y83" s="6"/>
      <c r="Z83" s="6"/>
    </row>
    <row r="84" spans="1:258" ht="29.1" customHeight="1" thickBot="1" x14ac:dyDescent="0.4">
      <c r="A84" s="89" t="str">
        <f t="shared" si="11"/>
        <v>NO</v>
      </c>
      <c r="B84" s="19"/>
      <c r="C84" s="20"/>
      <c r="D84" s="19"/>
      <c r="E84" s="22"/>
      <c r="F84" s="22"/>
      <c r="G84" s="22"/>
      <c r="H84" s="22"/>
      <c r="I84" s="22"/>
      <c r="J84" s="22"/>
      <c r="K84" s="22"/>
      <c r="L84" s="22"/>
      <c r="M84" s="23"/>
      <c r="N84" s="24">
        <f t="shared" si="8"/>
        <v>0</v>
      </c>
      <c r="O84" s="25">
        <f t="shared" si="9"/>
        <v>0</v>
      </c>
      <c r="P84" s="174">
        <f t="shared" si="10"/>
        <v>0</v>
      </c>
      <c r="Q84" s="18"/>
      <c r="R84" s="6"/>
      <c r="S84" s="6"/>
      <c r="T84" s="6"/>
      <c r="U84" s="6"/>
      <c r="V84" s="6"/>
      <c r="W84" s="6"/>
      <c r="X84" s="6"/>
      <c r="Y84" s="6"/>
      <c r="Z84" s="6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  <c r="IX84" s="133"/>
    </row>
    <row r="85" spans="1:258" ht="29.1" customHeight="1" thickBot="1" x14ac:dyDescent="0.4">
      <c r="A85" s="89" t="str">
        <f t="shared" si="11"/>
        <v>NO</v>
      </c>
      <c r="B85" s="19"/>
      <c r="C85" s="20"/>
      <c r="D85" s="19"/>
      <c r="E85" s="22"/>
      <c r="F85" s="22"/>
      <c r="G85" s="22"/>
      <c r="H85" s="22"/>
      <c r="I85" s="22"/>
      <c r="J85" s="22"/>
      <c r="K85" s="22"/>
      <c r="L85" s="22"/>
      <c r="M85" s="23"/>
      <c r="N85" s="24">
        <f t="shared" si="8"/>
        <v>0</v>
      </c>
      <c r="O85" s="25">
        <f t="shared" si="9"/>
        <v>0</v>
      </c>
      <c r="P85" s="174">
        <f t="shared" si="10"/>
        <v>0</v>
      </c>
      <c r="Q85" s="18"/>
      <c r="R85" s="6"/>
      <c r="S85" s="6"/>
      <c r="T85" s="6"/>
      <c r="U85" s="6"/>
      <c r="V85" s="6"/>
      <c r="W85" s="6"/>
      <c r="X85" s="6"/>
      <c r="Y85" s="6"/>
      <c r="Z85" s="6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  <c r="IW85" s="133"/>
      <c r="IX85" s="133"/>
    </row>
    <row r="86" spans="1:258" ht="29.1" customHeight="1" thickBot="1" x14ac:dyDescent="0.4">
      <c r="A86" s="89" t="str">
        <f t="shared" si="11"/>
        <v>NO</v>
      </c>
      <c r="B86" s="19"/>
      <c r="C86" s="20"/>
      <c r="D86" s="19"/>
      <c r="E86" s="22"/>
      <c r="F86" s="22"/>
      <c r="G86" s="22"/>
      <c r="H86" s="22"/>
      <c r="I86" s="22"/>
      <c r="J86" s="22"/>
      <c r="K86" s="22"/>
      <c r="L86" s="22"/>
      <c r="M86" s="23"/>
      <c r="N86" s="24">
        <f t="shared" si="8"/>
        <v>0</v>
      </c>
      <c r="O86" s="25">
        <f t="shared" si="9"/>
        <v>0</v>
      </c>
      <c r="P86" s="174">
        <f t="shared" si="10"/>
        <v>0</v>
      </c>
      <c r="Q86" s="18"/>
      <c r="R86" s="6"/>
      <c r="S86" s="6"/>
      <c r="T86" s="6"/>
      <c r="U86" s="6"/>
      <c r="V86" s="6"/>
      <c r="W86" s="6"/>
      <c r="X86" s="6"/>
      <c r="Y86" s="6"/>
      <c r="Z86" s="6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  <c r="IW86" s="133"/>
      <c r="IX86" s="133"/>
    </row>
    <row r="87" spans="1:258" ht="29.1" customHeight="1" thickBot="1" x14ac:dyDescent="0.4">
      <c r="A87" s="89" t="str">
        <f t="shared" si="11"/>
        <v>NO</v>
      </c>
      <c r="B87" s="19"/>
      <c r="C87" s="20"/>
      <c r="D87" s="19"/>
      <c r="E87" s="22"/>
      <c r="F87" s="22"/>
      <c r="G87" s="22"/>
      <c r="H87" s="22"/>
      <c r="I87" s="22"/>
      <c r="J87" s="22"/>
      <c r="K87" s="22"/>
      <c r="L87" s="22"/>
      <c r="M87" s="23"/>
      <c r="N87" s="24">
        <f t="shared" si="8"/>
        <v>0</v>
      </c>
      <c r="O87" s="25">
        <f t="shared" si="9"/>
        <v>0</v>
      </c>
      <c r="P87" s="174">
        <f t="shared" si="10"/>
        <v>0</v>
      </c>
      <c r="Q87" s="18"/>
      <c r="R87" s="6"/>
      <c r="S87" s="6"/>
      <c r="T87" s="6"/>
      <c r="U87" s="6"/>
      <c r="V87" s="6"/>
      <c r="W87" s="6"/>
      <c r="X87" s="6"/>
      <c r="Y87" s="6"/>
      <c r="Z87" s="6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  <c r="IX87" s="133"/>
    </row>
    <row r="88" spans="1:258" ht="29.1" customHeight="1" thickBot="1" x14ac:dyDescent="0.4">
      <c r="A88" s="89" t="str">
        <f t="shared" si="11"/>
        <v>NO</v>
      </c>
      <c r="B88" s="19"/>
      <c r="C88" s="20"/>
      <c r="D88" s="19"/>
      <c r="E88" s="22"/>
      <c r="F88" s="22"/>
      <c r="G88" s="22"/>
      <c r="H88" s="22"/>
      <c r="I88" s="22"/>
      <c r="J88" s="22"/>
      <c r="K88" s="22"/>
      <c r="L88" s="22"/>
      <c r="M88" s="23"/>
      <c r="N88" s="24">
        <f t="shared" si="8"/>
        <v>0</v>
      </c>
      <c r="O88" s="25">
        <f t="shared" si="9"/>
        <v>0</v>
      </c>
      <c r="P88" s="174">
        <f t="shared" si="10"/>
        <v>0</v>
      </c>
      <c r="Q88" s="18"/>
      <c r="R88" s="6"/>
      <c r="S88" s="6"/>
      <c r="T88" s="6"/>
      <c r="U88" s="6"/>
      <c r="V88" s="6"/>
      <c r="W88" s="6"/>
      <c r="X88" s="6"/>
      <c r="Y88" s="6"/>
      <c r="Z88" s="6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  <c r="IX88" s="133"/>
    </row>
    <row r="89" spans="1:258" ht="29.1" customHeight="1" thickBot="1" x14ac:dyDescent="0.4">
      <c r="A89" s="89" t="str">
        <f t="shared" si="11"/>
        <v>NO</v>
      </c>
      <c r="B89" s="19"/>
      <c r="C89" s="20"/>
      <c r="D89" s="19"/>
      <c r="E89" s="22"/>
      <c r="F89" s="22"/>
      <c r="G89" s="22"/>
      <c r="H89" s="22"/>
      <c r="I89" s="22"/>
      <c r="J89" s="22"/>
      <c r="K89" s="22"/>
      <c r="L89" s="22"/>
      <c r="M89" s="23"/>
      <c r="N89" s="24">
        <f t="shared" si="8"/>
        <v>0</v>
      </c>
      <c r="O89" s="25">
        <f t="shared" si="9"/>
        <v>0</v>
      </c>
      <c r="P89" s="174">
        <f t="shared" si="10"/>
        <v>0</v>
      </c>
      <c r="Q89" s="18"/>
      <c r="R89" s="6"/>
      <c r="S89" s="6"/>
      <c r="T89" s="6"/>
      <c r="U89" s="6"/>
      <c r="V89" s="6"/>
      <c r="W89" s="6"/>
      <c r="X89" s="6"/>
      <c r="Y89" s="6"/>
      <c r="Z89" s="6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  <c r="IX89" s="133"/>
    </row>
    <row r="90" spans="1:258" ht="29.1" customHeight="1" thickBot="1" x14ac:dyDescent="0.4">
      <c r="A90" s="89" t="str">
        <f t="shared" si="11"/>
        <v>NO</v>
      </c>
      <c r="B90" s="19"/>
      <c r="C90" s="20"/>
      <c r="D90" s="19"/>
      <c r="E90" s="22"/>
      <c r="F90" s="22"/>
      <c r="G90" s="22"/>
      <c r="H90" s="22"/>
      <c r="I90" s="22"/>
      <c r="J90" s="22"/>
      <c r="K90" s="22"/>
      <c r="L90" s="22"/>
      <c r="M90" s="23"/>
      <c r="N90" s="24">
        <f t="shared" si="8"/>
        <v>0</v>
      </c>
      <c r="O90" s="25">
        <f t="shared" si="9"/>
        <v>0</v>
      </c>
      <c r="P90" s="174">
        <f t="shared" si="10"/>
        <v>0</v>
      </c>
      <c r="Q90" s="18"/>
      <c r="R90" s="6"/>
      <c r="S90" s="6"/>
      <c r="T90" s="6"/>
      <c r="U90" s="6"/>
      <c r="V90" s="6"/>
      <c r="W90" s="6"/>
      <c r="X90" s="6"/>
      <c r="Y90" s="6"/>
      <c r="Z90" s="6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  <c r="IX90" s="133"/>
    </row>
    <row r="91" spans="1:258" ht="29.1" customHeight="1" thickBot="1" x14ac:dyDescent="0.4">
      <c r="A91" s="89" t="str">
        <f t="shared" si="11"/>
        <v>NO</v>
      </c>
      <c r="B91" s="19"/>
      <c r="C91" s="20"/>
      <c r="D91" s="19"/>
      <c r="E91" s="22"/>
      <c r="F91" s="22"/>
      <c r="G91" s="22"/>
      <c r="H91" s="22"/>
      <c r="I91" s="22"/>
      <c r="J91" s="22"/>
      <c r="K91" s="22"/>
      <c r="L91" s="22"/>
      <c r="M91" s="23"/>
      <c r="N91" s="24">
        <f t="shared" si="8"/>
        <v>0</v>
      </c>
      <c r="O91" s="25">
        <f t="shared" si="9"/>
        <v>0</v>
      </c>
      <c r="P91" s="174">
        <f t="shared" si="10"/>
        <v>0</v>
      </c>
      <c r="Q91" s="18"/>
      <c r="R91" s="6"/>
      <c r="S91" s="6"/>
      <c r="T91" s="6"/>
      <c r="U91" s="6"/>
      <c r="V91" s="6"/>
      <c r="W91" s="6"/>
      <c r="X91" s="6"/>
      <c r="Y91" s="6"/>
      <c r="Z91" s="6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  <c r="IX91" s="133"/>
    </row>
    <row r="92" spans="1:258" ht="29.1" customHeight="1" thickBot="1" x14ac:dyDescent="0.4">
      <c r="A92" s="89" t="str">
        <f t="shared" si="11"/>
        <v>NO</v>
      </c>
      <c r="B92" s="19"/>
      <c r="C92" s="20"/>
      <c r="D92" s="19"/>
      <c r="E92" s="22"/>
      <c r="F92" s="22"/>
      <c r="G92" s="22"/>
      <c r="H92" s="22"/>
      <c r="I92" s="22"/>
      <c r="J92" s="22"/>
      <c r="K92" s="22"/>
      <c r="L92" s="22"/>
      <c r="M92" s="23"/>
      <c r="N92" s="24">
        <f t="shared" si="8"/>
        <v>0</v>
      </c>
      <c r="O92" s="25">
        <f t="shared" si="9"/>
        <v>0</v>
      </c>
      <c r="P92" s="174">
        <f t="shared" si="10"/>
        <v>0</v>
      </c>
      <c r="Q92" s="18"/>
      <c r="R92" s="6"/>
      <c r="S92" s="6"/>
      <c r="T92" s="6"/>
      <c r="U92" s="6"/>
      <c r="V92" s="6"/>
      <c r="W92" s="6"/>
      <c r="X92" s="6"/>
      <c r="Y92" s="6"/>
      <c r="Z92" s="6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  <c r="IX92" s="133"/>
    </row>
    <row r="93" spans="1:258" ht="29.1" customHeight="1" thickBot="1" x14ac:dyDescent="0.4">
      <c r="A93" s="89" t="str">
        <f t="shared" si="11"/>
        <v>NO</v>
      </c>
      <c r="B93" s="65"/>
      <c r="C93" s="20"/>
      <c r="D93" s="19"/>
      <c r="E93" s="22"/>
      <c r="F93" s="22"/>
      <c r="G93" s="22"/>
      <c r="H93" s="22"/>
      <c r="I93" s="22"/>
      <c r="J93" s="22"/>
      <c r="K93" s="22"/>
      <c r="L93" s="22"/>
      <c r="M93" s="23"/>
      <c r="N93" s="24">
        <f t="shared" si="8"/>
        <v>0</v>
      </c>
      <c r="O93" s="25">
        <f t="shared" si="9"/>
        <v>0</v>
      </c>
      <c r="P93" s="174">
        <f t="shared" si="10"/>
        <v>0</v>
      </c>
      <c r="Q93" s="18"/>
      <c r="R93" s="6"/>
      <c r="S93" s="6"/>
      <c r="T93" s="6"/>
      <c r="U93" s="6"/>
      <c r="V93" s="6"/>
      <c r="W93" s="6"/>
      <c r="X93" s="6"/>
      <c r="Y93" s="6"/>
      <c r="Z93" s="6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  <c r="IX93" s="133"/>
    </row>
    <row r="94" spans="1:258" ht="29.1" customHeight="1" thickBot="1" x14ac:dyDescent="0.4">
      <c r="A94" s="89" t="str">
        <f t="shared" si="11"/>
        <v>NO</v>
      </c>
      <c r="B94" s="65"/>
      <c r="C94" s="20"/>
      <c r="D94" s="19"/>
      <c r="E94" s="22"/>
      <c r="F94" s="22"/>
      <c r="G94" s="22"/>
      <c r="H94" s="22"/>
      <c r="I94" s="22"/>
      <c r="J94" s="22"/>
      <c r="K94" s="22"/>
      <c r="L94" s="22"/>
      <c r="M94" s="23"/>
      <c r="N94" s="24">
        <f t="shared" si="8"/>
        <v>0</v>
      </c>
      <c r="O94" s="25">
        <f t="shared" si="9"/>
        <v>0</v>
      </c>
      <c r="P94" s="174">
        <f t="shared" si="10"/>
        <v>0</v>
      </c>
      <c r="Q94" s="18"/>
      <c r="T94" s="6"/>
      <c r="U94" s="6"/>
      <c r="V94" s="6"/>
      <c r="W94" s="6"/>
      <c r="X94" s="6"/>
      <c r="Y94" s="6"/>
      <c r="Z94" s="6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  <c r="IX94" s="133"/>
    </row>
    <row r="95" spans="1:258" ht="29.1" customHeight="1" thickBot="1" x14ac:dyDescent="0.4">
      <c r="A95" s="89" t="str">
        <f t="shared" si="11"/>
        <v>NO</v>
      </c>
      <c r="B95" s="65"/>
      <c r="C95" s="20"/>
      <c r="D95" s="20"/>
      <c r="E95" s="22"/>
      <c r="F95" s="22"/>
      <c r="G95" s="22"/>
      <c r="H95" s="22"/>
      <c r="I95" s="22"/>
      <c r="J95" s="22"/>
      <c r="K95" s="22"/>
      <c r="L95" s="22"/>
      <c r="M95" s="23"/>
      <c r="N95" s="24">
        <f t="shared" si="8"/>
        <v>0</v>
      </c>
      <c r="O95" s="25">
        <f t="shared" si="9"/>
        <v>0</v>
      </c>
      <c r="P95" s="174">
        <f t="shared" si="10"/>
        <v>0</v>
      </c>
      <c r="Q95" s="18"/>
      <c r="T95" s="6"/>
      <c r="U95" s="6"/>
      <c r="V95" s="6"/>
      <c r="W95" s="6"/>
      <c r="X95" s="6"/>
      <c r="Y95" s="6"/>
      <c r="Z95" s="6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  <c r="IX95" s="133"/>
    </row>
    <row r="96" spans="1:258" ht="29.1" customHeight="1" thickBot="1" x14ac:dyDescent="0.4">
      <c r="A96" s="89" t="str">
        <f t="shared" si="11"/>
        <v>NO</v>
      </c>
      <c r="B96" s="157"/>
      <c r="C96" s="20"/>
      <c r="D96" s="157"/>
      <c r="E96" s="22"/>
      <c r="F96" s="22"/>
      <c r="G96" s="22"/>
      <c r="H96" s="22"/>
      <c r="I96" s="22"/>
      <c r="J96" s="22"/>
      <c r="K96" s="22"/>
      <c r="L96" s="22"/>
      <c r="M96" s="23"/>
      <c r="N96" s="24">
        <f t="shared" si="8"/>
        <v>0</v>
      </c>
      <c r="O96" s="25">
        <f t="shared" si="9"/>
        <v>0</v>
      </c>
      <c r="P96" s="174">
        <f t="shared" si="10"/>
        <v>0</v>
      </c>
      <c r="Q96" s="18"/>
      <c r="T96" s="6"/>
      <c r="U96" s="6"/>
      <c r="V96" s="6"/>
      <c r="W96" s="6"/>
      <c r="X96" s="6"/>
      <c r="Y96" s="6"/>
      <c r="Z96" s="6"/>
    </row>
    <row r="97" spans="1:26" ht="28.5" customHeight="1" x14ac:dyDescent="0.35">
      <c r="A97" s="44">
        <f>COUNTIF(A3:A96,"SI")</f>
        <v>42</v>
      </c>
      <c r="B97" s="44">
        <f>COUNTA(B3:B96)</f>
        <v>61</v>
      </c>
      <c r="C97" s="44"/>
      <c r="D97" s="44"/>
      <c r="E97" s="46"/>
      <c r="F97" s="46"/>
      <c r="G97" s="44"/>
      <c r="H97" s="44"/>
      <c r="I97" s="44"/>
      <c r="J97" s="44"/>
      <c r="K97" s="44"/>
      <c r="L97" s="44"/>
      <c r="M97" s="67"/>
      <c r="N97" s="68">
        <f>SUM(N3:N96)</f>
        <v>4667</v>
      </c>
      <c r="O97" s="49"/>
      <c r="P97" s="69">
        <f>SUM(P3:P96)</f>
        <v>5214</v>
      </c>
      <c r="Q97" s="18"/>
      <c r="T97" s="6"/>
      <c r="U97" s="6"/>
      <c r="V97" s="6"/>
      <c r="W97" s="6"/>
      <c r="X97" s="6"/>
      <c r="Y97" s="6"/>
      <c r="Z97" s="6"/>
    </row>
    <row r="98" spans="1:26" ht="27.95" customHeight="1" x14ac:dyDescent="0.35">
      <c r="A98" s="70"/>
      <c r="B98" s="70"/>
      <c r="C98" s="70"/>
      <c r="D98" s="70"/>
      <c r="E98" s="71"/>
      <c r="F98" s="71"/>
      <c r="G98" s="70"/>
      <c r="H98" s="70"/>
      <c r="I98" s="70"/>
      <c r="J98" s="70"/>
      <c r="K98" s="70"/>
      <c r="L98" s="70"/>
      <c r="M98" s="70"/>
      <c r="N98" s="72"/>
      <c r="O98" s="6"/>
      <c r="P98" s="73"/>
      <c r="Q98" s="6"/>
      <c r="T98" s="6"/>
      <c r="U98" s="6"/>
      <c r="V98" s="6"/>
      <c r="W98" s="6"/>
      <c r="X98" s="6"/>
      <c r="Y98" s="6"/>
      <c r="Z98" s="6"/>
    </row>
    <row r="99" spans="1:26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</row>
    <row r="100" spans="1:26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</row>
    <row r="101" spans="1:26" ht="15.6" customHeight="1" x14ac:dyDescent="0.2">
      <c r="A101" s="6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7"/>
      <c r="O101" s="6"/>
      <c r="P101" s="6"/>
      <c r="Q101" s="6"/>
      <c r="T101" s="6"/>
      <c r="U101" s="6"/>
      <c r="V101" s="6"/>
      <c r="W101" s="6"/>
      <c r="X101" s="6"/>
      <c r="Y101" s="6"/>
      <c r="Z101" s="6"/>
    </row>
    <row r="102" spans="1:26" ht="18.600000000000001" customHeight="1" x14ac:dyDescent="0.2">
      <c r="T102" s="6"/>
      <c r="U102" s="6"/>
    </row>
  </sheetData>
  <sheetProtection password="C4AE" sheet="1" objects="1" scenarios="1"/>
  <sortState ref="A3:P96">
    <sortCondition descending="1" ref="N3:N96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18" sqref="A18"/>
    </sheetView>
  </sheetViews>
  <sheetFormatPr defaultColWidth="11.42578125" defaultRowHeight="18.600000000000001" customHeight="1" x14ac:dyDescent="0.2"/>
  <cols>
    <col min="1" max="1" width="11.42578125" style="90" customWidth="1"/>
    <col min="2" max="2" width="57.42578125" style="90" customWidth="1"/>
    <col min="3" max="3" width="13.28515625" style="90" customWidth="1"/>
    <col min="4" max="4" width="65.28515625" style="90" customWidth="1"/>
    <col min="5" max="5" width="22.85546875" style="90" customWidth="1"/>
    <col min="6" max="6" width="22.42578125" style="90" customWidth="1"/>
    <col min="7" max="7" width="22.140625" style="90" customWidth="1"/>
    <col min="8" max="8" width="23.140625" style="90" customWidth="1"/>
    <col min="9" max="11" width="23.140625" style="133" customWidth="1"/>
    <col min="12" max="13" width="23.425781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3" customWidth="1"/>
    <col min="19" max="19" width="59.7109375" style="133" customWidth="1"/>
    <col min="20" max="23" width="11.42578125" style="90" customWidth="1"/>
    <col min="24" max="24" width="36" style="90" customWidth="1"/>
    <col min="25" max="25" width="11.42578125" style="90" customWidth="1"/>
    <col min="26" max="26" width="67" style="90" customWidth="1"/>
    <col min="27" max="258" width="11.42578125" style="90" customWidth="1"/>
  </cols>
  <sheetData>
    <row r="1" spans="1:26" ht="28.5" customHeight="1" thickBot="1" x14ac:dyDescent="0.45">
      <c r="A1" s="196" t="s">
        <v>178</v>
      </c>
      <c r="B1" s="197"/>
      <c r="C1" s="197"/>
      <c r="D1" s="197"/>
      <c r="E1" s="197"/>
      <c r="F1" s="198"/>
      <c r="G1" s="61"/>
      <c r="H1" s="62"/>
      <c r="I1" s="62"/>
      <c r="J1" s="62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183</v>
      </c>
      <c r="C3" s="181">
        <v>1174</v>
      </c>
      <c r="D3" s="180" t="s">
        <v>16</v>
      </c>
      <c r="E3" s="183">
        <v>100</v>
      </c>
      <c r="F3" s="183">
        <v>100</v>
      </c>
      <c r="G3" s="183">
        <v>90</v>
      </c>
      <c r="H3" s="183">
        <v>90</v>
      </c>
      <c r="I3" s="183">
        <v>80</v>
      </c>
      <c r="J3" s="183">
        <v>100</v>
      </c>
      <c r="K3" s="183">
        <v>100</v>
      </c>
      <c r="L3" s="183">
        <v>100</v>
      </c>
      <c r="M3" s="185">
        <v>90</v>
      </c>
      <c r="N3" s="186">
        <f t="shared" ref="N3:N34" si="0">IF(O3=9,SUM(E3:M3)-SMALL(E3:M3,1)-SMALL(E3:M3,2)-SMALL(E3:M3,3),IF(O3=8,SUM(E3:M3)-SMALL(E3:M3,1)-SMALL(E3:M3,2),IF(O3=7,SUM(E3:M3)-SMALL(E3:M3,1),SUM(E3:M3))))</f>
        <v>590</v>
      </c>
      <c r="O3" s="25">
        <f t="shared" ref="O3:O34" si="1">COUNTA(E3:M3)</f>
        <v>9</v>
      </c>
      <c r="P3" s="174">
        <f t="shared" ref="P3:P34" si="2">SUM(E3:M3)</f>
        <v>850</v>
      </c>
      <c r="Q3" s="26"/>
      <c r="R3" s="27">
        <v>1213</v>
      </c>
      <c r="S3" s="28" t="s">
        <v>492</v>
      </c>
      <c r="T3" s="29">
        <f>SUMIF($C$3:$C$105,R3,$P$3:$P$105)</f>
        <v>993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7" si="3">IF(O4&lt;2,"NO","SI")</f>
        <v>SI</v>
      </c>
      <c r="B4" s="180" t="s">
        <v>184</v>
      </c>
      <c r="C4" s="181">
        <v>1213</v>
      </c>
      <c r="D4" s="180" t="s">
        <v>492</v>
      </c>
      <c r="E4" s="183">
        <v>30</v>
      </c>
      <c r="F4" s="183">
        <v>60</v>
      </c>
      <c r="G4" s="183"/>
      <c r="H4" s="183">
        <v>15</v>
      </c>
      <c r="I4" s="183">
        <v>100</v>
      </c>
      <c r="J4" s="183">
        <v>60</v>
      </c>
      <c r="K4" s="183">
        <v>90</v>
      </c>
      <c r="L4" s="183"/>
      <c r="M4" s="185">
        <v>80</v>
      </c>
      <c r="N4" s="186">
        <f t="shared" si="0"/>
        <v>420</v>
      </c>
      <c r="O4" s="25">
        <f t="shared" si="1"/>
        <v>7</v>
      </c>
      <c r="P4" s="174">
        <f t="shared" si="2"/>
        <v>435</v>
      </c>
      <c r="Q4" s="26"/>
      <c r="R4" s="27"/>
      <c r="S4" s="28"/>
      <c r="T4" s="29">
        <f t="shared" ref="T4:T64" si="4">SUMIF($C$3:$C$105,R4,$P$3:$P$105)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151</v>
      </c>
      <c r="C5" s="181">
        <v>1298</v>
      </c>
      <c r="D5" s="180" t="s">
        <v>42</v>
      </c>
      <c r="E5" s="183">
        <v>12</v>
      </c>
      <c r="F5" s="183">
        <v>80</v>
      </c>
      <c r="G5" s="183"/>
      <c r="H5" s="183">
        <v>6</v>
      </c>
      <c r="I5" s="183">
        <v>60</v>
      </c>
      <c r="J5" s="183">
        <v>40</v>
      </c>
      <c r="K5" s="183">
        <v>80</v>
      </c>
      <c r="L5" s="183">
        <v>60</v>
      </c>
      <c r="M5" s="185">
        <v>30</v>
      </c>
      <c r="N5" s="186">
        <f t="shared" si="0"/>
        <v>350</v>
      </c>
      <c r="O5" s="25">
        <f t="shared" si="1"/>
        <v>8</v>
      </c>
      <c r="P5" s="174">
        <f t="shared" si="2"/>
        <v>368</v>
      </c>
      <c r="Q5" s="26"/>
      <c r="R5" s="27">
        <v>1174</v>
      </c>
      <c r="S5" s="28" t="s">
        <v>16</v>
      </c>
      <c r="T5" s="29">
        <f t="shared" si="4"/>
        <v>951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190</v>
      </c>
      <c r="C6" s="20">
        <v>1887</v>
      </c>
      <c r="D6" s="19" t="s">
        <v>11</v>
      </c>
      <c r="E6" s="22">
        <v>5</v>
      </c>
      <c r="F6" s="22">
        <v>20</v>
      </c>
      <c r="G6" s="22">
        <v>100</v>
      </c>
      <c r="H6" s="22">
        <v>40</v>
      </c>
      <c r="I6" s="22">
        <v>50</v>
      </c>
      <c r="J6" s="22">
        <v>50</v>
      </c>
      <c r="K6" s="22">
        <v>8</v>
      </c>
      <c r="L6" s="22">
        <v>80</v>
      </c>
      <c r="M6" s="23">
        <v>12</v>
      </c>
      <c r="N6" s="24">
        <f t="shared" si="0"/>
        <v>340</v>
      </c>
      <c r="O6" s="25">
        <f t="shared" si="1"/>
        <v>9</v>
      </c>
      <c r="P6" s="174">
        <f t="shared" si="2"/>
        <v>365</v>
      </c>
      <c r="Q6" s="26"/>
      <c r="R6" s="27">
        <v>1180</v>
      </c>
      <c r="S6" s="28" t="s">
        <v>17</v>
      </c>
      <c r="T6" s="29">
        <f t="shared" si="4"/>
        <v>177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65" t="s">
        <v>189</v>
      </c>
      <c r="C7" s="20">
        <v>1213</v>
      </c>
      <c r="D7" s="19" t="s">
        <v>492</v>
      </c>
      <c r="E7" s="22">
        <v>50</v>
      </c>
      <c r="F7" s="22">
        <v>50</v>
      </c>
      <c r="G7" s="22">
        <v>50</v>
      </c>
      <c r="H7" s="22">
        <v>50</v>
      </c>
      <c r="I7" s="22">
        <v>40</v>
      </c>
      <c r="J7" s="22">
        <v>12</v>
      </c>
      <c r="K7" s="22">
        <v>9</v>
      </c>
      <c r="L7" s="22"/>
      <c r="M7" s="23">
        <v>50</v>
      </c>
      <c r="N7" s="24">
        <f t="shared" si="0"/>
        <v>290</v>
      </c>
      <c r="O7" s="25">
        <f t="shared" si="1"/>
        <v>8</v>
      </c>
      <c r="P7" s="174">
        <f t="shared" si="2"/>
        <v>311</v>
      </c>
      <c r="Q7" s="26"/>
      <c r="R7" s="27">
        <v>1115</v>
      </c>
      <c r="S7" s="28" t="s">
        <v>18</v>
      </c>
      <c r="T7" s="29">
        <f t="shared" si="4"/>
        <v>40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196</v>
      </c>
      <c r="C8" s="20">
        <v>1843</v>
      </c>
      <c r="D8" s="19" t="s">
        <v>31</v>
      </c>
      <c r="E8" s="22">
        <v>8</v>
      </c>
      <c r="F8" s="22"/>
      <c r="G8" s="22"/>
      <c r="H8" s="22">
        <v>80</v>
      </c>
      <c r="I8" s="22">
        <v>2</v>
      </c>
      <c r="J8" s="22">
        <v>90</v>
      </c>
      <c r="K8" s="22"/>
      <c r="L8" s="22">
        <v>90</v>
      </c>
      <c r="M8" s="23">
        <v>15</v>
      </c>
      <c r="N8" s="24">
        <f t="shared" si="0"/>
        <v>285</v>
      </c>
      <c r="O8" s="25">
        <f t="shared" si="1"/>
        <v>6</v>
      </c>
      <c r="P8" s="174">
        <f t="shared" si="2"/>
        <v>285</v>
      </c>
      <c r="Q8" s="26"/>
      <c r="R8" s="27">
        <v>10</v>
      </c>
      <c r="S8" s="28" t="s">
        <v>19</v>
      </c>
      <c r="T8" s="29">
        <f t="shared" si="4"/>
        <v>0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65" t="s">
        <v>150</v>
      </c>
      <c r="C9" s="20">
        <v>1298</v>
      </c>
      <c r="D9" s="19" t="s">
        <v>42</v>
      </c>
      <c r="E9" s="22">
        <v>60</v>
      </c>
      <c r="F9" s="22">
        <v>90</v>
      </c>
      <c r="G9" s="22">
        <v>40</v>
      </c>
      <c r="H9" s="22">
        <v>20</v>
      </c>
      <c r="I9" s="22"/>
      <c r="J9" s="22"/>
      <c r="K9" s="22"/>
      <c r="L9" s="22"/>
      <c r="M9" s="23">
        <v>60</v>
      </c>
      <c r="N9" s="24">
        <f t="shared" si="0"/>
        <v>270</v>
      </c>
      <c r="O9" s="25">
        <f t="shared" si="1"/>
        <v>5</v>
      </c>
      <c r="P9" s="174">
        <f t="shared" si="2"/>
        <v>270</v>
      </c>
      <c r="Q9" s="26"/>
      <c r="R9" s="27">
        <v>1589</v>
      </c>
      <c r="S9" s="28" t="s">
        <v>21</v>
      </c>
      <c r="T9" s="29">
        <f t="shared" si="4"/>
        <v>112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200</v>
      </c>
      <c r="C10" s="20">
        <v>1773</v>
      </c>
      <c r="D10" s="19" t="s">
        <v>84</v>
      </c>
      <c r="E10" s="22">
        <v>90</v>
      </c>
      <c r="F10" s="22"/>
      <c r="G10" s="22"/>
      <c r="H10" s="22">
        <v>100</v>
      </c>
      <c r="I10" s="22">
        <v>20</v>
      </c>
      <c r="J10" s="22"/>
      <c r="K10" s="22">
        <v>2</v>
      </c>
      <c r="L10" s="22"/>
      <c r="M10" s="23">
        <v>20</v>
      </c>
      <c r="N10" s="24">
        <f t="shared" si="0"/>
        <v>232</v>
      </c>
      <c r="O10" s="25">
        <f t="shared" si="1"/>
        <v>5</v>
      </c>
      <c r="P10" s="174">
        <f t="shared" si="2"/>
        <v>232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186</v>
      </c>
      <c r="C11" s="20">
        <v>1843</v>
      </c>
      <c r="D11" s="19" t="s">
        <v>31</v>
      </c>
      <c r="E11" s="22">
        <v>80</v>
      </c>
      <c r="F11" s="22">
        <v>40</v>
      </c>
      <c r="G11" s="22"/>
      <c r="H11" s="22">
        <v>60</v>
      </c>
      <c r="I11" s="22"/>
      <c r="J11" s="22"/>
      <c r="K11" s="22"/>
      <c r="L11" s="22">
        <v>12</v>
      </c>
      <c r="M11" s="23">
        <v>9</v>
      </c>
      <c r="N11" s="24">
        <f t="shared" si="0"/>
        <v>201</v>
      </c>
      <c r="O11" s="25">
        <f t="shared" si="1"/>
        <v>5</v>
      </c>
      <c r="P11" s="174">
        <f t="shared" si="2"/>
        <v>201</v>
      </c>
      <c r="Q11" s="26"/>
      <c r="R11" s="27">
        <v>1590</v>
      </c>
      <c r="S11" s="28" t="s">
        <v>25</v>
      </c>
      <c r="T11" s="29">
        <f t="shared" si="4"/>
        <v>25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57" t="s">
        <v>385</v>
      </c>
      <c r="C12" s="20">
        <v>2199</v>
      </c>
      <c r="D12" s="19" t="s">
        <v>296</v>
      </c>
      <c r="E12" s="22">
        <v>15</v>
      </c>
      <c r="F12" s="22">
        <v>9</v>
      </c>
      <c r="G12" s="22">
        <v>60</v>
      </c>
      <c r="H12" s="22">
        <v>30</v>
      </c>
      <c r="I12" s="22">
        <v>8</v>
      </c>
      <c r="J12" s="22">
        <v>8</v>
      </c>
      <c r="K12" s="22">
        <v>40</v>
      </c>
      <c r="L12" s="22">
        <v>40</v>
      </c>
      <c r="M12" s="23"/>
      <c r="N12" s="24">
        <f t="shared" si="0"/>
        <v>194</v>
      </c>
      <c r="O12" s="25">
        <f t="shared" si="1"/>
        <v>8</v>
      </c>
      <c r="P12" s="174">
        <f t="shared" si="2"/>
        <v>210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65" t="s">
        <v>192</v>
      </c>
      <c r="C13" s="20">
        <v>1843</v>
      </c>
      <c r="D13" s="19" t="s">
        <v>31</v>
      </c>
      <c r="E13" s="22">
        <v>5</v>
      </c>
      <c r="F13" s="22">
        <v>5</v>
      </c>
      <c r="G13" s="22"/>
      <c r="H13" s="22">
        <v>5</v>
      </c>
      <c r="I13" s="22">
        <v>5</v>
      </c>
      <c r="J13" s="22">
        <v>80</v>
      </c>
      <c r="K13" s="22">
        <v>30</v>
      </c>
      <c r="L13" s="22">
        <v>50</v>
      </c>
      <c r="M13" s="23">
        <v>5</v>
      </c>
      <c r="N13" s="24">
        <f t="shared" si="0"/>
        <v>175</v>
      </c>
      <c r="O13" s="25">
        <f t="shared" si="1"/>
        <v>8</v>
      </c>
      <c r="P13" s="174">
        <f t="shared" si="2"/>
        <v>185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157</v>
      </c>
      <c r="C14" s="20">
        <v>1298</v>
      </c>
      <c r="D14" s="19" t="s">
        <v>42</v>
      </c>
      <c r="E14" s="22">
        <v>5</v>
      </c>
      <c r="F14" s="22">
        <v>7</v>
      </c>
      <c r="G14" s="22">
        <v>9</v>
      </c>
      <c r="H14" s="22">
        <v>9</v>
      </c>
      <c r="I14" s="22">
        <v>12</v>
      </c>
      <c r="J14" s="22">
        <v>30</v>
      </c>
      <c r="K14" s="22">
        <v>60</v>
      </c>
      <c r="L14" s="22">
        <v>30</v>
      </c>
      <c r="M14" s="23">
        <v>6</v>
      </c>
      <c r="N14" s="24">
        <f t="shared" si="0"/>
        <v>150</v>
      </c>
      <c r="O14" s="25">
        <f t="shared" si="1"/>
        <v>9</v>
      </c>
      <c r="P14" s="174">
        <f t="shared" si="2"/>
        <v>168</v>
      </c>
      <c r="Q14" s="26"/>
      <c r="R14" s="27">
        <v>1843</v>
      </c>
      <c r="S14" s="28" t="s">
        <v>31</v>
      </c>
      <c r="T14" s="29">
        <f t="shared" si="4"/>
        <v>718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194</v>
      </c>
      <c r="C15" s="20">
        <v>1180</v>
      </c>
      <c r="D15" s="19" t="s">
        <v>17</v>
      </c>
      <c r="E15" s="22">
        <v>9</v>
      </c>
      <c r="F15" s="22"/>
      <c r="G15" s="22"/>
      <c r="H15" s="22">
        <v>5</v>
      </c>
      <c r="I15" s="22">
        <v>90</v>
      </c>
      <c r="J15" s="22">
        <v>20</v>
      </c>
      <c r="K15" s="22"/>
      <c r="L15" s="22"/>
      <c r="M15" s="23">
        <v>7</v>
      </c>
      <c r="N15" s="24">
        <f t="shared" si="0"/>
        <v>131</v>
      </c>
      <c r="O15" s="25">
        <f t="shared" si="1"/>
        <v>5</v>
      </c>
      <c r="P15" s="174">
        <f t="shared" si="2"/>
        <v>131</v>
      </c>
      <c r="Q15" s="26"/>
      <c r="R15" s="27">
        <v>1317</v>
      </c>
      <c r="S15" s="28" t="s">
        <v>33</v>
      </c>
      <c r="T15" s="29">
        <f t="shared" si="4"/>
        <v>12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65" t="s">
        <v>383</v>
      </c>
      <c r="C16" s="20">
        <v>1298</v>
      </c>
      <c r="D16" s="19" t="s">
        <v>42</v>
      </c>
      <c r="E16" s="22">
        <v>40</v>
      </c>
      <c r="F16" s="22"/>
      <c r="G16" s="22">
        <v>80</v>
      </c>
      <c r="H16" s="22"/>
      <c r="I16" s="22"/>
      <c r="J16" s="22"/>
      <c r="K16" s="22"/>
      <c r="L16" s="22"/>
      <c r="M16" s="23">
        <v>8</v>
      </c>
      <c r="N16" s="24">
        <f t="shared" si="0"/>
        <v>128</v>
      </c>
      <c r="O16" s="25">
        <f t="shared" si="1"/>
        <v>3</v>
      </c>
      <c r="P16" s="174">
        <f t="shared" si="2"/>
        <v>128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65" t="s">
        <v>386</v>
      </c>
      <c r="C17" s="20">
        <v>1213</v>
      </c>
      <c r="D17" s="19" t="s">
        <v>492</v>
      </c>
      <c r="E17" s="22">
        <v>7</v>
      </c>
      <c r="F17" s="22">
        <v>5</v>
      </c>
      <c r="G17" s="22"/>
      <c r="H17" s="22">
        <v>7</v>
      </c>
      <c r="I17" s="22">
        <v>7</v>
      </c>
      <c r="J17" s="22">
        <v>15</v>
      </c>
      <c r="K17" s="22">
        <v>50</v>
      </c>
      <c r="L17" s="22"/>
      <c r="M17" s="23">
        <v>40</v>
      </c>
      <c r="N17" s="24">
        <f t="shared" si="0"/>
        <v>126</v>
      </c>
      <c r="O17" s="25">
        <f t="shared" si="1"/>
        <v>7</v>
      </c>
      <c r="P17" s="174">
        <f t="shared" si="2"/>
        <v>131</v>
      </c>
      <c r="Q17" s="26"/>
      <c r="R17" s="27">
        <v>1886</v>
      </c>
      <c r="S17" s="28" t="s">
        <v>38</v>
      </c>
      <c r="T17" s="29">
        <f t="shared" si="4"/>
        <v>40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187" t="str">
        <f t="shared" si="3"/>
        <v>NO</v>
      </c>
      <c r="B18" s="19" t="s">
        <v>626</v>
      </c>
      <c r="C18" s="20">
        <v>1213</v>
      </c>
      <c r="D18" s="19" t="s">
        <v>492</v>
      </c>
      <c r="E18" s="22"/>
      <c r="F18" s="22"/>
      <c r="G18" s="22"/>
      <c r="H18" s="22"/>
      <c r="I18" s="22"/>
      <c r="J18" s="22"/>
      <c r="K18" s="22"/>
      <c r="L18" s="22"/>
      <c r="M18" s="23">
        <v>100</v>
      </c>
      <c r="N18" s="24">
        <f t="shared" si="0"/>
        <v>100</v>
      </c>
      <c r="O18" s="25">
        <f t="shared" si="1"/>
        <v>1</v>
      </c>
      <c r="P18" s="174">
        <f t="shared" si="2"/>
        <v>100</v>
      </c>
      <c r="Q18" s="26"/>
      <c r="R18" s="27">
        <v>2144</v>
      </c>
      <c r="S18" s="171" t="s">
        <v>305</v>
      </c>
      <c r="T18" s="29">
        <f t="shared" si="4"/>
        <v>0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188</v>
      </c>
      <c r="C19" s="20">
        <v>1887</v>
      </c>
      <c r="D19" s="19" t="s">
        <v>11</v>
      </c>
      <c r="E19" s="22">
        <v>5</v>
      </c>
      <c r="F19" s="22">
        <v>30</v>
      </c>
      <c r="G19" s="22">
        <v>12</v>
      </c>
      <c r="H19" s="22">
        <v>5</v>
      </c>
      <c r="I19" s="22">
        <v>9</v>
      </c>
      <c r="J19" s="22"/>
      <c r="K19" s="22">
        <v>20</v>
      </c>
      <c r="L19" s="22">
        <v>15</v>
      </c>
      <c r="M19" s="23">
        <v>5</v>
      </c>
      <c r="N19" s="24">
        <f t="shared" si="0"/>
        <v>91</v>
      </c>
      <c r="O19" s="25">
        <f t="shared" si="1"/>
        <v>8</v>
      </c>
      <c r="P19" s="174">
        <f t="shared" si="2"/>
        <v>101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387</v>
      </c>
      <c r="C20" s="20">
        <v>1174</v>
      </c>
      <c r="D20" s="19" t="s">
        <v>16</v>
      </c>
      <c r="E20" s="22">
        <v>5</v>
      </c>
      <c r="F20" s="22">
        <v>15</v>
      </c>
      <c r="G20" s="22"/>
      <c r="H20" s="22">
        <v>5</v>
      </c>
      <c r="I20" s="22">
        <v>30</v>
      </c>
      <c r="J20" s="22">
        <v>9</v>
      </c>
      <c r="K20" s="22">
        <v>7</v>
      </c>
      <c r="L20" s="22">
        <v>20</v>
      </c>
      <c r="M20" s="23">
        <v>5</v>
      </c>
      <c r="N20" s="24">
        <f t="shared" si="0"/>
        <v>86</v>
      </c>
      <c r="O20" s="25">
        <f t="shared" si="1"/>
        <v>8</v>
      </c>
      <c r="P20" s="174">
        <f t="shared" si="2"/>
        <v>96</v>
      </c>
      <c r="Q20" s="26"/>
      <c r="R20" s="27">
        <v>1298</v>
      </c>
      <c r="S20" s="28" t="s">
        <v>42</v>
      </c>
      <c r="T20" s="29">
        <f t="shared" si="4"/>
        <v>944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65" t="s">
        <v>148</v>
      </c>
      <c r="C21" s="20">
        <v>1589</v>
      </c>
      <c r="D21" s="19" t="s">
        <v>21</v>
      </c>
      <c r="E21" s="22">
        <v>6</v>
      </c>
      <c r="F21" s="22"/>
      <c r="G21" s="22">
        <v>20</v>
      </c>
      <c r="H21" s="22">
        <v>8</v>
      </c>
      <c r="I21" s="22">
        <v>15</v>
      </c>
      <c r="J21" s="22"/>
      <c r="K21" s="22">
        <v>15</v>
      </c>
      <c r="L21" s="22"/>
      <c r="M21" s="23">
        <v>5</v>
      </c>
      <c r="N21" s="24">
        <f t="shared" si="0"/>
        <v>69</v>
      </c>
      <c r="O21" s="25">
        <f t="shared" si="1"/>
        <v>6</v>
      </c>
      <c r="P21" s="174">
        <f t="shared" si="2"/>
        <v>69</v>
      </c>
      <c r="Q21" s="26"/>
      <c r="R21" s="27">
        <v>1887</v>
      </c>
      <c r="S21" s="28" t="s">
        <v>11</v>
      </c>
      <c r="T21" s="29">
        <f t="shared" si="4"/>
        <v>558</v>
      </c>
      <c r="U21" s="30"/>
      <c r="V21" s="18"/>
      <c r="W21" s="6"/>
      <c r="X21" s="6"/>
      <c r="Y21" s="6"/>
      <c r="Z21" s="6"/>
    </row>
    <row r="22" spans="1:26" ht="29.1" customHeight="1" thickBot="1" x14ac:dyDescent="0.4">
      <c r="A22" s="89" t="str">
        <f t="shared" si="3"/>
        <v>SI</v>
      </c>
      <c r="B22" s="165" t="s">
        <v>258</v>
      </c>
      <c r="C22" s="20">
        <v>2027</v>
      </c>
      <c r="D22" s="19" t="s">
        <v>24</v>
      </c>
      <c r="E22" s="22">
        <v>5</v>
      </c>
      <c r="F22" s="22">
        <v>12</v>
      </c>
      <c r="G22" s="22">
        <v>30</v>
      </c>
      <c r="H22" s="22">
        <v>5</v>
      </c>
      <c r="I22" s="22"/>
      <c r="J22" s="22"/>
      <c r="K22" s="22">
        <v>5</v>
      </c>
      <c r="L22" s="22">
        <v>9</v>
      </c>
      <c r="M22" s="23"/>
      <c r="N22" s="24">
        <f t="shared" si="0"/>
        <v>66</v>
      </c>
      <c r="O22" s="25">
        <f t="shared" si="1"/>
        <v>6</v>
      </c>
      <c r="P22" s="174">
        <f t="shared" si="2"/>
        <v>66</v>
      </c>
      <c r="Q22" s="26"/>
      <c r="R22" s="27"/>
      <c r="S22" s="28"/>
      <c r="T22" s="29">
        <f t="shared" si="4"/>
        <v>0</v>
      </c>
      <c r="U22" s="30"/>
      <c r="V22" s="18"/>
      <c r="W22" s="6"/>
      <c r="X22" s="6"/>
      <c r="Y22" s="6"/>
      <c r="Z22" s="6"/>
    </row>
    <row r="23" spans="1:26" ht="29.1" customHeight="1" thickBot="1" x14ac:dyDescent="0.4">
      <c r="A23" s="89" t="str">
        <f t="shared" si="3"/>
        <v>SI</v>
      </c>
      <c r="B23" s="165" t="s">
        <v>153</v>
      </c>
      <c r="C23" s="20">
        <v>1887</v>
      </c>
      <c r="D23" s="19" t="s">
        <v>11</v>
      </c>
      <c r="E23" s="22">
        <v>5</v>
      </c>
      <c r="F23" s="22">
        <v>5</v>
      </c>
      <c r="G23" s="22"/>
      <c r="H23" s="22">
        <v>5</v>
      </c>
      <c r="I23" s="22">
        <v>5</v>
      </c>
      <c r="J23" s="22"/>
      <c r="K23" s="22">
        <v>12</v>
      </c>
      <c r="L23" s="22">
        <v>8</v>
      </c>
      <c r="M23" s="23">
        <v>5</v>
      </c>
      <c r="N23" s="24">
        <f t="shared" si="0"/>
        <v>40</v>
      </c>
      <c r="O23" s="25">
        <f t="shared" si="1"/>
        <v>7</v>
      </c>
      <c r="P23" s="174">
        <f t="shared" si="2"/>
        <v>45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6"/>
      <c r="X23" s="6"/>
      <c r="Y23" s="6"/>
      <c r="Z23" s="6"/>
    </row>
    <row r="24" spans="1:26" ht="29.1" customHeight="1" thickBot="1" x14ac:dyDescent="0.4">
      <c r="A24" s="89" t="str">
        <f t="shared" si="3"/>
        <v>SI</v>
      </c>
      <c r="B24" s="165" t="s">
        <v>384</v>
      </c>
      <c r="C24" s="20">
        <v>1886</v>
      </c>
      <c r="D24" s="19" t="s">
        <v>38</v>
      </c>
      <c r="E24" s="22">
        <v>20</v>
      </c>
      <c r="F24" s="22">
        <v>8</v>
      </c>
      <c r="G24" s="22"/>
      <c r="H24" s="22"/>
      <c r="I24" s="22"/>
      <c r="J24" s="22"/>
      <c r="K24" s="22"/>
      <c r="L24" s="22">
        <v>7</v>
      </c>
      <c r="M24" s="23">
        <v>5</v>
      </c>
      <c r="N24" s="24">
        <f t="shared" si="0"/>
        <v>40</v>
      </c>
      <c r="O24" s="25">
        <f t="shared" si="1"/>
        <v>4</v>
      </c>
      <c r="P24" s="174">
        <f t="shared" si="2"/>
        <v>40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6"/>
      <c r="X24" s="6"/>
      <c r="Y24" s="6"/>
      <c r="Z24" s="6"/>
    </row>
    <row r="25" spans="1:26" ht="29.1" customHeight="1" thickBot="1" x14ac:dyDescent="0.4">
      <c r="A25" s="89" t="str">
        <f t="shared" si="3"/>
        <v>SI</v>
      </c>
      <c r="B25" s="165" t="s">
        <v>185</v>
      </c>
      <c r="C25" s="20">
        <v>1887</v>
      </c>
      <c r="D25" s="19" t="s">
        <v>11</v>
      </c>
      <c r="E25" s="22">
        <v>5</v>
      </c>
      <c r="F25" s="22">
        <v>5</v>
      </c>
      <c r="G25" s="22">
        <v>7</v>
      </c>
      <c r="H25" s="22">
        <v>5</v>
      </c>
      <c r="I25" s="22">
        <v>5</v>
      </c>
      <c r="J25" s="22">
        <v>5</v>
      </c>
      <c r="K25" s="22">
        <v>5</v>
      </c>
      <c r="L25" s="22">
        <v>5</v>
      </c>
      <c r="M25" s="23">
        <v>5</v>
      </c>
      <c r="N25" s="24">
        <f t="shared" si="0"/>
        <v>32</v>
      </c>
      <c r="O25" s="25">
        <f t="shared" si="1"/>
        <v>9</v>
      </c>
      <c r="P25" s="174">
        <f t="shared" si="2"/>
        <v>47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6"/>
      <c r="X25" s="6"/>
      <c r="Y25" s="6"/>
      <c r="Z25" s="6"/>
    </row>
    <row r="26" spans="1:26" ht="29.1" customHeight="1" thickBot="1" x14ac:dyDescent="0.4">
      <c r="A26" s="89" t="str">
        <f t="shared" si="3"/>
        <v>SI</v>
      </c>
      <c r="B26" s="165" t="s">
        <v>155</v>
      </c>
      <c r="C26" s="20">
        <v>2027</v>
      </c>
      <c r="D26" s="19" t="s">
        <v>24</v>
      </c>
      <c r="E26" s="22">
        <v>5</v>
      </c>
      <c r="F26" s="22">
        <v>5</v>
      </c>
      <c r="G26" s="22"/>
      <c r="H26" s="22">
        <v>5</v>
      </c>
      <c r="I26" s="22"/>
      <c r="J26" s="22"/>
      <c r="K26" s="22">
        <v>5</v>
      </c>
      <c r="L26" s="22">
        <v>5</v>
      </c>
      <c r="M26" s="23">
        <v>5</v>
      </c>
      <c r="N26" s="24">
        <f t="shared" si="0"/>
        <v>30</v>
      </c>
      <c r="O26" s="25">
        <f t="shared" si="1"/>
        <v>6</v>
      </c>
      <c r="P26" s="174">
        <f t="shared" si="2"/>
        <v>30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6"/>
      <c r="X26" s="6"/>
      <c r="Y26" s="6"/>
      <c r="Z26" s="6"/>
    </row>
    <row r="27" spans="1:26" ht="29.1" customHeight="1" thickBot="1" x14ac:dyDescent="0.4">
      <c r="A27" s="89" t="str">
        <f t="shared" si="3"/>
        <v>SI</v>
      </c>
      <c r="B27" s="165" t="s">
        <v>158</v>
      </c>
      <c r="C27" s="20">
        <v>1589</v>
      </c>
      <c r="D27" s="19" t="s">
        <v>21</v>
      </c>
      <c r="E27" s="22">
        <v>5</v>
      </c>
      <c r="F27" s="22"/>
      <c r="G27" s="22">
        <v>5</v>
      </c>
      <c r="H27" s="22">
        <v>5</v>
      </c>
      <c r="I27" s="22"/>
      <c r="J27" s="22"/>
      <c r="K27" s="22">
        <v>5</v>
      </c>
      <c r="L27" s="22">
        <v>5</v>
      </c>
      <c r="M27" s="23"/>
      <c r="N27" s="24">
        <f t="shared" si="0"/>
        <v>25</v>
      </c>
      <c r="O27" s="25">
        <f t="shared" si="1"/>
        <v>5</v>
      </c>
      <c r="P27" s="174">
        <f t="shared" si="2"/>
        <v>25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SI</v>
      </c>
      <c r="B28" s="165" t="s">
        <v>197</v>
      </c>
      <c r="C28" s="20">
        <v>1843</v>
      </c>
      <c r="D28" s="19" t="s">
        <v>31</v>
      </c>
      <c r="E28" s="22">
        <v>5</v>
      </c>
      <c r="F28" s="22"/>
      <c r="G28" s="22"/>
      <c r="H28" s="22"/>
      <c r="I28" s="22">
        <v>2</v>
      </c>
      <c r="J28" s="22">
        <v>7</v>
      </c>
      <c r="K28" s="22">
        <v>5</v>
      </c>
      <c r="L28" s="22">
        <v>6</v>
      </c>
      <c r="M28" s="23"/>
      <c r="N28" s="24">
        <f t="shared" si="0"/>
        <v>25</v>
      </c>
      <c r="O28" s="25">
        <f t="shared" si="1"/>
        <v>5</v>
      </c>
      <c r="P28" s="174">
        <f t="shared" si="2"/>
        <v>25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SI</v>
      </c>
      <c r="B29" s="165" t="s">
        <v>272</v>
      </c>
      <c r="C29" s="20">
        <v>1590</v>
      </c>
      <c r="D29" s="19" t="s">
        <v>25</v>
      </c>
      <c r="E29" s="22">
        <v>5</v>
      </c>
      <c r="F29" s="22"/>
      <c r="G29" s="22">
        <v>5</v>
      </c>
      <c r="H29" s="22">
        <v>5</v>
      </c>
      <c r="I29" s="22"/>
      <c r="J29" s="22"/>
      <c r="K29" s="22"/>
      <c r="L29" s="22">
        <v>5</v>
      </c>
      <c r="M29" s="23">
        <v>5</v>
      </c>
      <c r="N29" s="24">
        <f t="shared" si="0"/>
        <v>25</v>
      </c>
      <c r="O29" s="25">
        <f t="shared" si="1"/>
        <v>5</v>
      </c>
      <c r="P29" s="174">
        <f t="shared" si="2"/>
        <v>25</v>
      </c>
      <c r="Q29" s="26"/>
      <c r="R29" s="27">
        <v>1731</v>
      </c>
      <c r="S29" s="28" t="s">
        <v>51</v>
      </c>
      <c r="T29" s="29">
        <f t="shared" si="4"/>
        <v>0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SI</v>
      </c>
      <c r="B30" s="165" t="s">
        <v>389</v>
      </c>
      <c r="C30" s="20">
        <v>1843</v>
      </c>
      <c r="D30" s="19" t="s">
        <v>31</v>
      </c>
      <c r="E30" s="22">
        <v>5</v>
      </c>
      <c r="F30" s="22"/>
      <c r="G30" s="22"/>
      <c r="H30" s="22">
        <v>12</v>
      </c>
      <c r="I30" s="22"/>
      <c r="J30" s="22"/>
      <c r="K30" s="22"/>
      <c r="L30" s="22"/>
      <c r="M30" s="23">
        <v>5</v>
      </c>
      <c r="N30" s="24">
        <f t="shared" si="0"/>
        <v>22</v>
      </c>
      <c r="O30" s="25">
        <f t="shared" si="1"/>
        <v>3</v>
      </c>
      <c r="P30" s="174">
        <f t="shared" si="2"/>
        <v>22</v>
      </c>
      <c r="Q30" s="26"/>
      <c r="R30" s="27">
        <v>1773</v>
      </c>
      <c r="S30" s="28" t="s">
        <v>84</v>
      </c>
      <c r="T30" s="29">
        <f t="shared" si="4"/>
        <v>242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SI</v>
      </c>
      <c r="B31" s="19" t="s">
        <v>456</v>
      </c>
      <c r="C31" s="20">
        <v>48</v>
      </c>
      <c r="D31" s="19" t="s">
        <v>447</v>
      </c>
      <c r="E31" s="22"/>
      <c r="F31" s="22">
        <v>6</v>
      </c>
      <c r="G31" s="22">
        <v>15</v>
      </c>
      <c r="H31" s="22"/>
      <c r="I31" s="22"/>
      <c r="J31" s="22"/>
      <c r="K31" s="22"/>
      <c r="L31" s="22"/>
      <c r="M31" s="23"/>
      <c r="N31" s="24">
        <f t="shared" si="0"/>
        <v>21</v>
      </c>
      <c r="O31" s="25">
        <f t="shared" si="1"/>
        <v>2</v>
      </c>
      <c r="P31" s="174">
        <f t="shared" si="2"/>
        <v>21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9" t="s">
        <v>464</v>
      </c>
      <c r="C32" s="20">
        <v>1115</v>
      </c>
      <c r="D32" s="19" t="s">
        <v>18</v>
      </c>
      <c r="E32" s="22"/>
      <c r="F32" s="22">
        <v>5</v>
      </c>
      <c r="G32" s="22"/>
      <c r="H32" s="22"/>
      <c r="I32" s="22">
        <v>5</v>
      </c>
      <c r="J32" s="22">
        <v>5</v>
      </c>
      <c r="K32" s="22">
        <v>5</v>
      </c>
      <c r="L32" s="22"/>
      <c r="M32" s="23"/>
      <c r="N32" s="24">
        <f t="shared" si="0"/>
        <v>20</v>
      </c>
      <c r="O32" s="25">
        <f t="shared" si="1"/>
        <v>4</v>
      </c>
      <c r="P32" s="174">
        <f t="shared" si="2"/>
        <v>20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SI</v>
      </c>
      <c r="B33" s="19" t="s">
        <v>573</v>
      </c>
      <c r="C33" s="20">
        <v>1115</v>
      </c>
      <c r="D33" s="19" t="s">
        <v>18</v>
      </c>
      <c r="E33" s="22"/>
      <c r="F33" s="22"/>
      <c r="G33" s="22"/>
      <c r="H33" s="22"/>
      <c r="I33" s="22">
        <v>5</v>
      </c>
      <c r="J33" s="22">
        <v>5</v>
      </c>
      <c r="K33" s="22">
        <v>5</v>
      </c>
      <c r="L33" s="22">
        <v>5</v>
      </c>
      <c r="M33" s="23"/>
      <c r="N33" s="24">
        <f t="shared" si="0"/>
        <v>20</v>
      </c>
      <c r="O33" s="25">
        <f t="shared" si="1"/>
        <v>4</v>
      </c>
      <c r="P33" s="174">
        <f t="shared" si="2"/>
        <v>20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89" t="str">
        <f t="shared" si="3"/>
        <v>SI</v>
      </c>
      <c r="B34" s="165" t="s">
        <v>388</v>
      </c>
      <c r="C34" s="20">
        <v>1589</v>
      </c>
      <c r="D34" s="19" t="s">
        <v>21</v>
      </c>
      <c r="E34" s="22">
        <v>5</v>
      </c>
      <c r="F34" s="22"/>
      <c r="G34" s="22">
        <v>8</v>
      </c>
      <c r="H34" s="22">
        <v>5</v>
      </c>
      <c r="I34" s="22"/>
      <c r="J34" s="22"/>
      <c r="K34" s="22"/>
      <c r="L34" s="22"/>
      <c r="M34" s="23"/>
      <c r="N34" s="24">
        <f t="shared" si="0"/>
        <v>18</v>
      </c>
      <c r="O34" s="25">
        <f t="shared" si="1"/>
        <v>3</v>
      </c>
      <c r="P34" s="174">
        <f t="shared" si="2"/>
        <v>18</v>
      </c>
      <c r="Q34" s="26"/>
      <c r="R34" s="27">
        <v>2072</v>
      </c>
      <c r="S34" s="28" t="s">
        <v>421</v>
      </c>
      <c r="T34" s="29">
        <f t="shared" si="4"/>
        <v>21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9" t="s">
        <v>537</v>
      </c>
      <c r="C35" s="20">
        <v>1180</v>
      </c>
      <c r="D35" s="19" t="s">
        <v>17</v>
      </c>
      <c r="E35" s="22"/>
      <c r="F35" s="22"/>
      <c r="G35" s="22"/>
      <c r="H35" s="22">
        <v>5</v>
      </c>
      <c r="I35" s="22"/>
      <c r="J35" s="22">
        <v>6</v>
      </c>
      <c r="K35" s="22">
        <v>5</v>
      </c>
      <c r="L35" s="22"/>
      <c r="M35" s="23"/>
      <c r="N35" s="24">
        <f t="shared" ref="N35:N66" si="5">IF(O35=9,SUM(E35:M35)-SMALL(E35:M35,1)-SMALL(E35:M35,2)-SMALL(E35:M35,3),IF(O35=8,SUM(E35:M35)-SMALL(E35:M35,1)-SMALL(E35:M35,2),IF(O35=7,SUM(E35:M35)-SMALL(E35:M35,1),SUM(E35:M35))))</f>
        <v>16</v>
      </c>
      <c r="O35" s="25">
        <f t="shared" ref="O35:O66" si="6">COUNTA(E35:M35)</f>
        <v>3</v>
      </c>
      <c r="P35" s="174">
        <f t="shared" ref="P35:P66" si="7">SUM(E35:M35)</f>
        <v>16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SI</v>
      </c>
      <c r="B36" s="19" t="s">
        <v>538</v>
      </c>
      <c r="C36" s="20">
        <v>1213</v>
      </c>
      <c r="D36" s="19" t="s">
        <v>492</v>
      </c>
      <c r="E36" s="22"/>
      <c r="F36" s="22"/>
      <c r="G36" s="22"/>
      <c r="H36" s="22">
        <v>5</v>
      </c>
      <c r="I36" s="22"/>
      <c r="J36" s="22">
        <v>5</v>
      </c>
      <c r="K36" s="22">
        <v>6</v>
      </c>
      <c r="L36" s="22"/>
      <c r="M36" s="23"/>
      <c r="N36" s="24">
        <f t="shared" si="5"/>
        <v>16</v>
      </c>
      <c r="O36" s="25">
        <f t="shared" si="6"/>
        <v>3</v>
      </c>
      <c r="P36" s="174">
        <f t="shared" si="7"/>
        <v>16</v>
      </c>
      <c r="Q36" s="26"/>
      <c r="R36" s="27">
        <v>48</v>
      </c>
      <c r="S36" s="28" t="s">
        <v>447</v>
      </c>
      <c r="T36" s="29">
        <f t="shared" si="4"/>
        <v>31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65" t="s">
        <v>159</v>
      </c>
      <c r="C37" s="20">
        <v>1180</v>
      </c>
      <c r="D37" s="19" t="s">
        <v>17</v>
      </c>
      <c r="E37" s="22">
        <v>5</v>
      </c>
      <c r="F37" s="22"/>
      <c r="G37" s="22">
        <v>5</v>
      </c>
      <c r="H37" s="22">
        <v>5</v>
      </c>
      <c r="I37" s="22"/>
      <c r="J37" s="22"/>
      <c r="K37" s="22"/>
      <c r="L37" s="22"/>
      <c r="M37" s="23"/>
      <c r="N37" s="24">
        <f t="shared" si="5"/>
        <v>15</v>
      </c>
      <c r="O37" s="25">
        <f t="shared" si="6"/>
        <v>3</v>
      </c>
      <c r="P37" s="174">
        <f t="shared" si="7"/>
        <v>15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9" t="s">
        <v>457</v>
      </c>
      <c r="C38" s="20">
        <v>1180</v>
      </c>
      <c r="D38" s="19" t="s">
        <v>17</v>
      </c>
      <c r="E38" s="22"/>
      <c r="F38" s="22">
        <v>5</v>
      </c>
      <c r="G38" s="22"/>
      <c r="H38" s="22">
        <v>5</v>
      </c>
      <c r="I38" s="22">
        <v>5</v>
      </c>
      <c r="J38" s="22"/>
      <c r="K38" s="22"/>
      <c r="L38" s="22"/>
      <c r="M38" s="23"/>
      <c r="N38" s="24">
        <f t="shared" si="5"/>
        <v>15</v>
      </c>
      <c r="O38" s="25">
        <f t="shared" si="6"/>
        <v>3</v>
      </c>
      <c r="P38" s="174">
        <f t="shared" si="7"/>
        <v>15</v>
      </c>
      <c r="Q38" s="26"/>
      <c r="R38" s="27">
        <v>1665</v>
      </c>
      <c r="S38" s="28" t="s">
        <v>473</v>
      </c>
      <c r="T38" s="29">
        <f t="shared" si="4"/>
        <v>0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9" t="s">
        <v>461</v>
      </c>
      <c r="C39" s="20">
        <v>2027</v>
      </c>
      <c r="D39" s="19" t="s">
        <v>24</v>
      </c>
      <c r="E39" s="22"/>
      <c r="F39" s="22">
        <v>5</v>
      </c>
      <c r="G39" s="22"/>
      <c r="H39" s="22">
        <v>5</v>
      </c>
      <c r="I39" s="22"/>
      <c r="J39" s="22"/>
      <c r="K39" s="22"/>
      <c r="L39" s="22"/>
      <c r="M39" s="23">
        <v>5</v>
      </c>
      <c r="N39" s="24">
        <f t="shared" si="5"/>
        <v>15</v>
      </c>
      <c r="O39" s="25">
        <f t="shared" si="6"/>
        <v>3</v>
      </c>
      <c r="P39" s="174">
        <f t="shared" si="7"/>
        <v>15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SI</v>
      </c>
      <c r="B40" s="165" t="s">
        <v>390</v>
      </c>
      <c r="C40" s="20">
        <v>1317</v>
      </c>
      <c r="D40" s="19" t="s">
        <v>33</v>
      </c>
      <c r="E40" s="22">
        <v>5</v>
      </c>
      <c r="F40" s="22">
        <v>5</v>
      </c>
      <c r="G40" s="22"/>
      <c r="H40" s="22">
        <v>2</v>
      </c>
      <c r="I40" s="22"/>
      <c r="J40" s="22"/>
      <c r="K40" s="22"/>
      <c r="L40" s="22"/>
      <c r="M40" s="23"/>
      <c r="N40" s="24">
        <f t="shared" si="5"/>
        <v>12</v>
      </c>
      <c r="O40" s="25">
        <f t="shared" si="6"/>
        <v>3</v>
      </c>
      <c r="P40" s="174">
        <f t="shared" si="7"/>
        <v>12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SI</v>
      </c>
      <c r="B41" s="19" t="s">
        <v>462</v>
      </c>
      <c r="C41" s="20">
        <v>2072</v>
      </c>
      <c r="D41" s="19" t="s">
        <v>421</v>
      </c>
      <c r="E41" s="22"/>
      <c r="F41" s="22">
        <v>5</v>
      </c>
      <c r="G41" s="22">
        <v>6</v>
      </c>
      <c r="H41" s="22"/>
      <c r="I41" s="22"/>
      <c r="J41" s="22"/>
      <c r="K41" s="22"/>
      <c r="L41" s="22"/>
      <c r="M41" s="23"/>
      <c r="N41" s="24">
        <f t="shared" si="5"/>
        <v>11</v>
      </c>
      <c r="O41" s="25">
        <f t="shared" si="6"/>
        <v>2</v>
      </c>
      <c r="P41" s="174">
        <f t="shared" si="7"/>
        <v>11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SI</v>
      </c>
      <c r="B42" s="19" t="s">
        <v>459</v>
      </c>
      <c r="C42" s="20">
        <v>2072</v>
      </c>
      <c r="D42" s="19" t="s">
        <v>421</v>
      </c>
      <c r="E42" s="22"/>
      <c r="F42" s="22">
        <v>5</v>
      </c>
      <c r="G42" s="22">
        <v>5</v>
      </c>
      <c r="H42" s="22"/>
      <c r="I42" s="22"/>
      <c r="J42" s="22"/>
      <c r="K42" s="22"/>
      <c r="L42" s="22"/>
      <c r="M42" s="23"/>
      <c r="N42" s="24">
        <f t="shared" si="5"/>
        <v>10</v>
      </c>
      <c r="O42" s="25">
        <f t="shared" si="6"/>
        <v>2</v>
      </c>
      <c r="P42" s="174">
        <f t="shared" si="7"/>
        <v>10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SI</v>
      </c>
      <c r="B43" s="19" t="s">
        <v>463</v>
      </c>
      <c r="C43" s="20">
        <v>48</v>
      </c>
      <c r="D43" s="19" t="s">
        <v>447</v>
      </c>
      <c r="E43" s="22"/>
      <c r="F43" s="22">
        <v>5</v>
      </c>
      <c r="G43" s="22">
        <v>5</v>
      </c>
      <c r="H43" s="22"/>
      <c r="I43" s="22"/>
      <c r="J43" s="22"/>
      <c r="K43" s="22"/>
      <c r="L43" s="22"/>
      <c r="M43" s="23"/>
      <c r="N43" s="24">
        <f t="shared" si="5"/>
        <v>10</v>
      </c>
      <c r="O43" s="25">
        <f t="shared" si="6"/>
        <v>2</v>
      </c>
      <c r="P43" s="174">
        <f t="shared" si="7"/>
        <v>10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SI</v>
      </c>
      <c r="B44" s="19" t="s">
        <v>460</v>
      </c>
      <c r="C44" s="20">
        <v>1298</v>
      </c>
      <c r="D44" s="19" t="s">
        <v>42</v>
      </c>
      <c r="E44" s="22"/>
      <c r="F44" s="22">
        <v>5</v>
      </c>
      <c r="G44" s="22"/>
      <c r="H44" s="22"/>
      <c r="I44" s="22"/>
      <c r="J44" s="22"/>
      <c r="K44" s="22"/>
      <c r="L44" s="22">
        <v>5</v>
      </c>
      <c r="M44" s="23"/>
      <c r="N44" s="24">
        <f t="shared" si="5"/>
        <v>10</v>
      </c>
      <c r="O44" s="25">
        <f t="shared" si="6"/>
        <v>2</v>
      </c>
      <c r="P44" s="174">
        <f t="shared" si="7"/>
        <v>10</v>
      </c>
      <c r="Q44" s="26"/>
      <c r="R44" s="27">
        <v>2199</v>
      </c>
      <c r="S44" s="171" t="s">
        <v>296</v>
      </c>
      <c r="T44" s="29">
        <f t="shared" si="4"/>
        <v>216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187" t="str">
        <f t="shared" si="3"/>
        <v>NO</v>
      </c>
      <c r="B45" s="19" t="s">
        <v>572</v>
      </c>
      <c r="C45" s="20">
        <v>2199</v>
      </c>
      <c r="D45" s="19" t="s">
        <v>296</v>
      </c>
      <c r="E45" s="22"/>
      <c r="F45" s="22"/>
      <c r="G45" s="22"/>
      <c r="H45" s="22"/>
      <c r="I45" s="22">
        <v>6</v>
      </c>
      <c r="J45" s="22"/>
      <c r="K45" s="22"/>
      <c r="L45" s="22"/>
      <c r="M45" s="23"/>
      <c r="N45" s="24">
        <f t="shared" si="5"/>
        <v>6</v>
      </c>
      <c r="O45" s="25">
        <f t="shared" si="6"/>
        <v>1</v>
      </c>
      <c r="P45" s="174">
        <f t="shared" si="7"/>
        <v>6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187" t="str">
        <f t="shared" si="3"/>
        <v>NO</v>
      </c>
      <c r="B46" s="165" t="s">
        <v>391</v>
      </c>
      <c r="C46" s="20">
        <v>1174</v>
      </c>
      <c r="D46" s="19" t="s">
        <v>16</v>
      </c>
      <c r="E46" s="22">
        <v>5</v>
      </c>
      <c r="F46" s="22"/>
      <c r="G46" s="22"/>
      <c r="H46" s="22"/>
      <c r="I46" s="22"/>
      <c r="J46" s="22"/>
      <c r="K46" s="22"/>
      <c r="L46" s="22"/>
      <c r="M46" s="23"/>
      <c r="N46" s="24">
        <f t="shared" si="5"/>
        <v>5</v>
      </c>
      <c r="O46" s="25">
        <f t="shared" si="6"/>
        <v>1</v>
      </c>
      <c r="P46" s="174">
        <f t="shared" si="7"/>
        <v>5</v>
      </c>
      <c r="Q46" s="38"/>
      <c r="R46" s="27">
        <v>2057</v>
      </c>
      <c r="S46" s="28" t="s">
        <v>64</v>
      </c>
      <c r="T46" s="29">
        <f t="shared" si="4"/>
        <v>0</v>
      </c>
      <c r="U46" s="30"/>
      <c r="V46" s="41"/>
      <c r="W46" s="6"/>
      <c r="X46" s="6"/>
      <c r="Y46" s="6"/>
      <c r="Z46" s="6"/>
    </row>
    <row r="47" spans="1:26" ht="29.1" customHeight="1" thickBot="1" x14ac:dyDescent="0.4">
      <c r="A47" s="187" t="str">
        <f t="shared" si="3"/>
        <v>NO</v>
      </c>
      <c r="B47" s="19" t="s">
        <v>458</v>
      </c>
      <c r="C47" s="20">
        <v>2027</v>
      </c>
      <c r="D47" s="19" t="s">
        <v>24</v>
      </c>
      <c r="E47" s="22"/>
      <c r="F47" s="22">
        <v>5</v>
      </c>
      <c r="G47" s="22"/>
      <c r="H47" s="22"/>
      <c r="I47" s="22"/>
      <c r="J47" s="22"/>
      <c r="K47" s="22"/>
      <c r="L47" s="22"/>
      <c r="M47" s="23"/>
      <c r="N47" s="24">
        <f t="shared" si="5"/>
        <v>5</v>
      </c>
      <c r="O47" s="25">
        <f t="shared" si="6"/>
        <v>1</v>
      </c>
      <c r="P47" s="174">
        <f t="shared" si="7"/>
        <v>5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187" t="str">
        <f t="shared" si="3"/>
        <v>NO</v>
      </c>
      <c r="B48" s="157" t="s">
        <v>613</v>
      </c>
      <c r="C48" s="20">
        <v>2075</v>
      </c>
      <c r="D48" s="20" t="s">
        <v>612</v>
      </c>
      <c r="E48" s="22"/>
      <c r="F48" s="22"/>
      <c r="G48" s="22"/>
      <c r="H48" s="22"/>
      <c r="I48" s="22"/>
      <c r="J48" s="22"/>
      <c r="K48" s="22"/>
      <c r="L48" s="22">
        <v>5</v>
      </c>
      <c r="M48" s="23"/>
      <c r="N48" s="24">
        <f t="shared" si="5"/>
        <v>5</v>
      </c>
      <c r="O48" s="25">
        <f t="shared" si="6"/>
        <v>1</v>
      </c>
      <c r="P48" s="174">
        <f t="shared" si="7"/>
        <v>5</v>
      </c>
      <c r="Q48" s="3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187" t="str">
        <f t="shared" si="3"/>
        <v>NO</v>
      </c>
      <c r="B49" s="19" t="s">
        <v>627</v>
      </c>
      <c r="C49" s="20">
        <v>1773</v>
      </c>
      <c r="D49" s="19" t="s">
        <v>84</v>
      </c>
      <c r="E49" s="22"/>
      <c r="F49" s="22"/>
      <c r="G49" s="22"/>
      <c r="H49" s="22"/>
      <c r="I49" s="22"/>
      <c r="J49" s="22"/>
      <c r="K49" s="22"/>
      <c r="L49" s="22"/>
      <c r="M49" s="23">
        <v>5</v>
      </c>
      <c r="N49" s="24">
        <f t="shared" si="5"/>
        <v>5</v>
      </c>
      <c r="O49" s="25">
        <f t="shared" si="6"/>
        <v>1</v>
      </c>
      <c r="P49" s="174">
        <f t="shared" si="7"/>
        <v>5</v>
      </c>
      <c r="Q49" s="38"/>
      <c r="R49" s="27">
        <v>2029</v>
      </c>
      <c r="S49" s="28" t="s">
        <v>67</v>
      </c>
      <c r="T49" s="29">
        <f t="shared" si="4"/>
        <v>0</v>
      </c>
      <c r="U49" s="30"/>
      <c r="V49" s="41"/>
      <c r="W49" s="6"/>
      <c r="X49" s="6"/>
      <c r="Y49" s="6"/>
      <c r="Z49" s="6"/>
    </row>
    <row r="50" spans="1:26" ht="29.1" customHeight="1" thickBot="1" x14ac:dyDescent="0.4">
      <c r="A50" s="187" t="str">
        <f t="shared" si="3"/>
        <v>NO</v>
      </c>
      <c r="B50" s="19" t="s">
        <v>628</v>
      </c>
      <c r="C50" s="20">
        <v>1773</v>
      </c>
      <c r="D50" s="19" t="s">
        <v>84</v>
      </c>
      <c r="E50" s="22"/>
      <c r="F50" s="22"/>
      <c r="G50" s="22"/>
      <c r="H50" s="22"/>
      <c r="I50" s="22"/>
      <c r="J50" s="22"/>
      <c r="K50" s="22"/>
      <c r="L50" s="22"/>
      <c r="M50" s="23">
        <v>5</v>
      </c>
      <c r="N50" s="24">
        <f t="shared" si="5"/>
        <v>5</v>
      </c>
      <c r="O50" s="25">
        <f t="shared" si="6"/>
        <v>1</v>
      </c>
      <c r="P50" s="174">
        <f t="shared" si="7"/>
        <v>5</v>
      </c>
      <c r="Q50" s="38"/>
      <c r="R50" s="27">
        <v>2027</v>
      </c>
      <c r="S50" s="28" t="s">
        <v>24</v>
      </c>
      <c r="T50" s="29">
        <f t="shared" si="4"/>
        <v>116</v>
      </c>
      <c r="U50" s="30"/>
      <c r="V50" s="41"/>
      <c r="W50" s="6"/>
      <c r="X50" s="6"/>
      <c r="Y50" s="6"/>
      <c r="Z50" s="6"/>
    </row>
    <row r="51" spans="1:26" ht="29.1" customHeight="1" thickBot="1" x14ac:dyDescent="0.4">
      <c r="A51" s="89" t="str">
        <f t="shared" si="3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2"/>
      <c r="M51" s="23"/>
      <c r="N51" s="24">
        <f t="shared" si="5"/>
        <v>0</v>
      </c>
      <c r="O51" s="25">
        <f t="shared" si="6"/>
        <v>0</v>
      </c>
      <c r="P51" s="174">
        <f t="shared" si="7"/>
        <v>0</v>
      </c>
      <c r="Q51" s="38"/>
      <c r="R51" s="27">
        <v>1862</v>
      </c>
      <c r="S51" s="28" t="s">
        <v>68</v>
      </c>
      <c r="T51" s="29">
        <f t="shared" si="4"/>
        <v>0</v>
      </c>
      <c r="U51" s="30"/>
      <c r="V51" s="41"/>
      <c r="W51" s="6"/>
      <c r="X51" s="6"/>
      <c r="Y51" s="6"/>
      <c r="Z51" s="6"/>
    </row>
    <row r="52" spans="1:26" ht="29.1" customHeight="1" thickBot="1" x14ac:dyDescent="0.4">
      <c r="A52" s="89" t="str">
        <f t="shared" si="3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2"/>
      <c r="M52" s="23"/>
      <c r="N52" s="24">
        <f t="shared" si="5"/>
        <v>0</v>
      </c>
      <c r="O52" s="25">
        <f t="shared" si="6"/>
        <v>0</v>
      </c>
      <c r="P52" s="174">
        <f t="shared" si="7"/>
        <v>0</v>
      </c>
      <c r="Q52" s="38"/>
      <c r="R52" s="27">
        <v>1132</v>
      </c>
      <c r="S52" s="28" t="s">
        <v>69</v>
      </c>
      <c r="T52" s="29">
        <f t="shared" si="4"/>
        <v>0</v>
      </c>
      <c r="U52" s="30"/>
      <c r="V52" s="41"/>
      <c r="W52" s="6"/>
      <c r="X52" s="6"/>
      <c r="Y52" s="6"/>
      <c r="Z52" s="6"/>
    </row>
    <row r="53" spans="1:26" ht="29.1" customHeight="1" thickBot="1" x14ac:dyDescent="0.4">
      <c r="A53" s="89" t="str">
        <f t="shared" si="3"/>
        <v>NO</v>
      </c>
      <c r="B53" s="157"/>
      <c r="C53" s="20"/>
      <c r="D53" s="66"/>
      <c r="E53" s="22"/>
      <c r="F53" s="22"/>
      <c r="G53" s="22"/>
      <c r="H53" s="22"/>
      <c r="I53" s="22"/>
      <c r="J53" s="22"/>
      <c r="K53" s="22"/>
      <c r="L53" s="22"/>
      <c r="M53" s="23"/>
      <c r="N53" s="24">
        <f t="shared" si="5"/>
        <v>0</v>
      </c>
      <c r="O53" s="25">
        <f t="shared" si="6"/>
        <v>0</v>
      </c>
      <c r="P53" s="174">
        <f t="shared" si="7"/>
        <v>0</v>
      </c>
      <c r="Q53" s="38"/>
      <c r="R53" s="27">
        <v>1988</v>
      </c>
      <c r="S53" s="28" t="s">
        <v>70</v>
      </c>
      <c r="T53" s="29">
        <f t="shared" si="4"/>
        <v>0</v>
      </c>
      <c r="U53" s="30"/>
      <c r="V53" s="41"/>
      <c r="W53" s="6"/>
      <c r="X53" s="6"/>
      <c r="Y53" s="6"/>
      <c r="Z53" s="6"/>
    </row>
    <row r="54" spans="1:26" ht="29.1" customHeight="1" thickBot="1" x14ac:dyDescent="0.4">
      <c r="A54" s="89" t="str">
        <f t="shared" si="3"/>
        <v>NO</v>
      </c>
      <c r="B54" s="157"/>
      <c r="C54" s="20"/>
      <c r="D54" s="19"/>
      <c r="E54" s="22"/>
      <c r="F54" s="22"/>
      <c r="G54" s="22"/>
      <c r="H54" s="22"/>
      <c r="I54" s="22"/>
      <c r="J54" s="22"/>
      <c r="K54" s="22"/>
      <c r="L54" s="22"/>
      <c r="M54" s="23"/>
      <c r="N54" s="24">
        <f t="shared" si="5"/>
        <v>0</v>
      </c>
      <c r="O54" s="25">
        <f t="shared" si="6"/>
        <v>0</v>
      </c>
      <c r="P54" s="174">
        <f t="shared" si="7"/>
        <v>0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89" t="str">
        <f t="shared" si="3"/>
        <v>NO</v>
      </c>
      <c r="B55" s="157"/>
      <c r="C55" s="20"/>
      <c r="D55" s="19"/>
      <c r="E55" s="22"/>
      <c r="F55" s="22"/>
      <c r="G55" s="22"/>
      <c r="H55" s="22"/>
      <c r="I55" s="22"/>
      <c r="J55" s="22"/>
      <c r="K55" s="22"/>
      <c r="L55" s="22"/>
      <c r="M55" s="23"/>
      <c r="N55" s="24">
        <f t="shared" si="5"/>
        <v>0</v>
      </c>
      <c r="O55" s="25">
        <f t="shared" si="6"/>
        <v>0</v>
      </c>
      <c r="P55" s="174">
        <f t="shared" si="7"/>
        <v>0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89" t="str">
        <f t="shared" si="3"/>
        <v>NO</v>
      </c>
      <c r="B56" s="157"/>
      <c r="C56" s="20"/>
      <c r="D56" s="19"/>
      <c r="E56" s="22"/>
      <c r="F56" s="22"/>
      <c r="G56" s="22"/>
      <c r="H56" s="22"/>
      <c r="I56" s="22"/>
      <c r="J56" s="22"/>
      <c r="K56" s="22"/>
      <c r="L56" s="22"/>
      <c r="M56" s="23"/>
      <c r="N56" s="24">
        <f t="shared" si="5"/>
        <v>0</v>
      </c>
      <c r="O56" s="25">
        <f t="shared" si="6"/>
        <v>0</v>
      </c>
      <c r="P56" s="174">
        <f t="shared" si="7"/>
        <v>0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89" t="str">
        <f t="shared" si="3"/>
        <v>NO</v>
      </c>
      <c r="B57" s="157"/>
      <c r="C57" s="20"/>
      <c r="D57" s="19"/>
      <c r="E57" s="22"/>
      <c r="F57" s="22"/>
      <c r="G57" s="22"/>
      <c r="H57" s="22"/>
      <c r="I57" s="22"/>
      <c r="J57" s="22"/>
      <c r="K57" s="22"/>
      <c r="L57" s="22"/>
      <c r="M57" s="23"/>
      <c r="N57" s="24">
        <f t="shared" si="5"/>
        <v>0</v>
      </c>
      <c r="O57" s="25">
        <f t="shared" si="6"/>
        <v>0</v>
      </c>
      <c r="P57" s="174">
        <f t="shared" si="7"/>
        <v>0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89" t="str">
        <f t="shared" si="3"/>
        <v>NO</v>
      </c>
      <c r="B58" s="157"/>
      <c r="C58" s="20"/>
      <c r="D58" s="66"/>
      <c r="E58" s="22"/>
      <c r="F58" s="22"/>
      <c r="G58" s="22"/>
      <c r="H58" s="22"/>
      <c r="I58" s="22"/>
      <c r="J58" s="22"/>
      <c r="K58" s="22"/>
      <c r="L58" s="22"/>
      <c r="M58" s="23"/>
      <c r="N58" s="24">
        <f t="shared" si="5"/>
        <v>0</v>
      </c>
      <c r="O58" s="25">
        <f t="shared" si="6"/>
        <v>0</v>
      </c>
      <c r="P58" s="174">
        <f t="shared" si="7"/>
        <v>0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89" t="str">
        <f t="shared" si="3"/>
        <v>NO</v>
      </c>
      <c r="B59" s="19"/>
      <c r="C59" s="20"/>
      <c r="D59" s="19"/>
      <c r="E59" s="22"/>
      <c r="F59" s="22"/>
      <c r="G59" s="22"/>
      <c r="H59" s="22"/>
      <c r="I59" s="22"/>
      <c r="J59" s="22"/>
      <c r="K59" s="22"/>
      <c r="L59" s="22"/>
      <c r="M59" s="23"/>
      <c r="N59" s="24">
        <f t="shared" si="5"/>
        <v>0</v>
      </c>
      <c r="O59" s="25">
        <f t="shared" si="6"/>
        <v>0</v>
      </c>
      <c r="P59" s="174">
        <f t="shared" si="7"/>
        <v>0</v>
      </c>
      <c r="Q59" s="18"/>
      <c r="R59" s="27">
        <v>2075</v>
      </c>
      <c r="S59" s="171" t="s">
        <v>612</v>
      </c>
      <c r="T59" s="29">
        <f t="shared" si="4"/>
        <v>5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89" t="str">
        <f t="shared" si="3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2"/>
      <c r="M60" s="23"/>
      <c r="N60" s="24">
        <f t="shared" si="5"/>
        <v>0</v>
      </c>
      <c r="O60" s="25">
        <f t="shared" si="6"/>
        <v>0</v>
      </c>
      <c r="P60" s="174">
        <f t="shared" si="7"/>
        <v>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89" t="str">
        <f t="shared" si="3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2"/>
      <c r="M61" s="23"/>
      <c r="N61" s="24">
        <f t="shared" si="5"/>
        <v>0</v>
      </c>
      <c r="O61" s="25">
        <f t="shared" si="6"/>
        <v>0</v>
      </c>
      <c r="P61" s="174">
        <f t="shared" si="7"/>
        <v>0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89" t="str">
        <f t="shared" si="3"/>
        <v>NO</v>
      </c>
      <c r="B62" s="19"/>
      <c r="C62" s="20"/>
      <c r="D62" s="19"/>
      <c r="E62" s="22"/>
      <c r="F62" s="22"/>
      <c r="G62" s="22"/>
      <c r="H62" s="22"/>
      <c r="I62" s="22"/>
      <c r="J62" s="22"/>
      <c r="K62" s="22"/>
      <c r="L62" s="22"/>
      <c r="M62" s="23"/>
      <c r="N62" s="24">
        <f t="shared" si="5"/>
        <v>0</v>
      </c>
      <c r="O62" s="25">
        <f t="shared" si="6"/>
        <v>0</v>
      </c>
      <c r="P62" s="174">
        <f t="shared" si="7"/>
        <v>0</v>
      </c>
      <c r="Q62" s="18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9.1" customHeight="1" thickBot="1" x14ac:dyDescent="0.4">
      <c r="A63" s="89" t="str">
        <f t="shared" si="3"/>
        <v>NO</v>
      </c>
      <c r="B63" s="19"/>
      <c r="C63" s="20"/>
      <c r="D63" s="19"/>
      <c r="E63" s="22"/>
      <c r="F63" s="22"/>
      <c r="G63" s="22"/>
      <c r="H63" s="22"/>
      <c r="I63" s="22"/>
      <c r="J63" s="22"/>
      <c r="K63" s="22"/>
      <c r="L63" s="22"/>
      <c r="M63" s="23"/>
      <c r="N63" s="24">
        <f t="shared" si="5"/>
        <v>0</v>
      </c>
      <c r="O63" s="25">
        <f t="shared" si="6"/>
        <v>0</v>
      </c>
      <c r="P63" s="174">
        <f t="shared" si="7"/>
        <v>0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9.1" customHeight="1" thickBot="1" x14ac:dyDescent="0.4">
      <c r="A64" s="89" t="str">
        <f t="shared" si="3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2"/>
      <c r="M64" s="23"/>
      <c r="N64" s="24">
        <f t="shared" si="5"/>
        <v>0</v>
      </c>
      <c r="O64" s="25">
        <f t="shared" si="6"/>
        <v>0</v>
      </c>
      <c r="P64" s="174">
        <f t="shared" si="7"/>
        <v>0</v>
      </c>
      <c r="Q64" s="18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58" ht="29.1" customHeight="1" thickBot="1" x14ac:dyDescent="0.4">
      <c r="A65" s="89" t="str">
        <f t="shared" si="3"/>
        <v>NO</v>
      </c>
      <c r="B65" s="19"/>
      <c r="C65" s="20"/>
      <c r="D65" s="19"/>
      <c r="E65" s="22"/>
      <c r="F65" s="22"/>
      <c r="G65" s="22"/>
      <c r="H65" s="22"/>
      <c r="I65" s="22"/>
      <c r="J65" s="22"/>
      <c r="K65" s="22"/>
      <c r="L65" s="22"/>
      <c r="M65" s="23"/>
      <c r="N65" s="24">
        <f t="shared" si="5"/>
        <v>0</v>
      </c>
      <c r="O65" s="25">
        <f t="shared" si="6"/>
        <v>0</v>
      </c>
      <c r="P65" s="174">
        <f t="shared" si="7"/>
        <v>0</v>
      </c>
      <c r="Q65" s="18"/>
      <c r="R65" s="6"/>
      <c r="S65" s="6"/>
      <c r="T65" s="42">
        <f>SUM(T3:T64)</f>
        <v>5201</v>
      </c>
      <c r="U65" s="6"/>
      <c r="V65" s="6"/>
      <c r="W65" s="6"/>
      <c r="X65" s="6"/>
      <c r="Y65" s="6"/>
      <c r="Z65" s="6"/>
    </row>
    <row r="66" spans="1:258" ht="29.1" customHeight="1" thickBot="1" x14ac:dyDescent="0.4">
      <c r="A66" s="89" t="str">
        <f t="shared" si="3"/>
        <v>NO</v>
      </c>
      <c r="B66" s="19"/>
      <c r="C66" s="20"/>
      <c r="D66" s="19"/>
      <c r="E66" s="22"/>
      <c r="F66" s="22"/>
      <c r="G66" s="22"/>
      <c r="H66" s="22"/>
      <c r="I66" s="22"/>
      <c r="J66" s="22"/>
      <c r="K66" s="22"/>
      <c r="L66" s="22"/>
      <c r="M66" s="23"/>
      <c r="N66" s="24">
        <f t="shared" si="5"/>
        <v>0</v>
      </c>
      <c r="O66" s="25">
        <f t="shared" si="6"/>
        <v>0</v>
      </c>
      <c r="P66" s="174">
        <f t="shared" si="7"/>
        <v>0</v>
      </c>
      <c r="Q66" s="18"/>
      <c r="R66" s="6"/>
      <c r="S66" s="6"/>
      <c r="T66" s="6"/>
      <c r="U66" s="6"/>
      <c r="V66" s="6"/>
      <c r="W66" s="6"/>
      <c r="X66" s="6"/>
      <c r="Y66" s="6"/>
      <c r="Z66" s="6"/>
    </row>
    <row r="67" spans="1:258" ht="29.1" customHeight="1" thickBot="1" x14ac:dyDescent="0.4">
      <c r="A67" s="89" t="str">
        <f t="shared" si="3"/>
        <v>NO</v>
      </c>
      <c r="B67" s="19"/>
      <c r="C67" s="20"/>
      <c r="D67" s="19"/>
      <c r="E67" s="22"/>
      <c r="F67" s="22"/>
      <c r="G67" s="22"/>
      <c r="H67" s="22"/>
      <c r="I67" s="22"/>
      <c r="J67" s="22"/>
      <c r="K67" s="22"/>
      <c r="L67" s="22"/>
      <c r="M67" s="23"/>
      <c r="N67" s="24">
        <f t="shared" ref="N67:N81" si="8">IF(O67=9,SUM(E67:M67)-SMALL(E67:M67,1)-SMALL(E67:M67,2)-SMALL(E67:M67,3),IF(O67=8,SUM(E67:M67)-SMALL(E67:M67,1)-SMALL(E67:M67,2),IF(O67=7,SUM(E67:M67)-SMALL(E67:M67,1),SUM(E67:M67))))</f>
        <v>0</v>
      </c>
      <c r="O67" s="25">
        <f t="shared" ref="O67:O81" si="9">COUNTA(E67:M67)</f>
        <v>0</v>
      </c>
      <c r="P67" s="174">
        <f t="shared" ref="P67:P81" si="10">SUM(E67:M67)</f>
        <v>0</v>
      </c>
      <c r="Q67" s="18"/>
      <c r="R67" s="6"/>
      <c r="S67" s="6"/>
      <c r="T67" s="6"/>
      <c r="U67" s="6"/>
      <c r="V67" s="6"/>
      <c r="W67" s="6"/>
      <c r="X67" s="6"/>
      <c r="Y67" s="6"/>
      <c r="Z67" s="6"/>
    </row>
    <row r="68" spans="1:258" ht="29.1" customHeight="1" thickBot="1" x14ac:dyDescent="0.4">
      <c r="A68" s="89" t="str">
        <f t="shared" ref="A68:A80" si="11">IF(O68&lt;2,"NO","SI")</f>
        <v>NO</v>
      </c>
      <c r="B68" s="19"/>
      <c r="C68" s="20"/>
      <c r="D68" s="19"/>
      <c r="E68" s="22"/>
      <c r="F68" s="22"/>
      <c r="G68" s="22"/>
      <c r="H68" s="22"/>
      <c r="I68" s="22"/>
      <c r="J68" s="22"/>
      <c r="K68" s="22"/>
      <c r="L68" s="22"/>
      <c r="M68" s="23"/>
      <c r="N68" s="24">
        <f t="shared" si="8"/>
        <v>0</v>
      </c>
      <c r="O68" s="25">
        <f t="shared" si="9"/>
        <v>0</v>
      </c>
      <c r="P68" s="174">
        <f t="shared" si="10"/>
        <v>0</v>
      </c>
      <c r="Q68" s="18"/>
      <c r="R68" s="6"/>
      <c r="S68" s="6"/>
      <c r="T68" s="6"/>
      <c r="U68" s="6"/>
      <c r="V68" s="6"/>
      <c r="W68" s="6"/>
      <c r="X68" s="6"/>
      <c r="Y68" s="6"/>
      <c r="Z68" s="6"/>
    </row>
    <row r="69" spans="1:258" ht="29.1" customHeight="1" thickBot="1" x14ac:dyDescent="0.4">
      <c r="A69" s="89" t="str">
        <f t="shared" si="11"/>
        <v>NO</v>
      </c>
      <c r="B69" s="19"/>
      <c r="C69" s="20"/>
      <c r="D69" s="19"/>
      <c r="E69" s="22"/>
      <c r="F69" s="22"/>
      <c r="G69" s="22"/>
      <c r="H69" s="22"/>
      <c r="I69" s="22"/>
      <c r="J69" s="22"/>
      <c r="K69" s="22"/>
      <c r="L69" s="22"/>
      <c r="M69" s="23"/>
      <c r="N69" s="24">
        <f t="shared" si="8"/>
        <v>0</v>
      </c>
      <c r="O69" s="25">
        <f t="shared" si="9"/>
        <v>0</v>
      </c>
      <c r="P69" s="174">
        <f t="shared" si="10"/>
        <v>0</v>
      </c>
      <c r="Q69" s="18"/>
      <c r="R69" s="6"/>
      <c r="S69" s="6"/>
      <c r="T69" s="6"/>
      <c r="U69" s="6"/>
      <c r="V69" s="6"/>
      <c r="W69" s="6"/>
      <c r="X69" s="6"/>
      <c r="Y69" s="6"/>
      <c r="Z69" s="6"/>
    </row>
    <row r="70" spans="1:258" ht="29.1" customHeight="1" thickBot="1" x14ac:dyDescent="0.4">
      <c r="A70" s="89" t="str">
        <f t="shared" si="11"/>
        <v>NO</v>
      </c>
      <c r="B70" s="19"/>
      <c r="C70" s="20"/>
      <c r="D70" s="19"/>
      <c r="E70" s="22"/>
      <c r="F70" s="22"/>
      <c r="G70" s="22"/>
      <c r="H70" s="22"/>
      <c r="I70" s="22"/>
      <c r="J70" s="22"/>
      <c r="K70" s="22"/>
      <c r="L70" s="22"/>
      <c r="M70" s="23"/>
      <c r="N70" s="24">
        <f t="shared" si="8"/>
        <v>0</v>
      </c>
      <c r="O70" s="25">
        <f t="shared" si="9"/>
        <v>0</v>
      </c>
      <c r="P70" s="174">
        <f t="shared" si="10"/>
        <v>0</v>
      </c>
      <c r="Q70" s="18"/>
      <c r="R70" s="6"/>
      <c r="S70" s="6"/>
      <c r="T70" s="6"/>
      <c r="U70" s="6"/>
      <c r="V70" s="6"/>
      <c r="W70" s="6"/>
      <c r="X70" s="6"/>
      <c r="Y70" s="6"/>
      <c r="Z70" s="6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</row>
    <row r="71" spans="1:258" ht="29.1" customHeight="1" thickBot="1" x14ac:dyDescent="0.4">
      <c r="A71" s="89" t="str">
        <f t="shared" si="11"/>
        <v>NO</v>
      </c>
      <c r="B71" s="19"/>
      <c r="C71" s="20"/>
      <c r="D71" s="19"/>
      <c r="E71" s="22"/>
      <c r="F71" s="22"/>
      <c r="G71" s="22"/>
      <c r="H71" s="22"/>
      <c r="I71" s="22"/>
      <c r="J71" s="22"/>
      <c r="K71" s="22"/>
      <c r="L71" s="22"/>
      <c r="M71" s="23"/>
      <c r="N71" s="24">
        <f t="shared" si="8"/>
        <v>0</v>
      </c>
      <c r="O71" s="25">
        <f t="shared" si="9"/>
        <v>0</v>
      </c>
      <c r="P71" s="174">
        <f t="shared" si="10"/>
        <v>0</v>
      </c>
      <c r="Q71" s="18"/>
      <c r="R71" s="6"/>
      <c r="S71" s="6"/>
      <c r="T71" s="6"/>
      <c r="U71" s="6"/>
      <c r="V71" s="6"/>
      <c r="W71" s="6"/>
      <c r="X71" s="6"/>
      <c r="Y71" s="6"/>
      <c r="Z71" s="6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</row>
    <row r="72" spans="1:258" ht="29.1" customHeight="1" thickBot="1" x14ac:dyDescent="0.4">
      <c r="A72" s="89" t="str">
        <f t="shared" si="11"/>
        <v>NO</v>
      </c>
      <c r="B72" s="19"/>
      <c r="C72" s="20"/>
      <c r="D72" s="19"/>
      <c r="E72" s="22"/>
      <c r="F72" s="22"/>
      <c r="G72" s="22"/>
      <c r="H72" s="22"/>
      <c r="I72" s="22"/>
      <c r="J72" s="22"/>
      <c r="K72" s="22"/>
      <c r="L72" s="22"/>
      <c r="M72" s="23"/>
      <c r="N72" s="24">
        <f t="shared" si="8"/>
        <v>0</v>
      </c>
      <c r="O72" s="25">
        <f t="shared" si="9"/>
        <v>0</v>
      </c>
      <c r="P72" s="174">
        <f t="shared" si="10"/>
        <v>0</v>
      </c>
      <c r="Q72" s="18"/>
      <c r="R72" s="6"/>
      <c r="S72" s="6"/>
      <c r="T72" s="6"/>
      <c r="U72" s="6"/>
      <c r="V72" s="6"/>
      <c r="W72" s="6"/>
      <c r="X72" s="6"/>
      <c r="Y72" s="6"/>
      <c r="Z72" s="6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</row>
    <row r="73" spans="1:258" ht="29.1" customHeight="1" thickBot="1" x14ac:dyDescent="0.4">
      <c r="A73" s="89" t="str">
        <f t="shared" si="11"/>
        <v>NO</v>
      </c>
      <c r="B73" s="19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3"/>
      <c r="N73" s="24">
        <f t="shared" si="8"/>
        <v>0</v>
      </c>
      <c r="O73" s="25">
        <f t="shared" si="9"/>
        <v>0</v>
      </c>
      <c r="P73" s="174">
        <f t="shared" si="10"/>
        <v>0</v>
      </c>
      <c r="Q73" s="18"/>
      <c r="R73" s="6"/>
      <c r="S73" s="6"/>
      <c r="T73" s="6"/>
      <c r="U73" s="6"/>
      <c r="V73" s="6"/>
      <c r="W73" s="6"/>
      <c r="X73" s="6"/>
      <c r="Y73" s="6"/>
      <c r="Z73" s="6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</row>
    <row r="74" spans="1:258" ht="29.1" customHeight="1" thickBot="1" x14ac:dyDescent="0.4">
      <c r="A74" s="89" t="str">
        <f t="shared" si="11"/>
        <v>NO</v>
      </c>
      <c r="B74" s="19"/>
      <c r="C74" s="20"/>
      <c r="D74" s="19"/>
      <c r="E74" s="22"/>
      <c r="F74" s="22"/>
      <c r="G74" s="22"/>
      <c r="H74" s="22"/>
      <c r="I74" s="22"/>
      <c r="J74" s="22"/>
      <c r="K74" s="22"/>
      <c r="L74" s="22"/>
      <c r="M74" s="23"/>
      <c r="N74" s="24">
        <f t="shared" si="8"/>
        <v>0</v>
      </c>
      <c r="O74" s="25">
        <f t="shared" si="9"/>
        <v>0</v>
      </c>
      <c r="P74" s="174">
        <f t="shared" si="10"/>
        <v>0</v>
      </c>
      <c r="Q74" s="18"/>
      <c r="R74" s="6"/>
      <c r="S74" s="6"/>
      <c r="T74" s="6"/>
      <c r="U74" s="6"/>
      <c r="V74" s="6"/>
      <c r="W74" s="6"/>
      <c r="X74" s="6"/>
      <c r="Y74" s="6"/>
      <c r="Z74" s="6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</row>
    <row r="75" spans="1:258" ht="29.1" customHeight="1" thickBot="1" x14ac:dyDescent="0.4">
      <c r="A75" s="89" t="str">
        <f t="shared" si="11"/>
        <v>NO</v>
      </c>
      <c r="B75" s="19"/>
      <c r="C75" s="20"/>
      <c r="D75" s="19"/>
      <c r="E75" s="22"/>
      <c r="F75" s="22"/>
      <c r="G75" s="22"/>
      <c r="H75" s="22"/>
      <c r="I75" s="22"/>
      <c r="J75" s="22"/>
      <c r="K75" s="22"/>
      <c r="L75" s="22"/>
      <c r="M75" s="23"/>
      <c r="N75" s="24">
        <f t="shared" si="8"/>
        <v>0</v>
      </c>
      <c r="O75" s="25">
        <f t="shared" si="9"/>
        <v>0</v>
      </c>
      <c r="P75" s="174">
        <f t="shared" si="10"/>
        <v>0</v>
      </c>
      <c r="Q75" s="18"/>
      <c r="R75" s="6"/>
      <c r="S75" s="6"/>
      <c r="T75" s="6"/>
      <c r="U75" s="6"/>
      <c r="V75" s="6"/>
      <c r="W75" s="6"/>
      <c r="X75" s="6"/>
      <c r="Y75" s="6"/>
      <c r="Z75" s="6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</row>
    <row r="76" spans="1:258" ht="29.1" customHeight="1" thickBot="1" x14ac:dyDescent="0.4">
      <c r="A76" s="89" t="str">
        <f t="shared" si="11"/>
        <v>NO</v>
      </c>
      <c r="B76" s="65"/>
      <c r="C76" s="20"/>
      <c r="D76" s="19"/>
      <c r="E76" s="22"/>
      <c r="F76" s="22"/>
      <c r="G76" s="22"/>
      <c r="H76" s="22"/>
      <c r="I76" s="22"/>
      <c r="J76" s="22"/>
      <c r="K76" s="22"/>
      <c r="L76" s="22"/>
      <c r="M76" s="23"/>
      <c r="N76" s="24">
        <f t="shared" si="8"/>
        <v>0</v>
      </c>
      <c r="O76" s="25">
        <f t="shared" si="9"/>
        <v>0</v>
      </c>
      <c r="P76" s="174">
        <f t="shared" si="10"/>
        <v>0</v>
      </c>
      <c r="Q76" s="18"/>
      <c r="R76" s="6"/>
      <c r="S76" s="6"/>
      <c r="T76" s="6"/>
      <c r="U76" s="6"/>
      <c r="V76" s="6"/>
      <c r="W76" s="6"/>
      <c r="X76" s="6"/>
      <c r="Y76" s="6"/>
      <c r="Z76" s="6"/>
    </row>
    <row r="77" spans="1:258" ht="29.1" customHeight="1" thickBot="1" x14ac:dyDescent="0.4">
      <c r="A77" s="89" t="str">
        <f t="shared" si="11"/>
        <v>NO</v>
      </c>
      <c r="B77" s="65"/>
      <c r="C77" s="20"/>
      <c r="D77" s="19"/>
      <c r="E77" s="22"/>
      <c r="F77" s="22"/>
      <c r="G77" s="22"/>
      <c r="H77" s="22"/>
      <c r="I77" s="22"/>
      <c r="J77" s="22"/>
      <c r="K77" s="22"/>
      <c r="L77" s="22"/>
      <c r="M77" s="23"/>
      <c r="N77" s="24">
        <f t="shared" si="8"/>
        <v>0</v>
      </c>
      <c r="O77" s="25">
        <f t="shared" si="9"/>
        <v>0</v>
      </c>
      <c r="P77" s="174">
        <f t="shared" si="10"/>
        <v>0</v>
      </c>
      <c r="Q77" s="18"/>
      <c r="R77" s="6"/>
      <c r="S77" s="6"/>
      <c r="T77" s="6"/>
      <c r="U77" s="6"/>
      <c r="V77" s="6"/>
      <c r="W77" s="6"/>
      <c r="X77" s="6"/>
      <c r="Y77" s="6"/>
      <c r="Z77" s="6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</row>
    <row r="78" spans="1:258" ht="29.1" customHeight="1" thickBot="1" x14ac:dyDescent="0.4">
      <c r="A78" s="89" t="str">
        <f t="shared" si="11"/>
        <v>NO</v>
      </c>
      <c r="B78" s="65"/>
      <c r="C78" s="20"/>
      <c r="D78" s="19"/>
      <c r="E78" s="22"/>
      <c r="F78" s="22"/>
      <c r="G78" s="22"/>
      <c r="H78" s="22"/>
      <c r="I78" s="22"/>
      <c r="J78" s="22"/>
      <c r="K78" s="22"/>
      <c r="L78" s="22"/>
      <c r="M78" s="23"/>
      <c r="N78" s="24">
        <f t="shared" si="8"/>
        <v>0</v>
      </c>
      <c r="O78" s="25">
        <f t="shared" si="9"/>
        <v>0</v>
      </c>
      <c r="P78" s="174">
        <f t="shared" si="10"/>
        <v>0</v>
      </c>
      <c r="Q78" s="18"/>
      <c r="R78" s="6"/>
      <c r="S78" s="6"/>
      <c r="T78" s="6"/>
      <c r="U78" s="6"/>
      <c r="V78" s="6"/>
      <c r="W78" s="6"/>
      <c r="X78" s="6"/>
      <c r="Y78" s="6"/>
      <c r="Z78" s="6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</row>
    <row r="79" spans="1:258" ht="29.1" customHeight="1" thickBot="1" x14ac:dyDescent="0.4">
      <c r="A79" s="89" t="str">
        <f t="shared" si="11"/>
        <v>NO</v>
      </c>
      <c r="B79" s="157"/>
      <c r="C79" s="20"/>
      <c r="D79" s="19"/>
      <c r="E79" s="22"/>
      <c r="F79" s="22"/>
      <c r="G79" s="22"/>
      <c r="H79" s="22"/>
      <c r="I79" s="22"/>
      <c r="J79" s="22"/>
      <c r="K79" s="22"/>
      <c r="L79" s="22"/>
      <c r="M79" s="23"/>
      <c r="N79" s="24">
        <f t="shared" si="8"/>
        <v>0</v>
      </c>
      <c r="O79" s="25">
        <f t="shared" si="9"/>
        <v>0</v>
      </c>
      <c r="P79" s="174">
        <f t="shared" si="10"/>
        <v>0</v>
      </c>
      <c r="Q79" s="18"/>
      <c r="R79" s="6"/>
      <c r="S79" s="6"/>
      <c r="T79" s="6"/>
      <c r="U79" s="6"/>
      <c r="V79" s="6"/>
      <c r="W79" s="6"/>
      <c r="X79" s="6"/>
      <c r="Y79" s="6"/>
      <c r="Z79" s="6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  <c r="IX79" s="133"/>
    </row>
    <row r="80" spans="1:258" ht="29.1" customHeight="1" thickBot="1" x14ac:dyDescent="0.4">
      <c r="A80" s="89" t="str">
        <f t="shared" si="11"/>
        <v>NO</v>
      </c>
      <c r="B80" s="157"/>
      <c r="C80" s="20"/>
      <c r="D80" s="19"/>
      <c r="E80" s="22"/>
      <c r="F80" s="22"/>
      <c r="G80" s="22"/>
      <c r="H80" s="22"/>
      <c r="I80" s="22"/>
      <c r="J80" s="22"/>
      <c r="K80" s="22"/>
      <c r="L80" s="22"/>
      <c r="M80" s="23"/>
      <c r="N80" s="24">
        <f t="shared" si="8"/>
        <v>0</v>
      </c>
      <c r="O80" s="25">
        <f t="shared" si="9"/>
        <v>0</v>
      </c>
      <c r="P80" s="174">
        <f t="shared" si="10"/>
        <v>0</v>
      </c>
      <c r="Q80" s="18"/>
      <c r="R80" s="6"/>
      <c r="S80" s="6"/>
      <c r="T80" s="6"/>
      <c r="U80" s="6"/>
      <c r="V80" s="6"/>
      <c r="W80" s="6"/>
      <c r="X80" s="6"/>
      <c r="Y80" s="6"/>
      <c r="Z80" s="6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  <c r="IX80" s="133"/>
    </row>
    <row r="81" spans="1:26" ht="29.1" customHeight="1" thickBot="1" x14ac:dyDescent="0.4">
      <c r="A81" s="89" t="str">
        <f t="shared" ref="A81" si="12">IF(O81&lt;1,"NO","SI")</f>
        <v>NO</v>
      </c>
      <c r="B81" s="65"/>
      <c r="C81" s="20"/>
      <c r="D81" s="65"/>
      <c r="E81" s="22"/>
      <c r="F81" s="22"/>
      <c r="G81" s="22"/>
      <c r="H81" s="22"/>
      <c r="I81" s="22"/>
      <c r="J81" s="22"/>
      <c r="K81" s="22"/>
      <c r="L81" s="22"/>
      <c r="M81" s="23"/>
      <c r="N81" s="24">
        <f t="shared" si="8"/>
        <v>0</v>
      </c>
      <c r="O81" s="25">
        <f t="shared" si="9"/>
        <v>0</v>
      </c>
      <c r="P81" s="174">
        <f t="shared" si="10"/>
        <v>0</v>
      </c>
      <c r="Q81" s="18"/>
      <c r="R81" s="6"/>
      <c r="S81" s="6"/>
      <c r="T81" s="6"/>
      <c r="U81" s="6"/>
      <c r="V81" s="6"/>
      <c r="W81" s="6"/>
      <c r="X81" s="6"/>
      <c r="Y81" s="6"/>
      <c r="Z81" s="6"/>
    </row>
    <row r="82" spans="1:26" ht="28.5" customHeight="1" x14ac:dyDescent="0.35">
      <c r="A82" s="44">
        <f>COUNTIF(A3:A81,"SI")</f>
        <v>41</v>
      </c>
      <c r="B82" s="44">
        <f>COUNTA(B3:B81)</f>
        <v>48</v>
      </c>
      <c r="C82" s="44"/>
      <c r="D82" s="44"/>
      <c r="E82" s="46"/>
      <c r="F82" s="46"/>
      <c r="G82" s="44"/>
      <c r="H82" s="44"/>
      <c r="I82" s="44"/>
      <c r="J82" s="44"/>
      <c r="K82" s="44"/>
      <c r="L82" s="44"/>
      <c r="M82" s="67"/>
      <c r="N82" s="68">
        <f>SUM(N3:N81)</f>
        <v>4773</v>
      </c>
      <c r="O82" s="49"/>
      <c r="P82" s="69">
        <f>SUM(P3:P81)</f>
        <v>5201</v>
      </c>
      <c r="Q82" s="18"/>
      <c r="R82" s="6"/>
      <c r="S82" s="6"/>
      <c r="T82" s="6"/>
      <c r="U82" s="6"/>
      <c r="V82" s="6"/>
      <c r="W82" s="6"/>
      <c r="X82" s="6"/>
      <c r="Y82" s="6"/>
      <c r="Z82" s="6"/>
    </row>
    <row r="83" spans="1:26" ht="27.95" customHeight="1" x14ac:dyDescent="0.35">
      <c r="A83" s="70"/>
      <c r="B83" s="70"/>
      <c r="C83" s="70"/>
      <c r="D83" s="70"/>
      <c r="E83" s="71"/>
      <c r="F83" s="71"/>
      <c r="G83" s="70"/>
      <c r="H83" s="70"/>
      <c r="I83" s="70"/>
      <c r="J83" s="70"/>
      <c r="K83" s="70"/>
      <c r="L83" s="70"/>
      <c r="M83" s="70"/>
      <c r="N83" s="72"/>
      <c r="O83" s="6"/>
      <c r="P83" s="73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6" customHeight="1" x14ac:dyDescent="0.2">
      <c r="A85" s="6"/>
      <c r="B85" s="51"/>
      <c r="C85" s="52"/>
      <c r="D85" s="52"/>
      <c r="E85" s="52"/>
      <c r="F85" s="5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6" customHeight="1" x14ac:dyDescent="0.2">
      <c r="A86" s="6"/>
      <c r="B86" s="54"/>
      <c r="C86" s="55"/>
      <c r="D86" s="55"/>
      <c r="E86" s="55"/>
      <c r="F86" s="55"/>
      <c r="G86" s="52"/>
      <c r="H86" s="52"/>
      <c r="I86" s="52"/>
      <c r="J86" s="52"/>
      <c r="K86" s="52"/>
      <c r="L86" s="52"/>
      <c r="M86" s="52"/>
      <c r="N86" s="5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.600000000000001" customHeight="1" x14ac:dyDescent="0.2">
      <c r="R88" s="6"/>
      <c r="S88" s="6"/>
      <c r="T88" s="6"/>
      <c r="U88" s="6"/>
    </row>
    <row r="89" spans="1:26" ht="18.600000000000001" customHeight="1" x14ac:dyDescent="0.2">
      <c r="R89" s="6"/>
      <c r="S89" s="6"/>
    </row>
    <row r="90" spans="1:26" ht="18.600000000000001" customHeight="1" x14ac:dyDescent="0.2">
      <c r="R90" s="6"/>
      <c r="S90" s="6"/>
    </row>
    <row r="91" spans="1:26" ht="18.600000000000001" customHeight="1" x14ac:dyDescent="0.2">
      <c r="R91" s="6"/>
      <c r="S91" s="6"/>
    </row>
    <row r="92" spans="1:26" ht="18.600000000000001" customHeight="1" x14ac:dyDescent="0.2">
      <c r="R92" s="6"/>
      <c r="S92" s="6"/>
    </row>
    <row r="93" spans="1:26" ht="18.600000000000001" customHeight="1" x14ac:dyDescent="0.2">
      <c r="R93" s="6"/>
      <c r="S93" s="6"/>
    </row>
  </sheetData>
  <sheetProtection password="C4AE" sheet="1" objects="1" scenarios="1"/>
  <sortState ref="A3:P81">
    <sortCondition descending="1" ref="N3:N8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3"/>
  <sheetViews>
    <sheetView showGridLines="0" zoomScale="40" zoomScaleNormal="40" workbookViewId="0">
      <selection activeCell="A26" sqref="A26"/>
    </sheetView>
  </sheetViews>
  <sheetFormatPr defaultColWidth="11.42578125" defaultRowHeight="18.600000000000001" customHeight="1" x14ac:dyDescent="0.2"/>
  <cols>
    <col min="1" max="1" width="11.42578125" style="91" customWidth="1"/>
    <col min="2" max="2" width="55.7109375" style="91" customWidth="1"/>
    <col min="3" max="3" width="12.7109375" style="91" customWidth="1"/>
    <col min="4" max="4" width="67" style="91" customWidth="1"/>
    <col min="5" max="5" width="22.85546875" style="91" customWidth="1"/>
    <col min="6" max="6" width="23" style="91" customWidth="1"/>
    <col min="7" max="7" width="22.42578125" style="91" customWidth="1"/>
    <col min="8" max="10" width="22.42578125" style="133" customWidth="1"/>
    <col min="11" max="11" width="23" style="91" customWidth="1"/>
    <col min="12" max="13" width="23.140625" style="91" customWidth="1"/>
    <col min="14" max="14" width="21.42578125" style="91" customWidth="1"/>
    <col min="15" max="15" width="11.42578125" style="91" customWidth="1"/>
    <col min="16" max="16" width="27.28515625" style="91" customWidth="1"/>
    <col min="17" max="17" width="11.42578125" style="91" customWidth="1"/>
    <col min="18" max="18" width="11.42578125" style="133" customWidth="1"/>
    <col min="19" max="19" width="59.7109375" style="133" customWidth="1"/>
    <col min="20" max="20" width="18.5703125" style="91" customWidth="1"/>
    <col min="21" max="23" width="11.42578125" style="91" customWidth="1"/>
    <col min="24" max="24" width="36.28515625" style="91" customWidth="1"/>
    <col min="25" max="25" width="11.42578125" style="91" customWidth="1"/>
    <col min="26" max="26" width="67.140625" style="91" customWidth="1"/>
    <col min="27" max="258" width="11.42578125" style="91" customWidth="1"/>
  </cols>
  <sheetData>
    <row r="1" spans="1:26" ht="28.5" customHeight="1" thickBot="1" x14ac:dyDescent="0.45">
      <c r="A1" s="196" t="s">
        <v>201</v>
      </c>
      <c r="B1" s="197"/>
      <c r="C1" s="197"/>
      <c r="D1" s="197"/>
      <c r="E1" s="197"/>
      <c r="F1" s="198"/>
      <c r="G1" s="61"/>
      <c r="H1" s="176"/>
      <c r="I1" s="176"/>
      <c r="J1" s="176"/>
      <c r="K1" s="62"/>
      <c r="L1" s="62"/>
      <c r="M1" s="62"/>
      <c r="N1" s="5"/>
      <c r="O1" s="5"/>
      <c r="P1" s="5"/>
      <c r="Q1" s="6"/>
      <c r="R1" s="5"/>
      <c r="S1" s="5"/>
      <c r="T1" s="5"/>
      <c r="U1" s="6"/>
      <c r="V1" s="6"/>
      <c r="W1" s="6"/>
      <c r="X1" s="6"/>
      <c r="Y1" s="6"/>
      <c r="Z1" s="6"/>
    </row>
    <row r="2" spans="1:26" ht="51.4" customHeight="1" thickBot="1" x14ac:dyDescent="0.4">
      <c r="A2" s="8" t="s">
        <v>77</v>
      </c>
      <c r="B2" s="8" t="s">
        <v>1</v>
      </c>
      <c r="C2" s="8" t="s">
        <v>78</v>
      </c>
      <c r="D2" s="8" t="s">
        <v>3</v>
      </c>
      <c r="E2" s="9" t="s">
        <v>4</v>
      </c>
      <c r="F2" s="9" t="s">
        <v>283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290</v>
      </c>
      <c r="N2" s="11" t="s">
        <v>5</v>
      </c>
      <c r="O2" s="12" t="s">
        <v>6</v>
      </c>
      <c r="P2" s="12" t="s">
        <v>7</v>
      </c>
      <c r="Q2" s="80"/>
      <c r="R2" s="14" t="s">
        <v>8</v>
      </c>
      <c r="S2" s="15" t="s">
        <v>3</v>
      </c>
      <c r="T2" s="16" t="s">
        <v>9</v>
      </c>
      <c r="U2" s="17"/>
      <c r="V2" s="18"/>
      <c r="W2" s="31"/>
      <c r="X2" s="31"/>
      <c r="Y2" s="31"/>
      <c r="Z2" s="31"/>
    </row>
    <row r="3" spans="1:26" ht="29.1" customHeight="1" thickBot="1" x14ac:dyDescent="0.45">
      <c r="A3" s="89" t="str">
        <f>IF(O3&lt;2,"NO","SI")</f>
        <v>SI</v>
      </c>
      <c r="B3" s="180" t="s">
        <v>203</v>
      </c>
      <c r="C3" s="181">
        <v>10</v>
      </c>
      <c r="D3" s="180" t="s">
        <v>19</v>
      </c>
      <c r="E3" s="183">
        <v>60</v>
      </c>
      <c r="F3" s="183">
        <v>90</v>
      </c>
      <c r="G3" s="183">
        <v>80</v>
      </c>
      <c r="H3" s="183">
        <v>40</v>
      </c>
      <c r="I3" s="183"/>
      <c r="J3" s="183">
        <v>60</v>
      </c>
      <c r="K3" s="183">
        <v>100</v>
      </c>
      <c r="L3" s="183">
        <v>90</v>
      </c>
      <c r="M3" s="185">
        <v>100</v>
      </c>
      <c r="N3" s="186">
        <f t="shared" ref="N3:N34" si="0">IF(O3=9,SUM(E3:M3)-SMALL(E3:M3,1)-SMALL(E3:M3,2)-SMALL(E3:M3,3),IF(O3=8,SUM(E3:M3)-SMALL(E3:M3,1)-SMALL(E3:M3,2),IF(O3=7,SUM(E3:M3)-SMALL(E3:M3,1),SUM(E3:M3))))</f>
        <v>520</v>
      </c>
      <c r="O3" s="25">
        <f t="shared" ref="O3:O34" si="1">COUNTA(E3:M3)</f>
        <v>8</v>
      </c>
      <c r="P3" s="174">
        <f t="shared" ref="P3:P34" si="2">SUM(E3:M3)</f>
        <v>620</v>
      </c>
      <c r="Q3" s="26"/>
      <c r="R3" s="27">
        <v>1213</v>
      </c>
      <c r="S3" s="28" t="s">
        <v>492</v>
      </c>
      <c r="T3" s="29">
        <f>SUMIF($C$3:$C$101,R3,$P$3:$P$101)</f>
        <v>624</v>
      </c>
      <c r="U3" s="30"/>
      <c r="V3" s="18"/>
      <c r="W3" s="31"/>
      <c r="X3" s="31"/>
      <c r="Y3" s="31"/>
      <c r="Z3" s="31"/>
    </row>
    <row r="4" spans="1:26" ht="29.1" customHeight="1" thickBot="1" x14ac:dyDescent="0.45">
      <c r="A4" s="89" t="str">
        <f t="shared" ref="A4:A67" si="3">IF(O4&lt;2,"NO","SI")</f>
        <v>SI</v>
      </c>
      <c r="B4" s="180" t="s">
        <v>202</v>
      </c>
      <c r="C4" s="181">
        <v>10</v>
      </c>
      <c r="D4" s="180" t="s">
        <v>19</v>
      </c>
      <c r="E4" s="183">
        <v>100</v>
      </c>
      <c r="F4" s="183">
        <v>5</v>
      </c>
      <c r="G4" s="183">
        <v>100</v>
      </c>
      <c r="H4" s="183">
        <v>100</v>
      </c>
      <c r="I4" s="183"/>
      <c r="J4" s="183">
        <v>100</v>
      </c>
      <c r="K4" s="183"/>
      <c r="L4" s="183">
        <v>100</v>
      </c>
      <c r="M4" s="185">
        <v>2</v>
      </c>
      <c r="N4" s="186">
        <f t="shared" si="0"/>
        <v>505</v>
      </c>
      <c r="O4" s="25">
        <f t="shared" si="1"/>
        <v>7</v>
      </c>
      <c r="P4" s="174">
        <f t="shared" si="2"/>
        <v>507</v>
      </c>
      <c r="Q4" s="26"/>
      <c r="R4" s="27"/>
      <c r="S4" s="28"/>
      <c r="T4" s="29">
        <f t="shared" ref="T4:T64" si="4">SUMIF($C$3:$C$101,R4,$P$3:$P$101)</f>
        <v>0</v>
      </c>
      <c r="U4" s="30"/>
      <c r="V4" s="18"/>
      <c r="W4" s="31"/>
      <c r="X4" s="31"/>
      <c r="Y4" s="31"/>
      <c r="Z4" s="31"/>
    </row>
    <row r="5" spans="1:26" ht="29.1" customHeight="1" thickBot="1" x14ac:dyDescent="0.45">
      <c r="A5" s="89" t="str">
        <f t="shared" si="3"/>
        <v>SI</v>
      </c>
      <c r="B5" s="180" t="s">
        <v>209</v>
      </c>
      <c r="C5" s="181">
        <v>1213</v>
      </c>
      <c r="D5" s="180" t="s">
        <v>492</v>
      </c>
      <c r="E5" s="183">
        <v>80</v>
      </c>
      <c r="F5" s="183">
        <v>100</v>
      </c>
      <c r="G5" s="183">
        <v>90</v>
      </c>
      <c r="H5" s="183">
        <v>60</v>
      </c>
      <c r="I5" s="183"/>
      <c r="J5" s="183">
        <v>90</v>
      </c>
      <c r="K5" s="183">
        <v>80</v>
      </c>
      <c r="L5" s="183"/>
      <c r="M5" s="185"/>
      <c r="N5" s="186">
        <f t="shared" si="0"/>
        <v>500</v>
      </c>
      <c r="O5" s="25">
        <f t="shared" si="1"/>
        <v>6</v>
      </c>
      <c r="P5" s="174">
        <f t="shared" si="2"/>
        <v>500</v>
      </c>
      <c r="Q5" s="26"/>
      <c r="R5" s="27">
        <v>1174</v>
      </c>
      <c r="S5" s="28" t="s">
        <v>16</v>
      </c>
      <c r="T5" s="29">
        <f t="shared" si="4"/>
        <v>838</v>
      </c>
      <c r="U5" s="30"/>
      <c r="V5" s="18"/>
      <c r="W5" s="31"/>
      <c r="X5" s="31"/>
      <c r="Y5" s="31"/>
      <c r="Z5" s="31"/>
    </row>
    <row r="6" spans="1:26" ht="29.1" customHeight="1" thickBot="1" x14ac:dyDescent="0.4">
      <c r="A6" s="89" t="str">
        <f t="shared" si="3"/>
        <v>SI</v>
      </c>
      <c r="B6" s="165" t="s">
        <v>392</v>
      </c>
      <c r="C6" s="20">
        <v>1174</v>
      </c>
      <c r="D6" s="19" t="s">
        <v>16</v>
      </c>
      <c r="E6" s="22">
        <v>90</v>
      </c>
      <c r="F6" s="22"/>
      <c r="G6" s="22"/>
      <c r="H6" s="22">
        <v>90</v>
      </c>
      <c r="I6" s="22"/>
      <c r="J6" s="22">
        <v>80</v>
      </c>
      <c r="K6" s="22">
        <v>90</v>
      </c>
      <c r="L6" s="22">
        <v>80</v>
      </c>
      <c r="M6" s="23"/>
      <c r="N6" s="24">
        <f t="shared" si="0"/>
        <v>430</v>
      </c>
      <c r="O6" s="25">
        <f t="shared" si="1"/>
        <v>5</v>
      </c>
      <c r="P6" s="174">
        <f t="shared" si="2"/>
        <v>430</v>
      </c>
      <c r="Q6" s="26"/>
      <c r="R6" s="27">
        <v>1180</v>
      </c>
      <c r="S6" s="28" t="s">
        <v>17</v>
      </c>
      <c r="T6" s="29">
        <f t="shared" si="4"/>
        <v>308</v>
      </c>
      <c r="U6" s="30"/>
      <c r="V6" s="18"/>
      <c r="W6" s="31"/>
      <c r="X6" s="31"/>
      <c r="Y6" s="31"/>
      <c r="Z6" s="31"/>
    </row>
    <row r="7" spans="1:26" ht="29.1" customHeight="1" thickBot="1" x14ac:dyDescent="0.4">
      <c r="A7" s="89" t="str">
        <f t="shared" si="3"/>
        <v>SI</v>
      </c>
      <c r="B7" s="19" t="s">
        <v>467</v>
      </c>
      <c r="C7" s="20">
        <v>1298</v>
      </c>
      <c r="D7" s="19" t="s">
        <v>42</v>
      </c>
      <c r="E7" s="22"/>
      <c r="F7" s="22">
        <v>50</v>
      </c>
      <c r="G7" s="22"/>
      <c r="H7" s="22">
        <v>50</v>
      </c>
      <c r="I7" s="22">
        <v>100</v>
      </c>
      <c r="J7" s="22">
        <v>50</v>
      </c>
      <c r="K7" s="22">
        <v>60</v>
      </c>
      <c r="L7" s="22">
        <v>50</v>
      </c>
      <c r="M7" s="23">
        <v>80</v>
      </c>
      <c r="N7" s="24">
        <f t="shared" si="0"/>
        <v>390</v>
      </c>
      <c r="O7" s="25">
        <f t="shared" si="1"/>
        <v>7</v>
      </c>
      <c r="P7" s="174">
        <f t="shared" si="2"/>
        <v>440</v>
      </c>
      <c r="Q7" s="26"/>
      <c r="R7" s="27">
        <v>1115</v>
      </c>
      <c r="S7" s="28" t="s">
        <v>18</v>
      </c>
      <c r="T7" s="29">
        <f t="shared" si="4"/>
        <v>36</v>
      </c>
      <c r="U7" s="30"/>
      <c r="V7" s="18"/>
      <c r="W7" s="31"/>
      <c r="X7" s="31"/>
      <c r="Y7" s="31"/>
      <c r="Z7" s="31"/>
    </row>
    <row r="8" spans="1:26" ht="29.1" customHeight="1" thickBot="1" x14ac:dyDescent="0.4">
      <c r="A8" s="89" t="str">
        <f t="shared" si="3"/>
        <v>SI</v>
      </c>
      <c r="B8" s="165" t="s">
        <v>393</v>
      </c>
      <c r="C8" s="20">
        <v>1174</v>
      </c>
      <c r="D8" s="19" t="s">
        <v>16</v>
      </c>
      <c r="E8" s="22">
        <v>50</v>
      </c>
      <c r="F8" s="22"/>
      <c r="G8" s="22">
        <v>60</v>
      </c>
      <c r="H8" s="22">
        <v>80</v>
      </c>
      <c r="I8" s="22"/>
      <c r="J8" s="22"/>
      <c r="K8" s="22"/>
      <c r="L8" s="22"/>
      <c r="M8" s="23">
        <v>90</v>
      </c>
      <c r="N8" s="24">
        <f t="shared" si="0"/>
        <v>280</v>
      </c>
      <c r="O8" s="25">
        <f t="shared" si="1"/>
        <v>4</v>
      </c>
      <c r="P8" s="174">
        <f t="shared" si="2"/>
        <v>280</v>
      </c>
      <c r="Q8" s="26"/>
      <c r="R8" s="27">
        <v>10</v>
      </c>
      <c r="S8" s="28" t="s">
        <v>19</v>
      </c>
      <c r="T8" s="29">
        <f t="shared" si="4"/>
        <v>1404</v>
      </c>
      <c r="U8" s="30"/>
      <c r="V8" s="18"/>
      <c r="W8" s="31"/>
      <c r="X8" s="31"/>
      <c r="Y8" s="31"/>
      <c r="Z8" s="31"/>
    </row>
    <row r="9" spans="1:26" ht="29.1" customHeight="1" thickBot="1" x14ac:dyDescent="0.4">
      <c r="A9" s="89" t="str">
        <f t="shared" si="3"/>
        <v>SI</v>
      </c>
      <c r="B9" s="19" t="s">
        <v>468</v>
      </c>
      <c r="C9" s="20">
        <v>1887</v>
      </c>
      <c r="D9" s="19" t="s">
        <v>11</v>
      </c>
      <c r="E9" s="22"/>
      <c r="F9" s="22">
        <v>9</v>
      </c>
      <c r="G9" s="22"/>
      <c r="H9" s="22">
        <v>20</v>
      </c>
      <c r="I9" s="22">
        <v>80</v>
      </c>
      <c r="J9" s="22">
        <v>15</v>
      </c>
      <c r="K9" s="22">
        <v>50</v>
      </c>
      <c r="L9" s="22">
        <v>40</v>
      </c>
      <c r="M9" s="23">
        <v>50</v>
      </c>
      <c r="N9" s="24">
        <f t="shared" si="0"/>
        <v>255</v>
      </c>
      <c r="O9" s="25">
        <f t="shared" si="1"/>
        <v>7</v>
      </c>
      <c r="P9" s="174">
        <f t="shared" si="2"/>
        <v>264</v>
      </c>
      <c r="Q9" s="26"/>
      <c r="R9" s="27">
        <v>1589</v>
      </c>
      <c r="S9" s="28" t="s">
        <v>21</v>
      </c>
      <c r="T9" s="29">
        <f t="shared" si="4"/>
        <v>0</v>
      </c>
      <c r="U9" s="30"/>
      <c r="V9" s="18"/>
      <c r="W9" s="31"/>
      <c r="X9" s="31"/>
      <c r="Y9" s="31"/>
      <c r="Z9" s="31"/>
    </row>
    <row r="10" spans="1:26" ht="29.1" customHeight="1" thickBot="1" x14ac:dyDescent="0.4">
      <c r="A10" s="89" t="str">
        <f t="shared" si="3"/>
        <v>SI</v>
      </c>
      <c r="B10" s="165" t="s">
        <v>210</v>
      </c>
      <c r="C10" s="20">
        <v>1180</v>
      </c>
      <c r="D10" s="19" t="s">
        <v>17</v>
      </c>
      <c r="E10" s="22">
        <v>8</v>
      </c>
      <c r="F10" s="22">
        <v>15</v>
      </c>
      <c r="G10" s="22">
        <v>50</v>
      </c>
      <c r="H10" s="22">
        <v>30</v>
      </c>
      <c r="I10" s="22"/>
      <c r="J10" s="22">
        <v>40</v>
      </c>
      <c r="K10" s="22">
        <v>40</v>
      </c>
      <c r="L10" s="22"/>
      <c r="M10" s="23">
        <v>60</v>
      </c>
      <c r="N10" s="24">
        <f t="shared" si="0"/>
        <v>235</v>
      </c>
      <c r="O10" s="25">
        <f t="shared" si="1"/>
        <v>7</v>
      </c>
      <c r="P10" s="174">
        <f t="shared" si="2"/>
        <v>243</v>
      </c>
      <c r="Q10" s="26"/>
      <c r="R10" s="27"/>
      <c r="S10" s="28"/>
      <c r="T10" s="29">
        <f t="shared" si="4"/>
        <v>0</v>
      </c>
      <c r="U10" s="30"/>
      <c r="V10" s="18"/>
      <c r="W10" s="31"/>
      <c r="X10" s="31"/>
      <c r="Y10" s="31"/>
      <c r="Z10" s="31"/>
    </row>
    <row r="11" spans="1:26" ht="29.1" customHeight="1" thickBot="1" x14ac:dyDescent="0.4">
      <c r="A11" s="89" t="str">
        <f t="shared" si="3"/>
        <v>SI</v>
      </c>
      <c r="B11" s="165" t="s">
        <v>207</v>
      </c>
      <c r="C11" s="20">
        <v>10</v>
      </c>
      <c r="D11" s="19" t="s">
        <v>19</v>
      </c>
      <c r="E11" s="22">
        <v>5</v>
      </c>
      <c r="F11" s="22">
        <v>8</v>
      </c>
      <c r="G11" s="22">
        <v>7</v>
      </c>
      <c r="H11" s="22">
        <v>15</v>
      </c>
      <c r="I11" s="22">
        <v>60</v>
      </c>
      <c r="J11" s="22">
        <v>30</v>
      </c>
      <c r="K11" s="22">
        <v>9</v>
      </c>
      <c r="L11" s="22">
        <v>20</v>
      </c>
      <c r="M11" s="23">
        <v>40</v>
      </c>
      <c r="N11" s="24">
        <f t="shared" si="0"/>
        <v>174</v>
      </c>
      <c r="O11" s="25">
        <f t="shared" si="1"/>
        <v>9</v>
      </c>
      <c r="P11" s="174">
        <f t="shared" si="2"/>
        <v>194</v>
      </c>
      <c r="Q11" s="26"/>
      <c r="R11" s="27">
        <v>1590</v>
      </c>
      <c r="S11" s="28" t="s">
        <v>25</v>
      </c>
      <c r="T11" s="29">
        <f t="shared" si="4"/>
        <v>15</v>
      </c>
      <c r="U11" s="30"/>
      <c r="V11" s="18"/>
      <c r="W11" s="31"/>
      <c r="X11" s="31"/>
      <c r="Y11" s="31"/>
      <c r="Z11" s="31"/>
    </row>
    <row r="12" spans="1:26" ht="29.1" customHeight="1" thickBot="1" x14ac:dyDescent="0.4">
      <c r="A12" s="89" t="str">
        <f t="shared" si="3"/>
        <v>SI</v>
      </c>
      <c r="B12" s="165" t="s">
        <v>394</v>
      </c>
      <c r="C12" s="20">
        <v>2199</v>
      </c>
      <c r="D12" s="19" t="s">
        <v>296</v>
      </c>
      <c r="E12" s="22">
        <v>40</v>
      </c>
      <c r="F12" s="22">
        <v>7</v>
      </c>
      <c r="G12" s="22"/>
      <c r="H12" s="22">
        <v>8</v>
      </c>
      <c r="I12" s="22">
        <v>90</v>
      </c>
      <c r="J12" s="22">
        <v>7</v>
      </c>
      <c r="K12" s="22">
        <v>15</v>
      </c>
      <c r="L12" s="22"/>
      <c r="M12" s="23"/>
      <c r="N12" s="24">
        <f t="shared" si="0"/>
        <v>167</v>
      </c>
      <c r="O12" s="25">
        <f t="shared" si="1"/>
        <v>6</v>
      </c>
      <c r="P12" s="174">
        <f t="shared" si="2"/>
        <v>167</v>
      </c>
      <c r="Q12" s="26"/>
      <c r="R12" s="27"/>
      <c r="S12" s="28"/>
      <c r="T12" s="29">
        <f t="shared" si="4"/>
        <v>0</v>
      </c>
      <c r="U12" s="30"/>
      <c r="V12" s="18"/>
      <c r="W12" s="31"/>
      <c r="X12" s="31"/>
      <c r="Y12" s="31"/>
      <c r="Z12" s="31"/>
    </row>
    <row r="13" spans="1:26" ht="29.1" customHeight="1" thickBot="1" x14ac:dyDescent="0.4">
      <c r="A13" s="89" t="str">
        <f t="shared" si="3"/>
        <v>SI</v>
      </c>
      <c r="B13" s="19" t="s">
        <v>465</v>
      </c>
      <c r="C13" s="20">
        <v>1298</v>
      </c>
      <c r="D13" s="19" t="s">
        <v>42</v>
      </c>
      <c r="E13" s="22"/>
      <c r="F13" s="22">
        <v>80</v>
      </c>
      <c r="G13" s="22"/>
      <c r="H13" s="22"/>
      <c r="I13" s="22"/>
      <c r="J13" s="22"/>
      <c r="K13" s="22"/>
      <c r="L13" s="22">
        <v>60</v>
      </c>
      <c r="M13" s="23"/>
      <c r="N13" s="24">
        <f t="shared" si="0"/>
        <v>140</v>
      </c>
      <c r="O13" s="25">
        <f t="shared" si="1"/>
        <v>2</v>
      </c>
      <c r="P13" s="174">
        <f t="shared" si="2"/>
        <v>140</v>
      </c>
      <c r="Q13" s="26"/>
      <c r="R13" s="27"/>
      <c r="S13" s="28"/>
      <c r="T13" s="29">
        <f t="shared" si="4"/>
        <v>0</v>
      </c>
      <c r="U13" s="30"/>
      <c r="V13" s="18"/>
      <c r="W13" s="31"/>
      <c r="X13" s="31"/>
      <c r="Y13" s="31"/>
      <c r="Z13" s="31"/>
    </row>
    <row r="14" spans="1:26" ht="29.1" customHeight="1" thickBot="1" x14ac:dyDescent="0.4">
      <c r="A14" s="89" t="str">
        <f t="shared" si="3"/>
        <v>SI</v>
      </c>
      <c r="B14" s="165" t="s">
        <v>163</v>
      </c>
      <c r="C14" s="20">
        <v>1298</v>
      </c>
      <c r="D14" s="19" t="s">
        <v>42</v>
      </c>
      <c r="E14" s="22">
        <v>9</v>
      </c>
      <c r="F14" s="22">
        <v>40</v>
      </c>
      <c r="G14" s="22"/>
      <c r="H14" s="22">
        <v>12</v>
      </c>
      <c r="I14" s="22">
        <v>5</v>
      </c>
      <c r="J14" s="22">
        <v>20</v>
      </c>
      <c r="K14" s="22">
        <v>30</v>
      </c>
      <c r="L14" s="22"/>
      <c r="M14" s="23">
        <v>6</v>
      </c>
      <c r="N14" s="24">
        <f t="shared" si="0"/>
        <v>117</v>
      </c>
      <c r="O14" s="25">
        <f t="shared" si="1"/>
        <v>7</v>
      </c>
      <c r="P14" s="174">
        <f t="shared" si="2"/>
        <v>122</v>
      </c>
      <c r="Q14" s="26"/>
      <c r="R14" s="27">
        <v>1843</v>
      </c>
      <c r="S14" s="28" t="s">
        <v>31</v>
      </c>
      <c r="T14" s="29">
        <f t="shared" si="4"/>
        <v>84</v>
      </c>
      <c r="U14" s="30"/>
      <c r="V14" s="18"/>
      <c r="W14" s="31"/>
      <c r="X14" s="31"/>
      <c r="Y14" s="31"/>
      <c r="Z14" s="31"/>
    </row>
    <row r="15" spans="1:26" ht="29.1" customHeight="1" thickBot="1" x14ac:dyDescent="0.4">
      <c r="A15" s="89" t="str">
        <f t="shared" si="3"/>
        <v>SI</v>
      </c>
      <c r="B15" s="165" t="s">
        <v>399</v>
      </c>
      <c r="C15" s="20">
        <v>1213</v>
      </c>
      <c r="D15" s="19" t="s">
        <v>492</v>
      </c>
      <c r="E15" s="22">
        <v>5</v>
      </c>
      <c r="F15" s="22">
        <v>5</v>
      </c>
      <c r="G15" s="22">
        <v>40</v>
      </c>
      <c r="H15" s="22">
        <v>5</v>
      </c>
      <c r="I15" s="22">
        <v>50</v>
      </c>
      <c r="J15" s="22">
        <v>6</v>
      </c>
      <c r="K15" s="22">
        <v>5</v>
      </c>
      <c r="L15" s="22"/>
      <c r="M15" s="23">
        <v>8</v>
      </c>
      <c r="N15" s="24">
        <f t="shared" si="0"/>
        <v>114</v>
      </c>
      <c r="O15" s="25">
        <f t="shared" si="1"/>
        <v>8</v>
      </c>
      <c r="P15" s="174">
        <f t="shared" si="2"/>
        <v>124</v>
      </c>
      <c r="Q15" s="26"/>
      <c r="R15" s="27">
        <v>1317</v>
      </c>
      <c r="S15" s="28" t="s">
        <v>33</v>
      </c>
      <c r="T15" s="29">
        <f t="shared" si="4"/>
        <v>0</v>
      </c>
      <c r="U15" s="30"/>
      <c r="V15" s="18"/>
      <c r="W15" s="31"/>
      <c r="X15" s="31"/>
      <c r="Y15" s="31"/>
      <c r="Z15" s="31"/>
    </row>
    <row r="16" spans="1:26" ht="29.1" customHeight="1" thickBot="1" x14ac:dyDescent="0.4">
      <c r="A16" s="89" t="str">
        <f t="shared" si="3"/>
        <v>SI</v>
      </c>
      <c r="B16" s="165" t="s">
        <v>398</v>
      </c>
      <c r="C16" s="20">
        <v>1886</v>
      </c>
      <c r="D16" s="19" t="s">
        <v>38</v>
      </c>
      <c r="E16" s="22">
        <v>5</v>
      </c>
      <c r="F16" s="22">
        <v>20</v>
      </c>
      <c r="G16" s="22">
        <v>20</v>
      </c>
      <c r="H16" s="22">
        <v>5</v>
      </c>
      <c r="I16" s="22"/>
      <c r="J16" s="22"/>
      <c r="K16" s="22"/>
      <c r="L16" s="22">
        <v>30</v>
      </c>
      <c r="M16" s="23">
        <v>30</v>
      </c>
      <c r="N16" s="24">
        <f t="shared" si="0"/>
        <v>110</v>
      </c>
      <c r="O16" s="25">
        <f t="shared" si="1"/>
        <v>6</v>
      </c>
      <c r="P16" s="174">
        <f t="shared" si="2"/>
        <v>110</v>
      </c>
      <c r="Q16" s="26"/>
      <c r="R16" s="27"/>
      <c r="S16" s="28"/>
      <c r="T16" s="29">
        <f t="shared" si="4"/>
        <v>0</v>
      </c>
      <c r="U16" s="30"/>
      <c r="V16" s="18"/>
      <c r="W16" s="31"/>
      <c r="X16" s="31"/>
      <c r="Y16" s="31"/>
      <c r="Z16" s="31"/>
    </row>
    <row r="17" spans="1:26" ht="29.1" customHeight="1" thickBot="1" x14ac:dyDescent="0.4">
      <c r="A17" s="89" t="str">
        <f t="shared" si="3"/>
        <v>SI</v>
      </c>
      <c r="B17" s="165" t="s">
        <v>397</v>
      </c>
      <c r="C17" s="20">
        <v>1887</v>
      </c>
      <c r="D17" s="19" t="s">
        <v>11</v>
      </c>
      <c r="E17" s="22">
        <v>15</v>
      </c>
      <c r="F17" s="22"/>
      <c r="G17" s="22">
        <v>30</v>
      </c>
      <c r="H17" s="22">
        <v>5</v>
      </c>
      <c r="I17" s="22">
        <v>40</v>
      </c>
      <c r="J17" s="22"/>
      <c r="K17" s="22">
        <v>5</v>
      </c>
      <c r="L17" s="22">
        <v>8</v>
      </c>
      <c r="M17" s="23"/>
      <c r="N17" s="24">
        <f t="shared" si="0"/>
        <v>103</v>
      </c>
      <c r="O17" s="25">
        <f t="shared" si="1"/>
        <v>6</v>
      </c>
      <c r="P17" s="174">
        <f t="shared" si="2"/>
        <v>103</v>
      </c>
      <c r="Q17" s="26"/>
      <c r="R17" s="27">
        <v>1886</v>
      </c>
      <c r="S17" s="28" t="s">
        <v>38</v>
      </c>
      <c r="T17" s="29">
        <f t="shared" si="4"/>
        <v>195</v>
      </c>
      <c r="U17" s="30"/>
      <c r="V17" s="18"/>
      <c r="W17" s="31"/>
      <c r="X17" s="31"/>
      <c r="Y17" s="31"/>
      <c r="Z17" s="31"/>
    </row>
    <row r="18" spans="1:26" ht="29.1" customHeight="1" thickBot="1" x14ac:dyDescent="0.4">
      <c r="A18" s="89" t="str">
        <f t="shared" si="3"/>
        <v>SI</v>
      </c>
      <c r="B18" s="19" t="s">
        <v>466</v>
      </c>
      <c r="C18" s="20">
        <v>10</v>
      </c>
      <c r="D18" s="19" t="s">
        <v>19</v>
      </c>
      <c r="E18" s="22"/>
      <c r="F18" s="22">
        <v>60</v>
      </c>
      <c r="G18" s="22"/>
      <c r="H18" s="22"/>
      <c r="I18" s="22">
        <v>15</v>
      </c>
      <c r="J18" s="22"/>
      <c r="K18" s="22">
        <v>8</v>
      </c>
      <c r="L18" s="22"/>
      <c r="M18" s="23"/>
      <c r="N18" s="24">
        <f t="shared" si="0"/>
        <v>83</v>
      </c>
      <c r="O18" s="25">
        <f t="shared" si="1"/>
        <v>3</v>
      </c>
      <c r="P18" s="174">
        <f t="shared" si="2"/>
        <v>83</v>
      </c>
      <c r="Q18" s="26"/>
      <c r="R18" s="27">
        <v>2144</v>
      </c>
      <c r="S18" s="171" t="s">
        <v>305</v>
      </c>
      <c r="T18" s="29">
        <f t="shared" si="4"/>
        <v>122</v>
      </c>
      <c r="U18" s="30"/>
      <c r="V18" s="18"/>
      <c r="W18" s="31"/>
      <c r="X18" s="31"/>
      <c r="Y18" s="31"/>
      <c r="Z18" s="31"/>
    </row>
    <row r="19" spans="1:26" ht="29.1" customHeight="1" thickBot="1" x14ac:dyDescent="0.4">
      <c r="A19" s="89" t="str">
        <f t="shared" si="3"/>
        <v>SI</v>
      </c>
      <c r="B19" s="165" t="s">
        <v>395</v>
      </c>
      <c r="C19" s="20">
        <v>1174</v>
      </c>
      <c r="D19" s="19" t="s">
        <v>16</v>
      </c>
      <c r="E19" s="22">
        <v>30</v>
      </c>
      <c r="F19" s="22">
        <v>30</v>
      </c>
      <c r="G19" s="22"/>
      <c r="H19" s="22"/>
      <c r="I19" s="22"/>
      <c r="J19" s="22"/>
      <c r="K19" s="22"/>
      <c r="L19" s="22"/>
      <c r="M19" s="23"/>
      <c r="N19" s="24">
        <f t="shared" si="0"/>
        <v>60</v>
      </c>
      <c r="O19" s="25">
        <f t="shared" si="1"/>
        <v>2</v>
      </c>
      <c r="P19" s="174">
        <f t="shared" si="2"/>
        <v>60</v>
      </c>
      <c r="Q19" s="26"/>
      <c r="R19" s="27"/>
      <c r="S19" s="28"/>
      <c r="T19" s="29">
        <f t="shared" si="4"/>
        <v>0</v>
      </c>
      <c r="U19" s="30"/>
      <c r="V19" s="18"/>
      <c r="W19" s="31"/>
      <c r="X19" s="31"/>
      <c r="Y19" s="31"/>
      <c r="Z19" s="31"/>
    </row>
    <row r="20" spans="1:26" ht="29.1" customHeight="1" thickBot="1" x14ac:dyDescent="0.4">
      <c r="A20" s="89" t="str">
        <f t="shared" si="3"/>
        <v>SI</v>
      </c>
      <c r="B20" s="165" t="s">
        <v>401</v>
      </c>
      <c r="C20" s="20">
        <v>2144</v>
      </c>
      <c r="D20" s="19" t="s">
        <v>305</v>
      </c>
      <c r="E20" s="22">
        <v>5</v>
      </c>
      <c r="F20" s="22"/>
      <c r="G20" s="22"/>
      <c r="H20" s="22">
        <v>5</v>
      </c>
      <c r="I20" s="22">
        <v>12</v>
      </c>
      <c r="J20" s="22"/>
      <c r="K20" s="22">
        <v>20</v>
      </c>
      <c r="L20" s="22"/>
      <c r="M20" s="23">
        <v>15</v>
      </c>
      <c r="N20" s="24">
        <f t="shared" si="0"/>
        <v>57</v>
      </c>
      <c r="O20" s="25">
        <f t="shared" si="1"/>
        <v>5</v>
      </c>
      <c r="P20" s="174">
        <f t="shared" si="2"/>
        <v>57</v>
      </c>
      <c r="Q20" s="26"/>
      <c r="R20" s="27">
        <v>1298</v>
      </c>
      <c r="S20" s="28" t="s">
        <v>42</v>
      </c>
      <c r="T20" s="29">
        <f t="shared" si="4"/>
        <v>798</v>
      </c>
      <c r="U20" s="30"/>
      <c r="V20" s="18"/>
      <c r="W20" s="31"/>
      <c r="X20" s="31"/>
      <c r="Y20" s="31"/>
      <c r="Z20" s="31"/>
    </row>
    <row r="21" spans="1:26" ht="29.1" customHeight="1" thickBot="1" x14ac:dyDescent="0.4">
      <c r="A21" s="89" t="str">
        <f t="shared" si="3"/>
        <v>SI</v>
      </c>
      <c r="B21" s="19" t="s">
        <v>540</v>
      </c>
      <c r="C21" s="20">
        <v>1773</v>
      </c>
      <c r="D21" s="19" t="s">
        <v>84</v>
      </c>
      <c r="E21" s="22"/>
      <c r="F21" s="22"/>
      <c r="G21" s="22"/>
      <c r="H21" s="22">
        <v>5</v>
      </c>
      <c r="I21" s="22">
        <v>20</v>
      </c>
      <c r="J21" s="22">
        <v>9</v>
      </c>
      <c r="K21" s="22">
        <v>12</v>
      </c>
      <c r="L21" s="22"/>
      <c r="M21" s="23">
        <v>7</v>
      </c>
      <c r="N21" s="24">
        <f t="shared" si="0"/>
        <v>53</v>
      </c>
      <c r="O21" s="25">
        <f t="shared" si="1"/>
        <v>5</v>
      </c>
      <c r="P21" s="174">
        <f t="shared" si="2"/>
        <v>53</v>
      </c>
      <c r="Q21" s="26"/>
      <c r="R21" s="27">
        <v>1887</v>
      </c>
      <c r="S21" s="28" t="s">
        <v>11</v>
      </c>
      <c r="T21" s="29">
        <f t="shared" si="4"/>
        <v>394</v>
      </c>
      <c r="U21" s="30"/>
      <c r="V21" s="18"/>
      <c r="W21" s="31"/>
      <c r="X21" s="31"/>
      <c r="Y21" s="31"/>
      <c r="Z21" s="31"/>
    </row>
    <row r="22" spans="1:26" ht="29.1" customHeight="1" thickBot="1" x14ac:dyDescent="0.4">
      <c r="A22" s="89" t="str">
        <f t="shared" si="3"/>
        <v>SI</v>
      </c>
      <c r="B22" s="165" t="s">
        <v>406</v>
      </c>
      <c r="C22" s="20">
        <v>1843</v>
      </c>
      <c r="D22" s="19" t="s">
        <v>31</v>
      </c>
      <c r="E22" s="22">
        <v>5</v>
      </c>
      <c r="F22" s="22"/>
      <c r="G22" s="22"/>
      <c r="H22" s="22">
        <v>5</v>
      </c>
      <c r="I22" s="22">
        <v>9</v>
      </c>
      <c r="J22" s="22">
        <v>12</v>
      </c>
      <c r="K22" s="22">
        <v>6</v>
      </c>
      <c r="L22" s="22">
        <v>15</v>
      </c>
      <c r="M22" s="23"/>
      <c r="N22" s="24">
        <f t="shared" si="0"/>
        <v>52</v>
      </c>
      <c r="O22" s="25">
        <f t="shared" si="1"/>
        <v>6</v>
      </c>
      <c r="P22" s="174">
        <f t="shared" si="2"/>
        <v>52</v>
      </c>
      <c r="Q22" s="26"/>
      <c r="R22" s="27"/>
      <c r="S22" s="28"/>
      <c r="T22" s="29">
        <f t="shared" si="4"/>
        <v>0</v>
      </c>
      <c r="U22" s="30"/>
      <c r="V22" s="18"/>
      <c r="W22" s="31"/>
      <c r="X22" s="31"/>
      <c r="Y22" s="31"/>
      <c r="Z22" s="31"/>
    </row>
    <row r="23" spans="1:26" ht="29.1" customHeight="1" thickBot="1" x14ac:dyDescent="0.4">
      <c r="A23" s="89" t="str">
        <f t="shared" si="3"/>
        <v>SI</v>
      </c>
      <c r="B23" s="19" t="s">
        <v>510</v>
      </c>
      <c r="C23" s="20">
        <v>1886</v>
      </c>
      <c r="D23" s="19" t="s">
        <v>38</v>
      </c>
      <c r="E23" s="22"/>
      <c r="F23" s="22"/>
      <c r="G23" s="22">
        <v>15</v>
      </c>
      <c r="H23" s="22">
        <v>9</v>
      </c>
      <c r="I23" s="22"/>
      <c r="J23" s="22"/>
      <c r="K23" s="22"/>
      <c r="L23" s="22"/>
      <c r="M23" s="23">
        <v>20</v>
      </c>
      <c r="N23" s="24">
        <f t="shared" si="0"/>
        <v>44</v>
      </c>
      <c r="O23" s="25">
        <f t="shared" si="1"/>
        <v>3</v>
      </c>
      <c r="P23" s="174">
        <f t="shared" si="2"/>
        <v>44</v>
      </c>
      <c r="Q23" s="26"/>
      <c r="R23" s="27">
        <v>1756</v>
      </c>
      <c r="S23" s="28" t="s">
        <v>44</v>
      </c>
      <c r="T23" s="29">
        <f t="shared" si="4"/>
        <v>0</v>
      </c>
      <c r="U23" s="30"/>
      <c r="V23" s="18"/>
      <c r="W23" s="31"/>
      <c r="X23" s="31"/>
      <c r="Y23" s="31"/>
      <c r="Z23" s="31"/>
    </row>
    <row r="24" spans="1:26" ht="29.1" customHeight="1" thickBot="1" x14ac:dyDescent="0.4">
      <c r="A24" s="89" t="str">
        <f t="shared" si="3"/>
        <v>SI</v>
      </c>
      <c r="B24" s="165" t="s">
        <v>208</v>
      </c>
      <c r="C24" s="20">
        <v>1298</v>
      </c>
      <c r="D24" s="19" t="s">
        <v>42</v>
      </c>
      <c r="E24" s="22">
        <v>5</v>
      </c>
      <c r="F24" s="22">
        <v>5</v>
      </c>
      <c r="G24" s="22"/>
      <c r="H24" s="22">
        <v>5</v>
      </c>
      <c r="I24" s="22">
        <v>6</v>
      </c>
      <c r="J24" s="22"/>
      <c r="K24" s="22">
        <v>5</v>
      </c>
      <c r="L24" s="22">
        <v>7</v>
      </c>
      <c r="M24" s="23">
        <v>12</v>
      </c>
      <c r="N24" s="24">
        <f t="shared" si="0"/>
        <v>40</v>
      </c>
      <c r="O24" s="25">
        <f t="shared" si="1"/>
        <v>7</v>
      </c>
      <c r="P24" s="174">
        <f t="shared" si="2"/>
        <v>45</v>
      </c>
      <c r="Q24" s="26"/>
      <c r="R24" s="27">
        <v>1177</v>
      </c>
      <c r="S24" s="28" t="s">
        <v>45</v>
      </c>
      <c r="T24" s="29">
        <f t="shared" si="4"/>
        <v>0</v>
      </c>
      <c r="U24" s="30"/>
      <c r="V24" s="18"/>
      <c r="W24" s="31"/>
      <c r="X24" s="31"/>
      <c r="Y24" s="31"/>
      <c r="Z24" s="31"/>
    </row>
    <row r="25" spans="1:26" ht="29.1" customHeight="1" thickBot="1" x14ac:dyDescent="0.4">
      <c r="A25" s="89" t="str">
        <f t="shared" si="3"/>
        <v>SI</v>
      </c>
      <c r="B25" s="165" t="s">
        <v>403</v>
      </c>
      <c r="C25" s="20">
        <v>1115</v>
      </c>
      <c r="D25" s="19" t="s">
        <v>18</v>
      </c>
      <c r="E25" s="22">
        <v>5</v>
      </c>
      <c r="F25" s="22">
        <v>5</v>
      </c>
      <c r="G25" s="22"/>
      <c r="H25" s="22">
        <v>5</v>
      </c>
      <c r="I25" s="22">
        <v>5</v>
      </c>
      <c r="J25" s="22">
        <v>5</v>
      </c>
      <c r="K25" s="22">
        <v>5</v>
      </c>
      <c r="L25" s="22">
        <v>6</v>
      </c>
      <c r="M25" s="23"/>
      <c r="N25" s="24">
        <f t="shared" si="0"/>
        <v>31</v>
      </c>
      <c r="O25" s="25">
        <f t="shared" si="1"/>
        <v>7</v>
      </c>
      <c r="P25" s="174">
        <f t="shared" si="2"/>
        <v>36</v>
      </c>
      <c r="Q25" s="26"/>
      <c r="R25" s="27">
        <v>1266</v>
      </c>
      <c r="S25" s="28" t="s">
        <v>46</v>
      </c>
      <c r="T25" s="29">
        <f t="shared" si="4"/>
        <v>0</v>
      </c>
      <c r="U25" s="30"/>
      <c r="V25" s="18"/>
      <c r="W25" s="31"/>
      <c r="X25" s="31"/>
      <c r="Y25" s="31"/>
      <c r="Z25" s="31"/>
    </row>
    <row r="26" spans="1:26" ht="29.1" customHeight="1" thickBot="1" x14ac:dyDescent="0.4">
      <c r="A26" s="187" t="str">
        <f t="shared" si="3"/>
        <v>NO</v>
      </c>
      <c r="B26" s="19" t="s">
        <v>574</v>
      </c>
      <c r="C26" s="20">
        <v>1298</v>
      </c>
      <c r="D26" s="19" t="s">
        <v>42</v>
      </c>
      <c r="E26" s="22"/>
      <c r="F26" s="22"/>
      <c r="G26" s="22"/>
      <c r="H26" s="22"/>
      <c r="I26" s="22">
        <v>30</v>
      </c>
      <c r="J26" s="22"/>
      <c r="K26" s="22"/>
      <c r="L26" s="22"/>
      <c r="M26" s="23"/>
      <c r="N26" s="24">
        <f t="shared" si="0"/>
        <v>30</v>
      </c>
      <c r="O26" s="25">
        <f t="shared" si="1"/>
        <v>1</v>
      </c>
      <c r="P26" s="174">
        <f t="shared" si="2"/>
        <v>30</v>
      </c>
      <c r="Q26" s="26"/>
      <c r="R26" s="27">
        <v>1757</v>
      </c>
      <c r="S26" s="28" t="s">
        <v>48</v>
      </c>
      <c r="T26" s="29">
        <f t="shared" si="4"/>
        <v>0</v>
      </c>
      <c r="U26" s="30"/>
      <c r="V26" s="18"/>
      <c r="W26" s="31"/>
      <c r="X26" s="31"/>
      <c r="Y26" s="31"/>
      <c r="Z26" s="31"/>
    </row>
    <row r="27" spans="1:26" ht="29.1" customHeight="1" thickBot="1" x14ac:dyDescent="0.4">
      <c r="A27" s="89" t="str">
        <f t="shared" si="3"/>
        <v>SI</v>
      </c>
      <c r="B27" s="165" t="s">
        <v>168</v>
      </c>
      <c r="C27" s="20">
        <v>1180</v>
      </c>
      <c r="D27" s="19" t="s">
        <v>17</v>
      </c>
      <c r="E27" s="22">
        <v>5</v>
      </c>
      <c r="F27" s="22">
        <v>5</v>
      </c>
      <c r="G27" s="22">
        <v>5</v>
      </c>
      <c r="H27" s="22">
        <v>5</v>
      </c>
      <c r="I27" s="22">
        <v>5</v>
      </c>
      <c r="J27" s="22">
        <v>5</v>
      </c>
      <c r="K27" s="22">
        <v>5</v>
      </c>
      <c r="L27" s="22"/>
      <c r="M27" s="23">
        <v>5</v>
      </c>
      <c r="N27" s="24">
        <f t="shared" si="0"/>
        <v>30</v>
      </c>
      <c r="O27" s="25">
        <f t="shared" si="1"/>
        <v>8</v>
      </c>
      <c r="P27" s="174">
        <f t="shared" si="2"/>
        <v>40</v>
      </c>
      <c r="Q27" s="26"/>
      <c r="R27" s="27">
        <v>1760</v>
      </c>
      <c r="S27" s="28" t="s">
        <v>49</v>
      </c>
      <c r="T27" s="29">
        <f t="shared" si="4"/>
        <v>0</v>
      </c>
      <c r="U27" s="30"/>
      <c r="V27" s="18"/>
      <c r="W27" s="6"/>
      <c r="X27" s="6"/>
      <c r="Y27" s="6"/>
      <c r="Z27" s="6"/>
    </row>
    <row r="28" spans="1:26" ht="29.1" customHeight="1" thickBot="1" x14ac:dyDescent="0.4">
      <c r="A28" s="89" t="str">
        <f t="shared" si="3"/>
        <v>SI</v>
      </c>
      <c r="B28" s="165" t="s">
        <v>276</v>
      </c>
      <c r="C28" s="20">
        <v>1174</v>
      </c>
      <c r="D28" s="19" t="s">
        <v>16</v>
      </c>
      <c r="E28" s="22">
        <v>5</v>
      </c>
      <c r="F28" s="22">
        <v>6</v>
      </c>
      <c r="G28" s="22"/>
      <c r="H28" s="22">
        <v>5</v>
      </c>
      <c r="I28" s="22">
        <v>7</v>
      </c>
      <c r="J28" s="22"/>
      <c r="K28" s="22"/>
      <c r="L28" s="22"/>
      <c r="M28" s="23">
        <v>5</v>
      </c>
      <c r="N28" s="24">
        <f t="shared" si="0"/>
        <v>28</v>
      </c>
      <c r="O28" s="25">
        <f t="shared" si="1"/>
        <v>5</v>
      </c>
      <c r="P28" s="174">
        <f t="shared" si="2"/>
        <v>28</v>
      </c>
      <c r="Q28" s="26"/>
      <c r="R28" s="27"/>
      <c r="S28" s="28"/>
      <c r="T28" s="29">
        <f t="shared" si="4"/>
        <v>0</v>
      </c>
      <c r="U28" s="30"/>
      <c r="V28" s="18"/>
      <c r="W28" s="6"/>
      <c r="X28" s="6"/>
      <c r="Y28" s="6"/>
      <c r="Z28" s="6"/>
    </row>
    <row r="29" spans="1:26" ht="29.1" customHeight="1" thickBot="1" x14ac:dyDescent="0.4">
      <c r="A29" s="89" t="str">
        <f t="shared" si="3"/>
        <v>SI</v>
      </c>
      <c r="B29" s="165" t="s">
        <v>165</v>
      </c>
      <c r="C29" s="20">
        <v>1887</v>
      </c>
      <c r="D29" s="19" t="s">
        <v>11</v>
      </c>
      <c r="E29" s="22">
        <v>7</v>
      </c>
      <c r="F29" s="22">
        <v>12</v>
      </c>
      <c r="G29" s="22">
        <v>8</v>
      </c>
      <c r="H29" s="22"/>
      <c r="I29" s="22"/>
      <c r="J29" s="22"/>
      <c r="K29" s="22"/>
      <c r="L29" s="22"/>
      <c r="M29" s="23"/>
      <c r="N29" s="24">
        <f t="shared" si="0"/>
        <v>27</v>
      </c>
      <c r="O29" s="25">
        <f t="shared" si="1"/>
        <v>3</v>
      </c>
      <c r="P29" s="174">
        <f t="shared" si="2"/>
        <v>27</v>
      </c>
      <c r="Q29" s="26"/>
      <c r="R29" s="27">
        <v>1731</v>
      </c>
      <c r="S29" s="28" t="s">
        <v>51</v>
      </c>
      <c r="T29" s="29">
        <f t="shared" si="4"/>
        <v>5</v>
      </c>
      <c r="U29" s="30"/>
      <c r="V29" s="18"/>
      <c r="W29" s="6"/>
      <c r="X29" s="6"/>
      <c r="Y29" s="6"/>
      <c r="Z29" s="6"/>
    </row>
    <row r="30" spans="1:26" ht="29.1" customHeight="1" thickBot="1" x14ac:dyDescent="0.4">
      <c r="A30" s="89" t="str">
        <f t="shared" si="3"/>
        <v>SI</v>
      </c>
      <c r="B30" s="165" t="s">
        <v>277</v>
      </c>
      <c r="C30" s="20">
        <v>2144</v>
      </c>
      <c r="D30" s="19" t="s">
        <v>305</v>
      </c>
      <c r="E30" s="22">
        <v>5</v>
      </c>
      <c r="F30" s="22">
        <v>5</v>
      </c>
      <c r="G30" s="22"/>
      <c r="H30" s="22">
        <v>5</v>
      </c>
      <c r="I30" s="22"/>
      <c r="J30" s="22"/>
      <c r="K30" s="22">
        <v>5</v>
      </c>
      <c r="L30" s="22"/>
      <c r="M30" s="23">
        <v>5</v>
      </c>
      <c r="N30" s="24">
        <f t="shared" si="0"/>
        <v>25</v>
      </c>
      <c r="O30" s="25">
        <f t="shared" si="1"/>
        <v>5</v>
      </c>
      <c r="P30" s="174">
        <f t="shared" si="2"/>
        <v>25</v>
      </c>
      <c r="Q30" s="26"/>
      <c r="R30" s="27">
        <v>1773</v>
      </c>
      <c r="S30" s="28" t="s">
        <v>84</v>
      </c>
      <c r="T30" s="29">
        <f t="shared" si="4"/>
        <v>101</v>
      </c>
      <c r="U30" s="30"/>
      <c r="V30" s="18"/>
      <c r="W30" s="6"/>
      <c r="X30" s="6"/>
      <c r="Y30" s="6"/>
      <c r="Z30" s="6"/>
    </row>
    <row r="31" spans="1:26" ht="29.1" customHeight="1" thickBot="1" x14ac:dyDescent="0.4">
      <c r="A31" s="89" t="str">
        <f t="shared" si="3"/>
        <v>SI</v>
      </c>
      <c r="B31" s="165" t="s">
        <v>176</v>
      </c>
      <c r="C31" s="20">
        <v>1773</v>
      </c>
      <c r="D31" s="19" t="s">
        <v>84</v>
      </c>
      <c r="E31" s="22">
        <v>5</v>
      </c>
      <c r="F31" s="22"/>
      <c r="G31" s="22"/>
      <c r="H31" s="22">
        <v>5</v>
      </c>
      <c r="I31" s="22"/>
      <c r="J31" s="22">
        <v>5</v>
      </c>
      <c r="K31" s="22">
        <v>5</v>
      </c>
      <c r="L31" s="22"/>
      <c r="M31" s="23">
        <v>5</v>
      </c>
      <c r="N31" s="24">
        <f t="shared" si="0"/>
        <v>25</v>
      </c>
      <c r="O31" s="25">
        <f t="shared" si="1"/>
        <v>5</v>
      </c>
      <c r="P31" s="174">
        <f t="shared" si="2"/>
        <v>25</v>
      </c>
      <c r="Q31" s="26"/>
      <c r="R31" s="27">
        <v>1347</v>
      </c>
      <c r="S31" s="28" t="s">
        <v>53</v>
      </c>
      <c r="T31" s="29">
        <f t="shared" si="4"/>
        <v>0</v>
      </c>
      <c r="U31" s="30"/>
      <c r="V31" s="18"/>
      <c r="W31" s="6"/>
      <c r="X31" s="6"/>
      <c r="Y31" s="6"/>
      <c r="Z31" s="6"/>
    </row>
    <row r="32" spans="1:26" ht="29.1" customHeight="1" thickBot="1" x14ac:dyDescent="0.4">
      <c r="A32" s="89" t="str">
        <f t="shared" si="3"/>
        <v>SI</v>
      </c>
      <c r="B32" s="165" t="s">
        <v>400</v>
      </c>
      <c r="C32" s="20">
        <v>1886</v>
      </c>
      <c r="D32" s="19" t="s">
        <v>38</v>
      </c>
      <c r="E32" s="22">
        <v>5</v>
      </c>
      <c r="F32" s="22">
        <v>5</v>
      </c>
      <c r="G32" s="22"/>
      <c r="H32" s="22">
        <v>6</v>
      </c>
      <c r="I32" s="22"/>
      <c r="J32" s="22"/>
      <c r="K32" s="22"/>
      <c r="L32" s="22"/>
      <c r="M32" s="23">
        <v>9</v>
      </c>
      <c r="N32" s="24">
        <f t="shared" si="0"/>
        <v>25</v>
      </c>
      <c r="O32" s="25">
        <f t="shared" si="1"/>
        <v>4</v>
      </c>
      <c r="P32" s="174">
        <f t="shared" si="2"/>
        <v>25</v>
      </c>
      <c r="Q32" s="26"/>
      <c r="R32" s="27">
        <v>1889</v>
      </c>
      <c r="S32" s="28" t="s">
        <v>499</v>
      </c>
      <c r="T32" s="29">
        <f t="shared" si="4"/>
        <v>0</v>
      </c>
      <c r="U32" s="30"/>
      <c r="V32" s="18"/>
      <c r="W32" s="6"/>
      <c r="X32" s="6"/>
      <c r="Y32" s="6"/>
      <c r="Z32" s="6"/>
    </row>
    <row r="33" spans="1:26" ht="29.1" customHeight="1" thickBot="1" x14ac:dyDescent="0.4">
      <c r="A33" s="89" t="str">
        <f t="shared" si="3"/>
        <v>SI</v>
      </c>
      <c r="B33" s="19" t="s">
        <v>575</v>
      </c>
      <c r="C33" s="20">
        <v>1773</v>
      </c>
      <c r="D33" s="19" t="s">
        <v>84</v>
      </c>
      <c r="E33" s="22"/>
      <c r="F33" s="22"/>
      <c r="G33" s="22"/>
      <c r="H33" s="22"/>
      <c r="I33" s="22">
        <v>8</v>
      </c>
      <c r="J33" s="22">
        <v>8</v>
      </c>
      <c r="K33" s="22">
        <v>7</v>
      </c>
      <c r="L33" s="22"/>
      <c r="M33" s="23"/>
      <c r="N33" s="24">
        <f t="shared" si="0"/>
        <v>23</v>
      </c>
      <c r="O33" s="25">
        <f t="shared" si="1"/>
        <v>3</v>
      </c>
      <c r="P33" s="174">
        <f t="shared" si="2"/>
        <v>23</v>
      </c>
      <c r="Q33" s="26"/>
      <c r="R33" s="27">
        <v>1883</v>
      </c>
      <c r="S33" s="28" t="s">
        <v>55</v>
      </c>
      <c r="T33" s="29">
        <f t="shared" si="4"/>
        <v>0</v>
      </c>
      <c r="U33" s="30"/>
      <c r="V33" s="18"/>
      <c r="W33" s="6"/>
      <c r="X33" s="6"/>
      <c r="Y33" s="6"/>
      <c r="Z33" s="6"/>
    </row>
    <row r="34" spans="1:26" ht="29.1" customHeight="1" thickBot="1" x14ac:dyDescent="0.4">
      <c r="A34" s="187" t="str">
        <f t="shared" si="3"/>
        <v>NO</v>
      </c>
      <c r="B34" s="165" t="s">
        <v>396</v>
      </c>
      <c r="C34" s="20">
        <v>1843</v>
      </c>
      <c r="D34" s="19" t="s">
        <v>31</v>
      </c>
      <c r="E34" s="22">
        <v>20</v>
      </c>
      <c r="F34" s="22"/>
      <c r="G34" s="22"/>
      <c r="H34" s="22"/>
      <c r="I34" s="22"/>
      <c r="J34" s="22"/>
      <c r="K34" s="22"/>
      <c r="L34" s="22"/>
      <c r="M34" s="23"/>
      <c r="N34" s="24">
        <f t="shared" si="0"/>
        <v>20</v>
      </c>
      <c r="O34" s="25">
        <f t="shared" si="1"/>
        <v>1</v>
      </c>
      <c r="P34" s="174">
        <f t="shared" si="2"/>
        <v>20</v>
      </c>
      <c r="Q34" s="26"/>
      <c r="R34" s="27">
        <v>2072</v>
      </c>
      <c r="S34" s="28" t="s">
        <v>421</v>
      </c>
      <c r="T34" s="29">
        <f t="shared" si="4"/>
        <v>27</v>
      </c>
      <c r="U34" s="30"/>
      <c r="V34" s="18"/>
      <c r="W34" s="6"/>
      <c r="X34" s="6"/>
      <c r="Y34" s="6"/>
      <c r="Z34" s="6"/>
    </row>
    <row r="35" spans="1:26" ht="29.1" customHeight="1" thickBot="1" x14ac:dyDescent="0.4">
      <c r="A35" s="89" t="str">
        <f t="shared" si="3"/>
        <v>SI</v>
      </c>
      <c r="B35" s="165" t="s">
        <v>177</v>
      </c>
      <c r="C35" s="20">
        <v>1174</v>
      </c>
      <c r="D35" s="19" t="s">
        <v>16</v>
      </c>
      <c r="E35" s="22">
        <v>5</v>
      </c>
      <c r="F35" s="22"/>
      <c r="G35" s="22">
        <v>5</v>
      </c>
      <c r="H35" s="22">
        <v>5</v>
      </c>
      <c r="I35" s="22"/>
      <c r="J35" s="22"/>
      <c r="K35" s="22">
        <v>5</v>
      </c>
      <c r="L35" s="22"/>
      <c r="M35" s="23"/>
      <c r="N35" s="24">
        <f t="shared" ref="N35:N66" si="5">IF(O35=9,SUM(E35:M35)-SMALL(E35:M35,1)-SMALL(E35:M35,2)-SMALL(E35:M35,3),IF(O35=8,SUM(E35:M35)-SMALL(E35:M35,1)-SMALL(E35:M35,2),IF(O35=7,SUM(E35:M35)-SMALL(E35:M35,1),SUM(E35:M35))))</f>
        <v>20</v>
      </c>
      <c r="O35" s="25">
        <f t="shared" ref="O35:O68" si="6">COUNTA(E35:M35)</f>
        <v>4</v>
      </c>
      <c r="P35" s="174">
        <f t="shared" ref="P35:P68" si="7">SUM(E35:M35)</f>
        <v>20</v>
      </c>
      <c r="Q35" s="26"/>
      <c r="R35" s="27">
        <v>1615</v>
      </c>
      <c r="S35" s="28" t="s">
        <v>436</v>
      </c>
      <c r="T35" s="29">
        <f t="shared" si="4"/>
        <v>0</v>
      </c>
      <c r="U35" s="30"/>
      <c r="V35" s="18"/>
      <c r="W35" s="6"/>
      <c r="X35" s="6"/>
      <c r="Y35" s="6"/>
      <c r="Z35" s="6"/>
    </row>
    <row r="36" spans="1:26" ht="29.1" customHeight="1" thickBot="1" x14ac:dyDescent="0.4">
      <c r="A36" s="89" t="str">
        <f t="shared" si="3"/>
        <v>SI</v>
      </c>
      <c r="B36" s="165" t="s">
        <v>404</v>
      </c>
      <c r="C36" s="20">
        <v>1180</v>
      </c>
      <c r="D36" s="19" t="s">
        <v>17</v>
      </c>
      <c r="E36" s="22">
        <v>5</v>
      </c>
      <c r="F36" s="22"/>
      <c r="G36" s="22">
        <v>5</v>
      </c>
      <c r="H36" s="22">
        <v>5</v>
      </c>
      <c r="I36" s="22"/>
      <c r="J36" s="22"/>
      <c r="K36" s="22"/>
      <c r="L36" s="22"/>
      <c r="M36" s="23">
        <v>5</v>
      </c>
      <c r="N36" s="24">
        <f t="shared" si="5"/>
        <v>20</v>
      </c>
      <c r="O36" s="25">
        <f t="shared" si="6"/>
        <v>4</v>
      </c>
      <c r="P36" s="174">
        <f t="shared" si="7"/>
        <v>20</v>
      </c>
      <c r="Q36" s="26"/>
      <c r="R36" s="27">
        <v>48</v>
      </c>
      <c r="S36" s="28" t="s">
        <v>447</v>
      </c>
      <c r="T36" s="29">
        <f t="shared" si="4"/>
        <v>34</v>
      </c>
      <c r="U36" s="30"/>
      <c r="V36" s="18"/>
      <c r="W36" s="6"/>
      <c r="X36" s="6"/>
      <c r="Y36" s="6"/>
      <c r="Z36" s="6"/>
    </row>
    <row r="37" spans="1:26" ht="29.1" customHeight="1" thickBot="1" x14ac:dyDescent="0.4">
      <c r="A37" s="89" t="str">
        <f t="shared" si="3"/>
        <v>SI</v>
      </c>
      <c r="B37" s="165" t="s">
        <v>172</v>
      </c>
      <c r="C37" s="20">
        <v>1174</v>
      </c>
      <c r="D37" s="19" t="s">
        <v>16</v>
      </c>
      <c r="E37" s="22">
        <v>5</v>
      </c>
      <c r="F37" s="22"/>
      <c r="G37" s="22">
        <v>5</v>
      </c>
      <c r="H37" s="22"/>
      <c r="I37" s="22"/>
      <c r="J37" s="22"/>
      <c r="K37" s="22">
        <v>5</v>
      </c>
      <c r="L37" s="22"/>
      <c r="M37" s="23">
        <v>5</v>
      </c>
      <c r="N37" s="24">
        <f t="shared" si="5"/>
        <v>20</v>
      </c>
      <c r="O37" s="25">
        <f t="shared" si="6"/>
        <v>4</v>
      </c>
      <c r="P37" s="174">
        <f t="shared" si="7"/>
        <v>20</v>
      </c>
      <c r="Q37" s="26"/>
      <c r="R37" s="27">
        <v>1353</v>
      </c>
      <c r="S37" s="28" t="s">
        <v>451</v>
      </c>
      <c r="T37" s="29">
        <f t="shared" si="4"/>
        <v>0</v>
      </c>
      <c r="U37" s="30"/>
      <c r="V37" s="18"/>
      <c r="W37" s="6"/>
      <c r="X37" s="6"/>
      <c r="Y37" s="6"/>
      <c r="Z37" s="6"/>
    </row>
    <row r="38" spans="1:26" ht="29.1" customHeight="1" thickBot="1" x14ac:dyDescent="0.4">
      <c r="A38" s="89" t="str">
        <f t="shared" si="3"/>
        <v>SI</v>
      </c>
      <c r="B38" s="19" t="s">
        <v>469</v>
      </c>
      <c r="C38" s="20">
        <v>48</v>
      </c>
      <c r="D38" s="19" t="s">
        <v>447</v>
      </c>
      <c r="E38" s="22"/>
      <c r="F38" s="22">
        <v>5</v>
      </c>
      <c r="G38" s="22">
        <v>9</v>
      </c>
      <c r="H38" s="22">
        <v>5</v>
      </c>
      <c r="I38" s="22"/>
      <c r="J38" s="22"/>
      <c r="K38" s="22"/>
      <c r="L38" s="22"/>
      <c r="M38" s="23"/>
      <c r="N38" s="24">
        <f t="shared" si="5"/>
        <v>19</v>
      </c>
      <c r="O38" s="25">
        <f t="shared" si="6"/>
        <v>3</v>
      </c>
      <c r="P38" s="174">
        <f t="shared" si="7"/>
        <v>19</v>
      </c>
      <c r="Q38" s="26"/>
      <c r="R38" s="27">
        <v>1665</v>
      </c>
      <c r="S38" s="28" t="s">
        <v>473</v>
      </c>
      <c r="T38" s="29">
        <f t="shared" si="4"/>
        <v>15</v>
      </c>
      <c r="U38" s="30"/>
      <c r="V38" s="18"/>
      <c r="W38" s="6"/>
      <c r="X38" s="6"/>
      <c r="Y38" s="6"/>
      <c r="Z38" s="6"/>
    </row>
    <row r="39" spans="1:26" ht="29.1" customHeight="1" thickBot="1" x14ac:dyDescent="0.4">
      <c r="A39" s="89" t="str">
        <f t="shared" si="3"/>
        <v>SI</v>
      </c>
      <c r="B39" s="157" t="s">
        <v>471</v>
      </c>
      <c r="C39" s="20">
        <v>2072</v>
      </c>
      <c r="D39" s="19" t="s">
        <v>421</v>
      </c>
      <c r="E39" s="22"/>
      <c r="F39" s="22">
        <v>5</v>
      </c>
      <c r="G39" s="22">
        <v>12</v>
      </c>
      <c r="H39" s="22"/>
      <c r="I39" s="22"/>
      <c r="J39" s="22"/>
      <c r="K39" s="22"/>
      <c r="L39" s="22"/>
      <c r="M39" s="23"/>
      <c r="N39" s="24">
        <f t="shared" si="5"/>
        <v>17</v>
      </c>
      <c r="O39" s="25">
        <f t="shared" si="6"/>
        <v>2</v>
      </c>
      <c r="P39" s="174">
        <f t="shared" si="7"/>
        <v>17</v>
      </c>
      <c r="Q39" s="26"/>
      <c r="R39" s="27"/>
      <c r="S39" s="28"/>
      <c r="T39" s="29">
        <f t="shared" si="4"/>
        <v>0</v>
      </c>
      <c r="U39" s="30"/>
      <c r="V39" s="18"/>
      <c r="W39" s="6"/>
      <c r="X39" s="6"/>
      <c r="Y39" s="6"/>
      <c r="Z39" s="6"/>
    </row>
    <row r="40" spans="1:26" ht="29.1" customHeight="1" thickBot="1" x14ac:dyDescent="0.4">
      <c r="A40" s="89" t="str">
        <f t="shared" si="3"/>
        <v>SI</v>
      </c>
      <c r="B40" s="19" t="s">
        <v>474</v>
      </c>
      <c r="C40" s="20">
        <v>1886</v>
      </c>
      <c r="D40" s="19" t="s">
        <v>38</v>
      </c>
      <c r="E40" s="22"/>
      <c r="F40" s="22">
        <v>5</v>
      </c>
      <c r="G40" s="22">
        <v>6</v>
      </c>
      <c r="H40" s="22">
        <v>5</v>
      </c>
      <c r="I40" s="22"/>
      <c r="J40" s="22"/>
      <c r="K40" s="22"/>
      <c r="L40" s="22"/>
      <c r="M40" s="23"/>
      <c r="N40" s="24">
        <f t="shared" si="5"/>
        <v>16</v>
      </c>
      <c r="O40" s="25">
        <f t="shared" si="6"/>
        <v>3</v>
      </c>
      <c r="P40" s="174">
        <f t="shared" si="7"/>
        <v>16</v>
      </c>
      <c r="Q40" s="26"/>
      <c r="R40" s="27"/>
      <c r="S40" s="28"/>
      <c r="T40" s="29">
        <f t="shared" si="4"/>
        <v>0</v>
      </c>
      <c r="U40" s="30"/>
      <c r="V40" s="18"/>
      <c r="W40" s="6"/>
      <c r="X40" s="6"/>
      <c r="Y40" s="6"/>
      <c r="Z40" s="6"/>
    </row>
    <row r="41" spans="1:26" ht="29.1" customHeight="1" thickBot="1" x14ac:dyDescent="0.4">
      <c r="A41" s="89" t="str">
        <f t="shared" si="3"/>
        <v>SI</v>
      </c>
      <c r="B41" s="19" t="s">
        <v>470</v>
      </c>
      <c r="C41" s="20">
        <v>48</v>
      </c>
      <c r="D41" s="19" t="s">
        <v>447</v>
      </c>
      <c r="E41" s="22"/>
      <c r="F41" s="22">
        <v>5</v>
      </c>
      <c r="G41" s="22">
        <v>5</v>
      </c>
      <c r="H41" s="22">
        <v>5</v>
      </c>
      <c r="I41" s="22"/>
      <c r="J41" s="22"/>
      <c r="K41" s="22"/>
      <c r="L41" s="22"/>
      <c r="M41" s="23"/>
      <c r="N41" s="24">
        <f t="shared" si="5"/>
        <v>15</v>
      </c>
      <c r="O41" s="25">
        <f t="shared" si="6"/>
        <v>3</v>
      </c>
      <c r="P41" s="174">
        <f t="shared" si="7"/>
        <v>15</v>
      </c>
      <c r="Q41" s="26"/>
      <c r="R41" s="27"/>
      <c r="S41" s="28"/>
      <c r="T41" s="29">
        <f t="shared" si="4"/>
        <v>0</v>
      </c>
      <c r="U41" s="30"/>
      <c r="V41" s="18"/>
      <c r="W41" s="6"/>
      <c r="X41" s="6"/>
      <c r="Y41" s="6"/>
      <c r="Z41" s="6"/>
    </row>
    <row r="42" spans="1:26" ht="29.1" customHeight="1" thickBot="1" x14ac:dyDescent="0.4">
      <c r="A42" s="89" t="str">
        <f t="shared" si="3"/>
        <v>SI</v>
      </c>
      <c r="B42" s="165" t="s">
        <v>402</v>
      </c>
      <c r="C42" s="20">
        <v>2144</v>
      </c>
      <c r="D42" s="19" t="s">
        <v>305</v>
      </c>
      <c r="E42" s="22">
        <v>5</v>
      </c>
      <c r="F42" s="22">
        <v>5</v>
      </c>
      <c r="G42" s="22"/>
      <c r="H42" s="22"/>
      <c r="I42" s="22"/>
      <c r="J42" s="22"/>
      <c r="K42" s="22">
        <v>5</v>
      </c>
      <c r="L42" s="22"/>
      <c r="M42" s="23"/>
      <c r="N42" s="24">
        <f t="shared" si="5"/>
        <v>15</v>
      </c>
      <c r="O42" s="25">
        <f t="shared" si="6"/>
        <v>3</v>
      </c>
      <c r="P42" s="174">
        <f t="shared" si="7"/>
        <v>15</v>
      </c>
      <c r="Q42" s="26"/>
      <c r="R42" s="27"/>
      <c r="S42" s="28"/>
      <c r="T42" s="29">
        <f t="shared" si="4"/>
        <v>0</v>
      </c>
      <c r="U42" s="30"/>
      <c r="V42" s="18"/>
      <c r="W42" s="6"/>
      <c r="X42" s="6"/>
      <c r="Y42" s="6"/>
      <c r="Z42" s="6"/>
    </row>
    <row r="43" spans="1:26" ht="29.1" customHeight="1" thickBot="1" x14ac:dyDescent="0.4">
      <c r="A43" s="89" t="str">
        <f t="shared" si="3"/>
        <v>SI</v>
      </c>
      <c r="B43" s="165" t="s">
        <v>405</v>
      </c>
      <c r="C43" s="20">
        <v>2144</v>
      </c>
      <c r="D43" s="19" t="s">
        <v>305</v>
      </c>
      <c r="E43" s="22">
        <v>5</v>
      </c>
      <c r="F43" s="22"/>
      <c r="G43" s="22"/>
      <c r="H43" s="22">
        <v>5</v>
      </c>
      <c r="I43" s="22"/>
      <c r="J43" s="22"/>
      <c r="K43" s="22">
        <v>5</v>
      </c>
      <c r="L43" s="22"/>
      <c r="M43" s="23"/>
      <c r="N43" s="24">
        <f t="shared" si="5"/>
        <v>15</v>
      </c>
      <c r="O43" s="25">
        <f t="shared" si="6"/>
        <v>3</v>
      </c>
      <c r="P43" s="174">
        <f t="shared" si="7"/>
        <v>15</v>
      </c>
      <c r="Q43" s="26"/>
      <c r="R43" s="27"/>
      <c r="S43" s="28"/>
      <c r="T43" s="29">
        <f t="shared" si="4"/>
        <v>0</v>
      </c>
      <c r="U43" s="30"/>
      <c r="V43" s="18"/>
      <c r="W43" s="6"/>
      <c r="X43" s="6"/>
      <c r="Y43" s="6"/>
      <c r="Z43" s="6"/>
    </row>
    <row r="44" spans="1:26" ht="29.1" customHeight="1" thickBot="1" x14ac:dyDescent="0.4">
      <c r="A44" s="89" t="str">
        <f t="shared" si="3"/>
        <v>SI</v>
      </c>
      <c r="B44" s="165" t="s">
        <v>260</v>
      </c>
      <c r="C44" s="20">
        <v>1590</v>
      </c>
      <c r="D44" s="19" t="s">
        <v>25</v>
      </c>
      <c r="E44" s="22">
        <v>6</v>
      </c>
      <c r="F44" s="22"/>
      <c r="G44" s="22"/>
      <c r="H44" s="22"/>
      <c r="I44" s="22"/>
      <c r="J44" s="22"/>
      <c r="K44" s="22"/>
      <c r="L44" s="22">
        <v>9</v>
      </c>
      <c r="M44" s="23"/>
      <c r="N44" s="24">
        <f t="shared" si="5"/>
        <v>15</v>
      </c>
      <c r="O44" s="25">
        <f t="shared" si="6"/>
        <v>2</v>
      </c>
      <c r="P44" s="174">
        <f t="shared" si="7"/>
        <v>15</v>
      </c>
      <c r="Q44" s="26"/>
      <c r="R44" s="27">
        <v>2199</v>
      </c>
      <c r="S44" s="171" t="s">
        <v>296</v>
      </c>
      <c r="T44" s="29">
        <f t="shared" si="4"/>
        <v>167</v>
      </c>
      <c r="U44" s="30"/>
      <c r="V44" s="18"/>
      <c r="W44" s="6"/>
      <c r="X44" s="6"/>
      <c r="Y44" s="6"/>
      <c r="Z44" s="6"/>
    </row>
    <row r="45" spans="1:26" ht="29.1" customHeight="1" thickBot="1" x14ac:dyDescent="0.4">
      <c r="A45" s="187" t="str">
        <f t="shared" si="3"/>
        <v>NO</v>
      </c>
      <c r="B45" s="165" t="s">
        <v>169</v>
      </c>
      <c r="C45" s="20">
        <v>1843</v>
      </c>
      <c r="D45" s="19" t="s">
        <v>31</v>
      </c>
      <c r="E45" s="22">
        <v>12</v>
      </c>
      <c r="F45" s="22"/>
      <c r="G45" s="22"/>
      <c r="H45" s="22"/>
      <c r="I45" s="22"/>
      <c r="J45" s="22"/>
      <c r="K45" s="22"/>
      <c r="L45" s="22"/>
      <c r="M45" s="23"/>
      <c r="N45" s="24">
        <f t="shared" si="5"/>
        <v>12</v>
      </c>
      <c r="O45" s="25">
        <f t="shared" si="6"/>
        <v>1</v>
      </c>
      <c r="P45" s="174">
        <f t="shared" si="7"/>
        <v>12</v>
      </c>
      <c r="Q45" s="26"/>
      <c r="R45" s="27">
        <v>1908</v>
      </c>
      <c r="S45" s="28" t="s">
        <v>63</v>
      </c>
      <c r="T45" s="29">
        <f t="shared" si="4"/>
        <v>0</v>
      </c>
      <c r="U45" s="30"/>
      <c r="V45" s="18"/>
      <c r="W45" s="6"/>
      <c r="X45" s="6"/>
      <c r="Y45" s="6"/>
      <c r="Z45" s="6"/>
    </row>
    <row r="46" spans="1:26" ht="29.1" customHeight="1" thickBot="1" x14ac:dyDescent="0.4">
      <c r="A46" s="187" t="str">
        <f t="shared" si="3"/>
        <v>NO</v>
      </c>
      <c r="B46" s="165" t="s">
        <v>614</v>
      </c>
      <c r="C46" s="20">
        <v>1298</v>
      </c>
      <c r="D46" s="19" t="s">
        <v>42</v>
      </c>
      <c r="E46" s="22"/>
      <c r="F46" s="22"/>
      <c r="G46" s="22"/>
      <c r="H46" s="22"/>
      <c r="I46" s="22"/>
      <c r="J46" s="22"/>
      <c r="K46" s="22"/>
      <c r="L46" s="22">
        <v>12</v>
      </c>
      <c r="M46" s="23"/>
      <c r="N46" s="24">
        <f t="shared" si="5"/>
        <v>12</v>
      </c>
      <c r="O46" s="25">
        <f t="shared" si="6"/>
        <v>1</v>
      </c>
      <c r="P46" s="174">
        <f t="shared" si="7"/>
        <v>12</v>
      </c>
      <c r="Q46" s="38"/>
      <c r="R46" s="27">
        <v>2057</v>
      </c>
      <c r="S46" s="28" t="s">
        <v>64</v>
      </c>
      <c r="T46" s="29">
        <f t="shared" si="4"/>
        <v>0</v>
      </c>
      <c r="U46" s="30"/>
      <c r="V46" s="18"/>
      <c r="W46" s="6"/>
      <c r="X46" s="6"/>
      <c r="Y46" s="6"/>
      <c r="Z46" s="6"/>
    </row>
    <row r="47" spans="1:26" ht="29.1" customHeight="1" thickBot="1" x14ac:dyDescent="0.4">
      <c r="A47" s="89" t="str">
        <f t="shared" si="3"/>
        <v>SI</v>
      </c>
      <c r="B47" s="19" t="s">
        <v>475</v>
      </c>
      <c r="C47" s="20">
        <v>2072</v>
      </c>
      <c r="D47" s="19" t="s">
        <v>421</v>
      </c>
      <c r="E47" s="22"/>
      <c r="F47" s="22">
        <v>5</v>
      </c>
      <c r="G47" s="22">
        <v>5</v>
      </c>
      <c r="H47" s="22"/>
      <c r="I47" s="22"/>
      <c r="J47" s="22"/>
      <c r="K47" s="22"/>
      <c r="L47" s="22"/>
      <c r="M47" s="23"/>
      <c r="N47" s="24">
        <f t="shared" si="5"/>
        <v>10</v>
      </c>
      <c r="O47" s="25">
        <f t="shared" si="6"/>
        <v>2</v>
      </c>
      <c r="P47" s="174">
        <f t="shared" si="7"/>
        <v>10</v>
      </c>
      <c r="Q47" s="38"/>
      <c r="R47" s="27">
        <v>2069</v>
      </c>
      <c r="S47" s="28" t="s">
        <v>65</v>
      </c>
      <c r="T47" s="29">
        <f t="shared" si="4"/>
        <v>0</v>
      </c>
      <c r="U47" s="30"/>
      <c r="V47" s="41"/>
      <c r="W47" s="6"/>
      <c r="X47" s="6"/>
      <c r="Y47" s="6"/>
      <c r="Z47" s="6"/>
    </row>
    <row r="48" spans="1:26" ht="29.1" customHeight="1" thickBot="1" x14ac:dyDescent="0.4">
      <c r="A48" s="89" t="str">
        <f t="shared" si="3"/>
        <v>SI</v>
      </c>
      <c r="B48" s="19" t="s">
        <v>472</v>
      </c>
      <c r="C48" s="20">
        <v>1665</v>
      </c>
      <c r="D48" s="19" t="s">
        <v>473</v>
      </c>
      <c r="E48" s="22"/>
      <c r="F48" s="22">
        <v>5</v>
      </c>
      <c r="G48" s="22"/>
      <c r="H48" s="22">
        <v>5</v>
      </c>
      <c r="I48" s="22"/>
      <c r="J48" s="22"/>
      <c r="K48" s="22"/>
      <c r="L48" s="22"/>
      <c r="M48" s="23"/>
      <c r="N48" s="24">
        <f t="shared" si="5"/>
        <v>10</v>
      </c>
      <c r="O48" s="25">
        <f t="shared" si="6"/>
        <v>2</v>
      </c>
      <c r="P48" s="174">
        <f t="shared" si="7"/>
        <v>10</v>
      </c>
      <c r="Q48" s="18"/>
      <c r="R48" s="27"/>
      <c r="S48" s="28"/>
      <c r="T48" s="29">
        <f t="shared" si="4"/>
        <v>0</v>
      </c>
      <c r="U48" s="30"/>
      <c r="V48" s="41"/>
      <c r="W48" s="6"/>
      <c r="X48" s="6"/>
      <c r="Y48" s="6"/>
      <c r="Z48" s="6"/>
    </row>
    <row r="49" spans="1:26" ht="29.1" customHeight="1" thickBot="1" x14ac:dyDescent="0.4">
      <c r="A49" s="89" t="str">
        <f t="shared" si="3"/>
        <v>SI</v>
      </c>
      <c r="B49" s="19" t="s">
        <v>542</v>
      </c>
      <c r="C49" s="20">
        <v>2144</v>
      </c>
      <c r="D49" s="19" t="s">
        <v>305</v>
      </c>
      <c r="E49" s="22"/>
      <c r="F49" s="22"/>
      <c r="G49" s="22"/>
      <c r="H49" s="22">
        <v>5</v>
      </c>
      <c r="I49" s="22">
        <v>5</v>
      </c>
      <c r="J49" s="22"/>
      <c r="K49" s="22"/>
      <c r="L49" s="22"/>
      <c r="M49" s="23"/>
      <c r="N49" s="24">
        <f t="shared" si="5"/>
        <v>10</v>
      </c>
      <c r="O49" s="25">
        <f t="shared" si="6"/>
        <v>2</v>
      </c>
      <c r="P49" s="174">
        <f t="shared" si="7"/>
        <v>10</v>
      </c>
      <c r="Q49" s="38"/>
      <c r="R49" s="27">
        <v>2029</v>
      </c>
      <c r="S49" s="28" t="s">
        <v>67</v>
      </c>
      <c r="T49" s="29">
        <f t="shared" si="4"/>
        <v>0</v>
      </c>
      <c r="U49" s="30"/>
      <c r="V49" s="6"/>
      <c r="W49" s="6"/>
      <c r="X49" s="6"/>
      <c r="Y49" s="6"/>
      <c r="Z49" s="6"/>
    </row>
    <row r="50" spans="1:26" ht="29.1" customHeight="1" thickBot="1" x14ac:dyDescent="0.4">
      <c r="A50" s="89" t="str">
        <f t="shared" si="3"/>
        <v>SI</v>
      </c>
      <c r="B50" s="19" t="s">
        <v>539</v>
      </c>
      <c r="C50" s="20">
        <v>1298</v>
      </c>
      <c r="D50" s="19" t="s">
        <v>42</v>
      </c>
      <c r="E50" s="22"/>
      <c r="F50" s="22"/>
      <c r="G50" s="22"/>
      <c r="H50" s="22">
        <v>7</v>
      </c>
      <c r="I50" s="22">
        <v>2</v>
      </c>
      <c r="J50" s="22"/>
      <c r="K50" s="22"/>
      <c r="L50" s="22"/>
      <c r="M50" s="23"/>
      <c r="N50" s="24">
        <f t="shared" si="5"/>
        <v>9</v>
      </c>
      <c r="O50" s="25">
        <f t="shared" si="6"/>
        <v>2</v>
      </c>
      <c r="P50" s="174">
        <f t="shared" si="7"/>
        <v>9</v>
      </c>
      <c r="Q50" s="38"/>
      <c r="R50" s="27">
        <v>2027</v>
      </c>
      <c r="S50" s="28" t="s">
        <v>24</v>
      </c>
      <c r="T50" s="29">
        <f t="shared" si="4"/>
        <v>0</v>
      </c>
      <c r="U50" s="30"/>
      <c r="V50" s="6"/>
      <c r="W50" s="6"/>
      <c r="X50" s="6"/>
      <c r="Y50" s="6"/>
      <c r="Z50" s="6"/>
    </row>
    <row r="51" spans="1:26" ht="29.1" customHeight="1" thickBot="1" x14ac:dyDescent="0.4">
      <c r="A51" s="187" t="str">
        <f t="shared" si="3"/>
        <v>NO</v>
      </c>
      <c r="B51" s="19" t="s">
        <v>476</v>
      </c>
      <c r="C51" s="20">
        <v>1180</v>
      </c>
      <c r="D51" s="19" t="s">
        <v>17</v>
      </c>
      <c r="E51" s="22"/>
      <c r="F51" s="22">
        <v>5</v>
      </c>
      <c r="G51" s="22"/>
      <c r="H51" s="22"/>
      <c r="I51" s="22"/>
      <c r="J51" s="22"/>
      <c r="K51" s="22"/>
      <c r="L51" s="22"/>
      <c r="M51" s="23"/>
      <c r="N51" s="24">
        <f t="shared" si="5"/>
        <v>5</v>
      </c>
      <c r="O51" s="25">
        <f t="shared" si="6"/>
        <v>1</v>
      </c>
      <c r="P51" s="174">
        <f t="shared" si="7"/>
        <v>5</v>
      </c>
      <c r="Q51" s="38"/>
      <c r="R51" s="27">
        <v>1862</v>
      </c>
      <c r="S51" s="28" t="s">
        <v>68</v>
      </c>
      <c r="T51" s="29">
        <f t="shared" si="4"/>
        <v>0</v>
      </c>
      <c r="U51" s="30"/>
      <c r="V51" s="6"/>
      <c r="W51" s="6"/>
      <c r="X51" s="6"/>
      <c r="Y51" s="6"/>
      <c r="Z51" s="6"/>
    </row>
    <row r="52" spans="1:26" ht="29.1" customHeight="1" thickBot="1" x14ac:dyDescent="0.4">
      <c r="A52" s="187" t="str">
        <f t="shared" si="3"/>
        <v>NO</v>
      </c>
      <c r="B52" s="19" t="s">
        <v>511</v>
      </c>
      <c r="C52" s="20">
        <v>1731</v>
      </c>
      <c r="D52" s="19" t="s">
        <v>51</v>
      </c>
      <c r="E52" s="22"/>
      <c r="F52" s="22"/>
      <c r="G52" s="22">
        <v>5</v>
      </c>
      <c r="H52" s="22"/>
      <c r="I52" s="22"/>
      <c r="J52" s="22"/>
      <c r="K52" s="22"/>
      <c r="L52" s="22"/>
      <c r="M52" s="23"/>
      <c r="N52" s="24">
        <f t="shared" si="5"/>
        <v>5</v>
      </c>
      <c r="O52" s="25">
        <f t="shared" si="6"/>
        <v>1</v>
      </c>
      <c r="P52" s="174">
        <f t="shared" si="7"/>
        <v>5</v>
      </c>
      <c r="Q52" s="38"/>
      <c r="R52" s="27">
        <v>1132</v>
      </c>
      <c r="S52" s="28" t="s">
        <v>69</v>
      </c>
      <c r="T52" s="29">
        <f t="shared" si="4"/>
        <v>0</v>
      </c>
      <c r="U52" s="30"/>
      <c r="V52" s="6"/>
      <c r="W52" s="6"/>
      <c r="X52" s="6"/>
      <c r="Y52" s="6"/>
      <c r="Z52" s="6"/>
    </row>
    <row r="53" spans="1:26" ht="29.1" customHeight="1" thickBot="1" x14ac:dyDescent="0.4">
      <c r="A53" s="187" t="str">
        <f t="shared" si="3"/>
        <v>NO</v>
      </c>
      <c r="B53" s="19" t="s">
        <v>541</v>
      </c>
      <c r="C53" s="20">
        <v>1988</v>
      </c>
      <c r="D53" s="19" t="s">
        <v>70</v>
      </c>
      <c r="E53" s="22"/>
      <c r="F53" s="22"/>
      <c r="G53" s="22"/>
      <c r="H53" s="22">
        <v>5</v>
      </c>
      <c r="I53" s="22"/>
      <c r="J53" s="22"/>
      <c r="K53" s="22"/>
      <c r="L53" s="22"/>
      <c r="M53" s="23"/>
      <c r="N53" s="24">
        <f t="shared" si="5"/>
        <v>5</v>
      </c>
      <c r="O53" s="25">
        <f t="shared" si="6"/>
        <v>1</v>
      </c>
      <c r="P53" s="174">
        <f t="shared" si="7"/>
        <v>5</v>
      </c>
      <c r="Q53" s="18"/>
      <c r="R53" s="27">
        <v>1988</v>
      </c>
      <c r="S53" s="28" t="s">
        <v>70</v>
      </c>
      <c r="T53" s="29">
        <f t="shared" si="4"/>
        <v>5</v>
      </c>
      <c r="U53" s="30"/>
      <c r="V53" s="6"/>
      <c r="W53" s="6"/>
      <c r="X53" s="6"/>
      <c r="Y53" s="6"/>
      <c r="Z53" s="6"/>
    </row>
    <row r="54" spans="1:26" ht="29.1" customHeight="1" thickBot="1" x14ac:dyDescent="0.4">
      <c r="A54" s="187" t="str">
        <f t="shared" si="3"/>
        <v>NO</v>
      </c>
      <c r="B54" s="157" t="s">
        <v>543</v>
      </c>
      <c r="C54" s="20">
        <v>1665</v>
      </c>
      <c r="D54" s="19" t="s">
        <v>473</v>
      </c>
      <c r="E54" s="22"/>
      <c r="F54" s="22"/>
      <c r="G54" s="22"/>
      <c r="H54" s="22">
        <v>5</v>
      </c>
      <c r="I54" s="22"/>
      <c r="J54" s="22"/>
      <c r="K54" s="22"/>
      <c r="L54" s="22"/>
      <c r="M54" s="23"/>
      <c r="N54" s="24">
        <f t="shared" si="5"/>
        <v>5</v>
      </c>
      <c r="O54" s="25">
        <f t="shared" si="6"/>
        <v>1</v>
      </c>
      <c r="P54" s="174">
        <f t="shared" si="7"/>
        <v>5</v>
      </c>
      <c r="Q54" s="18"/>
      <c r="R54" s="27"/>
      <c r="S54" s="28"/>
      <c r="T54" s="29">
        <f t="shared" si="4"/>
        <v>0</v>
      </c>
      <c r="U54" s="30"/>
      <c r="V54" s="6"/>
      <c r="W54" s="6"/>
      <c r="X54" s="6"/>
      <c r="Y54" s="6"/>
      <c r="Z54" s="6"/>
    </row>
    <row r="55" spans="1:26" ht="29.1" customHeight="1" thickBot="1" x14ac:dyDescent="0.4">
      <c r="A55" s="89" t="str">
        <f t="shared" si="3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2"/>
      <c r="M55" s="23"/>
      <c r="N55" s="24">
        <f t="shared" si="5"/>
        <v>0</v>
      </c>
      <c r="O55" s="25">
        <f t="shared" si="6"/>
        <v>0</v>
      </c>
      <c r="P55" s="174">
        <f t="shared" si="7"/>
        <v>0</v>
      </c>
      <c r="Q55" s="18"/>
      <c r="R55" s="27"/>
      <c r="S55" s="28"/>
      <c r="T55" s="29">
        <f t="shared" si="4"/>
        <v>0</v>
      </c>
      <c r="U55" s="30"/>
      <c r="V55" s="6"/>
      <c r="W55" s="6"/>
      <c r="X55" s="6"/>
      <c r="Y55" s="6"/>
      <c r="Z55" s="6"/>
    </row>
    <row r="56" spans="1:26" ht="29.1" customHeight="1" thickBot="1" x14ac:dyDescent="0.4">
      <c r="A56" s="89" t="str">
        <f t="shared" si="3"/>
        <v>NO</v>
      </c>
      <c r="B56" s="19"/>
      <c r="C56" s="20"/>
      <c r="D56" s="19"/>
      <c r="E56" s="22"/>
      <c r="F56" s="22"/>
      <c r="G56" s="22"/>
      <c r="H56" s="22"/>
      <c r="I56" s="22"/>
      <c r="J56" s="22"/>
      <c r="K56" s="22"/>
      <c r="L56" s="22"/>
      <c r="M56" s="23"/>
      <c r="N56" s="24">
        <f t="shared" si="5"/>
        <v>0</v>
      </c>
      <c r="O56" s="25">
        <f t="shared" si="6"/>
        <v>0</v>
      </c>
      <c r="P56" s="174">
        <f t="shared" si="7"/>
        <v>0</v>
      </c>
      <c r="Q56" s="18"/>
      <c r="R56" s="27"/>
      <c r="S56" s="28"/>
      <c r="T56" s="29">
        <f t="shared" si="4"/>
        <v>0</v>
      </c>
      <c r="U56" s="30"/>
      <c r="V56" s="6"/>
      <c r="W56" s="6"/>
      <c r="X56" s="6"/>
      <c r="Y56" s="6"/>
      <c r="Z56" s="6"/>
    </row>
    <row r="57" spans="1:26" ht="29.1" customHeight="1" thickBot="1" x14ac:dyDescent="0.4">
      <c r="A57" s="89" t="str">
        <f t="shared" si="3"/>
        <v>NO</v>
      </c>
      <c r="B57" s="19"/>
      <c r="C57" s="20"/>
      <c r="D57" s="19"/>
      <c r="E57" s="22"/>
      <c r="F57" s="22"/>
      <c r="G57" s="22"/>
      <c r="H57" s="22"/>
      <c r="I57" s="22"/>
      <c r="J57" s="22"/>
      <c r="K57" s="22"/>
      <c r="L57" s="22"/>
      <c r="M57" s="23"/>
      <c r="N57" s="24">
        <f t="shared" si="5"/>
        <v>0</v>
      </c>
      <c r="O57" s="25">
        <f t="shared" si="6"/>
        <v>0</v>
      </c>
      <c r="P57" s="174">
        <f t="shared" si="7"/>
        <v>0</v>
      </c>
      <c r="Q57" s="18"/>
      <c r="R57" s="27">
        <v>1990</v>
      </c>
      <c r="S57" s="28" t="s">
        <v>30</v>
      </c>
      <c r="T57" s="29">
        <f t="shared" si="4"/>
        <v>0</v>
      </c>
      <c r="U57" s="30"/>
      <c r="V57" s="6"/>
      <c r="W57" s="6"/>
      <c r="X57" s="6"/>
      <c r="Y57" s="6"/>
      <c r="Z57" s="6"/>
    </row>
    <row r="58" spans="1:26" ht="29.1" customHeight="1" thickBot="1" x14ac:dyDescent="0.4">
      <c r="A58" s="89" t="str">
        <f t="shared" si="3"/>
        <v>NO</v>
      </c>
      <c r="B58" s="19"/>
      <c r="C58" s="20"/>
      <c r="D58" s="19"/>
      <c r="E58" s="22"/>
      <c r="F58" s="22"/>
      <c r="G58" s="22"/>
      <c r="H58" s="22"/>
      <c r="I58" s="22"/>
      <c r="J58" s="22"/>
      <c r="K58" s="22"/>
      <c r="L58" s="22"/>
      <c r="M58" s="23"/>
      <c r="N58" s="24">
        <f t="shared" si="5"/>
        <v>0</v>
      </c>
      <c r="O58" s="25">
        <f t="shared" si="6"/>
        <v>0</v>
      </c>
      <c r="P58" s="174">
        <f t="shared" si="7"/>
        <v>0</v>
      </c>
      <c r="Q58" s="18"/>
      <c r="R58" s="27">
        <v>2068</v>
      </c>
      <c r="S58" s="28" t="s">
        <v>72</v>
      </c>
      <c r="T58" s="29">
        <f t="shared" si="4"/>
        <v>0</v>
      </c>
      <c r="U58" s="30"/>
      <c r="V58" s="6"/>
      <c r="W58" s="6"/>
      <c r="X58" s="6"/>
      <c r="Y58" s="6"/>
      <c r="Z58" s="6"/>
    </row>
    <row r="59" spans="1:26" ht="29.1" customHeight="1" thickBot="1" x14ac:dyDescent="0.4">
      <c r="A59" s="89" t="str">
        <f t="shared" si="3"/>
        <v>NO</v>
      </c>
      <c r="B59" s="19"/>
      <c r="C59" s="20"/>
      <c r="D59" s="19"/>
      <c r="E59" s="22"/>
      <c r="F59" s="22"/>
      <c r="G59" s="22"/>
      <c r="H59" s="22"/>
      <c r="I59" s="22"/>
      <c r="J59" s="22"/>
      <c r="K59" s="22"/>
      <c r="L59" s="22"/>
      <c r="M59" s="23"/>
      <c r="N59" s="24">
        <f t="shared" si="5"/>
        <v>0</v>
      </c>
      <c r="O59" s="25">
        <f t="shared" si="6"/>
        <v>0</v>
      </c>
      <c r="P59" s="174">
        <f t="shared" si="7"/>
        <v>0</v>
      </c>
      <c r="Q59" s="18"/>
      <c r="R59" s="27">
        <v>2075</v>
      </c>
      <c r="S59" s="171" t="s">
        <v>612</v>
      </c>
      <c r="T59" s="29">
        <f t="shared" si="4"/>
        <v>0</v>
      </c>
      <c r="U59" s="30"/>
      <c r="V59" s="6"/>
      <c r="W59" s="6"/>
      <c r="X59" s="6"/>
      <c r="Y59" s="6"/>
      <c r="Z59" s="6"/>
    </row>
    <row r="60" spans="1:26" ht="29.1" customHeight="1" thickBot="1" x14ac:dyDescent="0.4">
      <c r="A60" s="89" t="str">
        <f t="shared" si="3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2"/>
      <c r="M60" s="23"/>
      <c r="N60" s="24">
        <f t="shared" si="5"/>
        <v>0</v>
      </c>
      <c r="O60" s="25">
        <f t="shared" si="6"/>
        <v>0</v>
      </c>
      <c r="P60" s="174">
        <f t="shared" si="7"/>
        <v>0</v>
      </c>
      <c r="Q60" s="18"/>
      <c r="R60" s="27">
        <v>2076</v>
      </c>
      <c r="S60" s="28" t="s">
        <v>561</v>
      </c>
      <c r="T60" s="29">
        <f t="shared" si="4"/>
        <v>0</v>
      </c>
      <c r="U60" s="30"/>
      <c r="V60" s="6"/>
      <c r="W60" s="6"/>
      <c r="X60" s="6"/>
      <c r="Y60" s="6"/>
      <c r="Z60" s="6"/>
    </row>
    <row r="61" spans="1:26" ht="29.1" customHeight="1" thickBot="1" x14ac:dyDescent="0.4">
      <c r="A61" s="89" t="str">
        <f t="shared" si="3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2"/>
      <c r="M61" s="23"/>
      <c r="N61" s="24">
        <f t="shared" si="5"/>
        <v>0</v>
      </c>
      <c r="O61" s="25">
        <f t="shared" si="6"/>
        <v>0</v>
      </c>
      <c r="P61" s="174">
        <f t="shared" si="7"/>
        <v>0</v>
      </c>
      <c r="Q61" s="18"/>
      <c r="R61" s="27">
        <v>2161</v>
      </c>
      <c r="S61" s="28" t="s">
        <v>74</v>
      </c>
      <c r="T61" s="29">
        <f t="shared" si="4"/>
        <v>0</v>
      </c>
      <c r="U61" s="30"/>
      <c r="V61" s="6"/>
      <c r="W61" s="6"/>
      <c r="X61" s="6"/>
      <c r="Y61" s="6"/>
      <c r="Z61" s="6"/>
    </row>
    <row r="62" spans="1:26" ht="29.1" customHeight="1" thickBot="1" x14ac:dyDescent="0.4">
      <c r="A62" s="89" t="str">
        <f t="shared" si="3"/>
        <v>NO</v>
      </c>
      <c r="B62" s="19"/>
      <c r="C62" s="20"/>
      <c r="D62" s="19"/>
      <c r="E62" s="22"/>
      <c r="F62" s="22"/>
      <c r="G62" s="22"/>
      <c r="H62" s="22"/>
      <c r="I62" s="22"/>
      <c r="J62" s="22"/>
      <c r="K62" s="22"/>
      <c r="L62" s="22"/>
      <c r="M62" s="23"/>
      <c r="N62" s="24">
        <f t="shared" si="5"/>
        <v>0</v>
      </c>
      <c r="O62" s="25">
        <f t="shared" si="6"/>
        <v>0</v>
      </c>
      <c r="P62" s="174">
        <f t="shared" si="7"/>
        <v>0</v>
      </c>
      <c r="Q62" s="18"/>
      <c r="R62" s="27">
        <v>1216</v>
      </c>
      <c r="S62" s="171" t="s">
        <v>331</v>
      </c>
      <c r="T62" s="29">
        <f t="shared" si="4"/>
        <v>0</v>
      </c>
      <c r="U62" s="30"/>
      <c r="V62" s="6"/>
      <c r="W62" s="6"/>
      <c r="X62" s="6"/>
      <c r="Y62" s="6"/>
      <c r="Z62" s="6"/>
    </row>
    <row r="63" spans="1:26" ht="29.1" customHeight="1" thickBot="1" x14ac:dyDescent="0.4">
      <c r="A63" s="89" t="str">
        <f t="shared" si="3"/>
        <v>NO</v>
      </c>
      <c r="B63" s="19"/>
      <c r="C63" s="20"/>
      <c r="D63" s="19"/>
      <c r="E63" s="22"/>
      <c r="F63" s="22"/>
      <c r="G63" s="22"/>
      <c r="H63" s="22"/>
      <c r="I63" s="22"/>
      <c r="J63" s="22"/>
      <c r="K63" s="22"/>
      <c r="L63" s="22"/>
      <c r="M63" s="23"/>
      <c r="N63" s="24">
        <f t="shared" si="5"/>
        <v>0</v>
      </c>
      <c r="O63" s="25">
        <f t="shared" si="6"/>
        <v>0</v>
      </c>
      <c r="P63" s="174">
        <f t="shared" si="7"/>
        <v>0</v>
      </c>
      <c r="Q63" s="18"/>
      <c r="R63" s="27">
        <v>2113</v>
      </c>
      <c r="S63" s="28" t="s">
        <v>75</v>
      </c>
      <c r="T63" s="29">
        <f t="shared" si="4"/>
        <v>0</v>
      </c>
      <c r="U63" s="30"/>
      <c r="V63" s="6"/>
      <c r="W63" s="6"/>
      <c r="X63" s="6"/>
      <c r="Y63" s="6"/>
      <c r="Z63" s="6"/>
    </row>
    <row r="64" spans="1:26" ht="29.1" customHeight="1" thickBot="1" x14ac:dyDescent="0.4">
      <c r="A64" s="89" t="str">
        <f t="shared" si="3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2"/>
      <c r="M64" s="23"/>
      <c r="N64" s="24">
        <f t="shared" si="5"/>
        <v>0</v>
      </c>
      <c r="O64" s="25">
        <f t="shared" si="6"/>
        <v>0</v>
      </c>
      <c r="P64" s="174">
        <f t="shared" si="7"/>
        <v>0</v>
      </c>
      <c r="Q64" s="18"/>
      <c r="R64" s="27">
        <v>1896</v>
      </c>
      <c r="S64" s="28" t="s">
        <v>555</v>
      </c>
      <c r="T64" s="29">
        <f t="shared" si="4"/>
        <v>0</v>
      </c>
      <c r="U64" s="30"/>
      <c r="V64" s="6"/>
      <c r="W64" s="6"/>
      <c r="X64" s="6"/>
      <c r="Y64" s="6"/>
      <c r="Z64" s="6"/>
    </row>
    <row r="65" spans="1:26" ht="29.1" customHeight="1" thickBot="1" x14ac:dyDescent="0.4">
      <c r="A65" s="89" t="str">
        <f t="shared" si="3"/>
        <v>NO</v>
      </c>
      <c r="B65" s="157"/>
      <c r="C65" s="20"/>
      <c r="D65" s="19"/>
      <c r="E65" s="22"/>
      <c r="F65" s="22"/>
      <c r="G65" s="22"/>
      <c r="H65" s="22"/>
      <c r="I65" s="22"/>
      <c r="J65" s="22"/>
      <c r="K65" s="22"/>
      <c r="L65" s="22"/>
      <c r="M65" s="23"/>
      <c r="N65" s="24">
        <f t="shared" si="5"/>
        <v>0</v>
      </c>
      <c r="O65" s="25">
        <f t="shared" si="6"/>
        <v>0</v>
      </c>
      <c r="P65" s="174">
        <f t="shared" si="7"/>
        <v>0</v>
      </c>
      <c r="Q65" s="18"/>
      <c r="R65" s="6"/>
      <c r="S65" s="6"/>
      <c r="T65" s="42">
        <f>SUM(T3:T64)</f>
        <v>5172</v>
      </c>
      <c r="U65" s="6"/>
      <c r="V65" s="6"/>
      <c r="W65" s="6"/>
      <c r="X65" s="6"/>
      <c r="Y65" s="6"/>
      <c r="Z65" s="6"/>
    </row>
    <row r="66" spans="1:26" ht="29.1" customHeight="1" thickBot="1" x14ac:dyDescent="0.4">
      <c r="A66" s="89" t="str">
        <f t="shared" si="3"/>
        <v>NO</v>
      </c>
      <c r="B66" s="157"/>
      <c r="C66" s="20"/>
      <c r="D66" s="19"/>
      <c r="E66" s="22"/>
      <c r="F66" s="22"/>
      <c r="G66" s="22"/>
      <c r="H66" s="22"/>
      <c r="I66" s="22"/>
      <c r="J66" s="22"/>
      <c r="K66" s="22"/>
      <c r="L66" s="22"/>
      <c r="M66" s="23"/>
      <c r="N66" s="24">
        <f t="shared" si="5"/>
        <v>0</v>
      </c>
      <c r="O66" s="25">
        <f t="shared" si="6"/>
        <v>0</v>
      </c>
      <c r="P66" s="174">
        <f t="shared" si="7"/>
        <v>0</v>
      </c>
      <c r="Q66" s="18"/>
      <c r="R66" s="6"/>
      <c r="S66" s="6"/>
      <c r="T66" s="6"/>
      <c r="U66" s="6"/>
      <c r="V66" s="6"/>
      <c r="W66" s="6"/>
      <c r="X66" s="6"/>
      <c r="Y66" s="6"/>
      <c r="Z66" s="6"/>
    </row>
    <row r="67" spans="1:26" ht="29.1" customHeight="1" thickBot="1" x14ac:dyDescent="0.4">
      <c r="A67" s="89" t="str">
        <f t="shared" si="3"/>
        <v>NO</v>
      </c>
      <c r="B67" s="65"/>
      <c r="C67" s="20"/>
      <c r="D67" s="65"/>
      <c r="E67" s="22"/>
      <c r="F67" s="22"/>
      <c r="G67" s="22"/>
      <c r="H67" s="22"/>
      <c r="I67" s="22"/>
      <c r="J67" s="22"/>
      <c r="K67" s="22"/>
      <c r="L67" s="22"/>
      <c r="M67" s="23"/>
      <c r="N67" s="24">
        <f t="shared" ref="N67:N68" si="8">IF(O67=9,SUM(E67:M67)-SMALL(E67:M67,1)-SMALL(E67:M67,2)-SMALL(E67:M67,3),IF(O67=8,SUM(E67:M67)-SMALL(E67:M67,1)-SMALL(E67:M67,2),IF(O67=7,SUM(E67:M67)-SMALL(E67:M67,1),SUM(E67:M67))))</f>
        <v>0</v>
      </c>
      <c r="O67" s="25">
        <f t="shared" si="6"/>
        <v>0</v>
      </c>
      <c r="P67" s="174">
        <f t="shared" si="7"/>
        <v>0</v>
      </c>
      <c r="Q67" s="18"/>
      <c r="R67" s="6"/>
      <c r="S67" s="6"/>
      <c r="T67" s="6"/>
      <c r="U67" s="6"/>
      <c r="V67" s="6"/>
      <c r="W67" s="6"/>
      <c r="X67" s="6"/>
      <c r="Y67" s="6"/>
      <c r="Z67" s="6"/>
    </row>
    <row r="68" spans="1:26" ht="29.1" customHeight="1" thickBot="1" x14ac:dyDescent="0.4">
      <c r="A68" s="89" t="str">
        <f t="shared" ref="A68" si="9">IF(O68&lt;2,"NO","SI")</f>
        <v>NO</v>
      </c>
      <c r="B68" s="65"/>
      <c r="C68" s="20"/>
      <c r="D68" s="65"/>
      <c r="E68" s="22"/>
      <c r="F68" s="22"/>
      <c r="G68" s="22"/>
      <c r="H68" s="22"/>
      <c r="I68" s="22"/>
      <c r="J68" s="22"/>
      <c r="K68" s="22"/>
      <c r="L68" s="22"/>
      <c r="M68" s="23"/>
      <c r="N68" s="24">
        <f t="shared" si="8"/>
        <v>0</v>
      </c>
      <c r="O68" s="25">
        <f t="shared" si="6"/>
        <v>0</v>
      </c>
      <c r="P68" s="174">
        <f t="shared" si="7"/>
        <v>0</v>
      </c>
      <c r="Q68" s="18"/>
      <c r="R68" s="6"/>
      <c r="S68" s="6"/>
      <c r="T68" s="6"/>
      <c r="U68" s="6"/>
      <c r="V68" s="6"/>
      <c r="W68" s="6"/>
      <c r="X68" s="6"/>
      <c r="Y68" s="6"/>
      <c r="Z68" s="6"/>
    </row>
    <row r="69" spans="1:26" ht="28.5" customHeight="1" x14ac:dyDescent="0.35">
      <c r="A69" s="92">
        <f>COUNTIF(A3:A68,"SI")</f>
        <v>44</v>
      </c>
      <c r="B69" s="92">
        <f>COUNTA(B3:B68)</f>
        <v>52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4"/>
      <c r="N69" s="68">
        <f>SUM(N3:N68)</f>
        <v>4948</v>
      </c>
      <c r="O69" s="49"/>
      <c r="P69" s="69">
        <f>SUM(P3:P68)</f>
        <v>5172</v>
      </c>
      <c r="Q69" s="18"/>
      <c r="R69" s="6"/>
      <c r="S69" s="6"/>
      <c r="T69" s="6"/>
      <c r="U69" s="6"/>
      <c r="V69" s="6"/>
      <c r="W69" s="6"/>
      <c r="X69" s="6"/>
      <c r="Y69" s="6"/>
      <c r="Z69" s="6"/>
    </row>
    <row r="70" spans="1:26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3"/>
      <c r="O70" s="6"/>
      <c r="P70" s="73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6" customHeight="1" x14ac:dyDescent="0.2">
      <c r="A72" s="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.600000000000001" customHeight="1" x14ac:dyDescent="0.2">
      <c r="R74" s="6"/>
      <c r="S74" s="6"/>
      <c r="T74" s="6"/>
      <c r="U74" s="6"/>
    </row>
    <row r="75" spans="1:26" ht="18.600000000000001" customHeight="1" x14ac:dyDescent="0.2">
      <c r="R75" s="6"/>
      <c r="S75" s="6"/>
    </row>
    <row r="76" spans="1:26" ht="18.600000000000001" customHeight="1" x14ac:dyDescent="0.2">
      <c r="R76" s="6"/>
      <c r="S76" s="6"/>
    </row>
    <row r="77" spans="1:26" ht="18.600000000000001" customHeight="1" x14ac:dyDescent="0.2">
      <c r="R77" s="6"/>
      <c r="S77" s="6"/>
    </row>
    <row r="78" spans="1:26" ht="18.600000000000001" customHeight="1" x14ac:dyDescent="0.2">
      <c r="R78" s="6"/>
      <c r="S78" s="6"/>
    </row>
    <row r="79" spans="1:26" ht="18.600000000000001" customHeight="1" x14ac:dyDescent="0.2">
      <c r="R79" s="6"/>
      <c r="S79" s="6"/>
    </row>
    <row r="80" spans="1:26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heetProtection password="C4AE" sheet="1" objects="1" scenarios="1"/>
  <sortState ref="A3:P68">
    <sortCondition descending="1" ref="N3:N6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2017-10-15T18:46:16Z</dcterms:modified>
</cp:coreProperties>
</file>