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0950" firstSheet="10" activeTab="14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Squadre" sheetId="30" r:id="rId16"/>
    <sheet name="Punti provvisorio" sheetId="28" state="hidden" r:id="rId17"/>
    <sheet name="Class Punti Prov" sheetId="31" state="hidden" r:id="rId18"/>
  </sheets>
  <definedNames>
    <definedName name="_xlnm._FilterDatabase" localSheetId="17" hidden="1">'Class Punti Prov'!$A$1:$D$63</definedName>
    <definedName name="_xlnm._FilterDatabase" localSheetId="15" hidden="1">'Class Punti Squadre'!$A$1:$D$63</definedName>
    <definedName name="_xlnm._FilterDatabase" localSheetId="7" hidden="1">'RA F'!$A$2:$P$81</definedName>
  </definedNames>
  <calcPr calcId="145621"/>
</workbook>
</file>

<file path=xl/calcChain.xml><?xml version="1.0" encoding="utf-8"?>
<calcChain xmlns="http://schemas.openxmlformats.org/spreadsheetml/2006/main">
  <c r="P41" i="26" l="1"/>
  <c r="O41" i="26"/>
  <c r="N41" i="26" s="1"/>
  <c r="P40" i="26"/>
  <c r="O40" i="26"/>
  <c r="N40" i="26" s="1"/>
  <c r="P39" i="26"/>
  <c r="O39" i="26"/>
  <c r="N39" i="26" s="1"/>
  <c r="P38" i="26"/>
  <c r="O38" i="26"/>
  <c r="P37" i="26"/>
  <c r="O37" i="26"/>
  <c r="N37" i="26" s="1"/>
  <c r="P36" i="26"/>
  <c r="O36" i="26"/>
  <c r="N36" i="26" s="1"/>
  <c r="P35" i="26"/>
  <c r="O35" i="26"/>
  <c r="N35" i="26" s="1"/>
  <c r="P34" i="26"/>
  <c r="O34" i="26"/>
  <c r="P33" i="26"/>
  <c r="O33" i="26"/>
  <c r="N33" i="26" s="1"/>
  <c r="P32" i="26"/>
  <c r="O32" i="26"/>
  <c r="N32" i="26" s="1"/>
  <c r="P31" i="26"/>
  <c r="O31" i="26"/>
  <c r="N31" i="26" s="1"/>
  <c r="P30" i="26"/>
  <c r="O30" i="26"/>
  <c r="P29" i="26"/>
  <c r="O29" i="26"/>
  <c r="N29" i="26" s="1"/>
  <c r="P28" i="26"/>
  <c r="O28" i="26"/>
  <c r="N28" i="26" s="1"/>
  <c r="P27" i="26"/>
  <c r="O27" i="26"/>
  <c r="N27" i="26" s="1"/>
  <c r="P26" i="26"/>
  <c r="O26" i="26"/>
  <c r="P25" i="26"/>
  <c r="O25" i="26"/>
  <c r="P24" i="26"/>
  <c r="O24" i="26"/>
  <c r="N24" i="26" s="1"/>
  <c r="P23" i="26"/>
  <c r="O23" i="26"/>
  <c r="N23" i="26" s="1"/>
  <c r="P22" i="26"/>
  <c r="O22" i="26"/>
  <c r="P21" i="26"/>
  <c r="O21" i="26"/>
  <c r="N21" i="26" s="1"/>
  <c r="P20" i="26"/>
  <c r="O20" i="26"/>
  <c r="N20" i="26" s="1"/>
  <c r="P19" i="26"/>
  <c r="O19" i="26"/>
  <c r="N19" i="26" s="1"/>
  <c r="P18" i="26"/>
  <c r="O18" i="26"/>
  <c r="P17" i="26"/>
  <c r="O17" i="26"/>
  <c r="P16" i="26"/>
  <c r="O16" i="26"/>
  <c r="N16" i="26" s="1"/>
  <c r="P15" i="26"/>
  <c r="O15" i="26"/>
  <c r="N15" i="26" s="1"/>
  <c r="P14" i="26"/>
  <c r="O14" i="26"/>
  <c r="P13" i="26"/>
  <c r="O13" i="26"/>
  <c r="P12" i="26"/>
  <c r="O12" i="26"/>
  <c r="N12" i="26" s="1"/>
  <c r="P11" i="26"/>
  <c r="O11" i="26"/>
  <c r="N11" i="26" s="1"/>
  <c r="P10" i="26"/>
  <c r="O10" i="26"/>
  <c r="P9" i="26"/>
  <c r="O9" i="26"/>
  <c r="N9" i="26" s="1"/>
  <c r="P6" i="26"/>
  <c r="O6" i="26"/>
  <c r="N6" i="26" s="1"/>
  <c r="P3" i="26"/>
  <c r="O3" i="26"/>
  <c r="N3" i="26" s="1"/>
  <c r="P7" i="26"/>
  <c r="O7" i="26"/>
  <c r="P8" i="26"/>
  <c r="O8" i="26"/>
  <c r="N8" i="26" s="1"/>
  <c r="P4" i="26"/>
  <c r="O4" i="26"/>
  <c r="N4" i="26" s="1"/>
  <c r="P5" i="26"/>
  <c r="O5" i="26"/>
  <c r="N5" i="26" s="1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37" i="25"/>
  <c r="O37" i="25"/>
  <c r="N37" i="25" s="1"/>
  <c r="P36" i="25"/>
  <c r="O36" i="25"/>
  <c r="N36" i="25" s="1"/>
  <c r="P35" i="25"/>
  <c r="O35" i="25"/>
  <c r="P34" i="25"/>
  <c r="O34" i="25"/>
  <c r="N34" i="25" s="1"/>
  <c r="P33" i="25"/>
  <c r="O33" i="25"/>
  <c r="N33" i="25" s="1"/>
  <c r="P32" i="25"/>
  <c r="O32" i="25"/>
  <c r="N32" i="25" s="1"/>
  <c r="P31" i="25"/>
  <c r="O31" i="25"/>
  <c r="P30" i="25"/>
  <c r="O30" i="25"/>
  <c r="N30" i="25" s="1"/>
  <c r="P29" i="25"/>
  <c r="O29" i="25"/>
  <c r="N29" i="25" s="1"/>
  <c r="P28" i="25"/>
  <c r="O28" i="25"/>
  <c r="P27" i="25"/>
  <c r="O27" i="25"/>
  <c r="P26" i="25"/>
  <c r="O26" i="25"/>
  <c r="N26" i="25" s="1"/>
  <c r="P25" i="25"/>
  <c r="O25" i="25"/>
  <c r="N25" i="25" s="1"/>
  <c r="P24" i="25"/>
  <c r="O24" i="25"/>
  <c r="N24" i="25" s="1"/>
  <c r="P23" i="25"/>
  <c r="O23" i="25"/>
  <c r="N23" i="25" s="1"/>
  <c r="P22" i="25"/>
  <c r="O22" i="25"/>
  <c r="N22" i="25" s="1"/>
  <c r="P21" i="25"/>
  <c r="O21" i="25"/>
  <c r="N21" i="25" s="1"/>
  <c r="P19" i="25"/>
  <c r="O19" i="25"/>
  <c r="N19" i="25" s="1"/>
  <c r="P18" i="25"/>
  <c r="O18" i="25"/>
  <c r="P17" i="25"/>
  <c r="O17" i="25"/>
  <c r="P12" i="25"/>
  <c r="O12" i="25"/>
  <c r="N12" i="25" s="1"/>
  <c r="P3" i="25"/>
  <c r="O3" i="25"/>
  <c r="N3" i="25" s="1"/>
  <c r="P8" i="25"/>
  <c r="O8" i="25"/>
  <c r="P9" i="25"/>
  <c r="O9" i="25"/>
  <c r="N9" i="25" s="1"/>
  <c r="P7" i="25"/>
  <c r="O7" i="25"/>
  <c r="N7" i="25" s="1"/>
  <c r="P13" i="25"/>
  <c r="O13" i="25"/>
  <c r="N13" i="25" s="1"/>
  <c r="P20" i="25"/>
  <c r="O20" i="25"/>
  <c r="P4" i="25"/>
  <c r="O4" i="25"/>
  <c r="P6" i="25"/>
  <c r="O6" i="25"/>
  <c r="N6" i="25" s="1"/>
  <c r="P14" i="25"/>
  <c r="O14" i="25"/>
  <c r="N14" i="25" s="1"/>
  <c r="P16" i="25"/>
  <c r="O16" i="25"/>
  <c r="N16" i="25" s="1"/>
  <c r="P15" i="25"/>
  <c r="O15" i="25"/>
  <c r="P10" i="25"/>
  <c r="O10" i="25"/>
  <c r="N10" i="25" s="1"/>
  <c r="P11" i="25"/>
  <c r="O11" i="25"/>
  <c r="P5" i="25"/>
  <c r="O5" i="25"/>
  <c r="N5" i="25" s="1"/>
  <c r="P41" i="23"/>
  <c r="O41" i="23"/>
  <c r="N41" i="23" s="1"/>
  <c r="P40" i="23"/>
  <c r="O40" i="23"/>
  <c r="N40" i="23" s="1"/>
  <c r="P39" i="23"/>
  <c r="O39" i="23"/>
  <c r="P38" i="23"/>
  <c r="O38" i="23"/>
  <c r="N38" i="23" s="1"/>
  <c r="P37" i="23"/>
  <c r="O37" i="23"/>
  <c r="P36" i="23"/>
  <c r="O36" i="23"/>
  <c r="N36" i="23" s="1"/>
  <c r="P35" i="23"/>
  <c r="O35" i="23"/>
  <c r="N35" i="23" s="1"/>
  <c r="P34" i="23"/>
  <c r="O34" i="23"/>
  <c r="N34" i="23" s="1"/>
  <c r="P33" i="23"/>
  <c r="O33" i="23"/>
  <c r="P32" i="23"/>
  <c r="O32" i="23"/>
  <c r="N32" i="23" s="1"/>
  <c r="P31" i="23"/>
  <c r="O31" i="23"/>
  <c r="P30" i="23"/>
  <c r="O30" i="23"/>
  <c r="N30" i="23" s="1"/>
  <c r="P29" i="23"/>
  <c r="O29" i="23"/>
  <c r="P28" i="23"/>
  <c r="O28" i="23"/>
  <c r="N28" i="23" s="1"/>
  <c r="P27" i="23"/>
  <c r="O27" i="23"/>
  <c r="P26" i="23"/>
  <c r="O26" i="23"/>
  <c r="N26" i="23" s="1"/>
  <c r="P25" i="23"/>
  <c r="O25" i="23"/>
  <c r="N25" i="23" s="1"/>
  <c r="P24" i="23"/>
  <c r="O24" i="23"/>
  <c r="N24" i="23" s="1"/>
  <c r="P23" i="23"/>
  <c r="O23" i="23"/>
  <c r="N23" i="23" s="1"/>
  <c r="P21" i="23"/>
  <c r="O21" i="23"/>
  <c r="N21" i="23" s="1"/>
  <c r="P14" i="23"/>
  <c r="O14" i="23"/>
  <c r="N14" i="23" s="1"/>
  <c r="P10" i="23"/>
  <c r="O10" i="23"/>
  <c r="N10" i="23" s="1"/>
  <c r="P5" i="23"/>
  <c r="O5" i="23"/>
  <c r="P22" i="23"/>
  <c r="O22" i="23"/>
  <c r="N22" i="23" s="1"/>
  <c r="P7" i="23"/>
  <c r="O7" i="23"/>
  <c r="P13" i="23"/>
  <c r="O13" i="23"/>
  <c r="N13" i="23" s="1"/>
  <c r="P20" i="23"/>
  <c r="O20" i="23"/>
  <c r="N20" i="23" s="1"/>
  <c r="P9" i="23"/>
  <c r="O9" i="23"/>
  <c r="P16" i="23"/>
  <c r="O16" i="23"/>
  <c r="N16" i="23" s="1"/>
  <c r="P6" i="23"/>
  <c r="O6" i="23"/>
  <c r="N6" i="23" s="1"/>
  <c r="P12" i="23"/>
  <c r="O12" i="23"/>
  <c r="P8" i="23"/>
  <c r="O8" i="23"/>
  <c r="N8" i="23" s="1"/>
  <c r="P19" i="23"/>
  <c r="O19" i="23"/>
  <c r="N19" i="23" s="1"/>
  <c r="P18" i="23"/>
  <c r="O18" i="23"/>
  <c r="N18" i="23" s="1"/>
  <c r="P15" i="23"/>
  <c r="O15" i="23"/>
  <c r="P17" i="23"/>
  <c r="O17" i="23"/>
  <c r="N17" i="23" s="1"/>
  <c r="P11" i="23"/>
  <c r="O11" i="23"/>
  <c r="P3" i="23"/>
  <c r="O3" i="23"/>
  <c r="N3" i="23" s="1"/>
  <c r="P4" i="23"/>
  <c r="O4" i="23"/>
  <c r="N4" i="23" s="1"/>
  <c r="P62" i="21"/>
  <c r="O62" i="21"/>
  <c r="P61" i="21"/>
  <c r="O61" i="21"/>
  <c r="N61" i="21" s="1"/>
  <c r="P60" i="21"/>
  <c r="O60" i="21"/>
  <c r="N60" i="21" s="1"/>
  <c r="P59" i="21"/>
  <c r="O59" i="21"/>
  <c r="N59" i="21" s="1"/>
  <c r="P58" i="21"/>
  <c r="O58" i="21"/>
  <c r="P57" i="21"/>
  <c r="O57" i="21"/>
  <c r="P56" i="21"/>
  <c r="O56" i="21"/>
  <c r="N56" i="21" s="1"/>
  <c r="P55" i="21"/>
  <c r="O55" i="21"/>
  <c r="P54" i="21"/>
  <c r="O54" i="21"/>
  <c r="P53" i="21"/>
  <c r="O53" i="21"/>
  <c r="N53" i="21" s="1"/>
  <c r="P52" i="21"/>
  <c r="O52" i="21"/>
  <c r="N52" i="21" s="1"/>
  <c r="P51" i="21"/>
  <c r="O51" i="21"/>
  <c r="N51" i="21" s="1"/>
  <c r="P50" i="21"/>
  <c r="O50" i="21"/>
  <c r="P49" i="21"/>
  <c r="O49" i="21"/>
  <c r="N49" i="21" s="1"/>
  <c r="P48" i="21"/>
  <c r="O48" i="21"/>
  <c r="N48" i="21" s="1"/>
  <c r="P47" i="21"/>
  <c r="O47" i="21"/>
  <c r="P46" i="21"/>
  <c r="O46" i="21"/>
  <c r="P45" i="21"/>
  <c r="O45" i="21"/>
  <c r="N45" i="21" s="1"/>
  <c r="P44" i="21"/>
  <c r="O44" i="21"/>
  <c r="N44" i="21" s="1"/>
  <c r="P43" i="21"/>
  <c r="O43" i="21"/>
  <c r="P42" i="21"/>
  <c r="O42" i="21"/>
  <c r="P41" i="21"/>
  <c r="O41" i="21"/>
  <c r="P40" i="21"/>
  <c r="O40" i="21"/>
  <c r="N40" i="21" s="1"/>
  <c r="P39" i="21"/>
  <c r="O39" i="21"/>
  <c r="N39" i="21" s="1"/>
  <c r="P38" i="21"/>
  <c r="O38" i="21"/>
  <c r="P37" i="21"/>
  <c r="O37" i="21"/>
  <c r="N37" i="21" s="1"/>
  <c r="P36" i="21"/>
  <c r="O36" i="21"/>
  <c r="N36" i="21" s="1"/>
  <c r="P35" i="21"/>
  <c r="O35" i="21"/>
  <c r="N35" i="21" s="1"/>
  <c r="P33" i="21"/>
  <c r="O33" i="21"/>
  <c r="P24" i="21"/>
  <c r="O24" i="21"/>
  <c r="P28" i="21"/>
  <c r="O28" i="21"/>
  <c r="N28" i="21" s="1"/>
  <c r="P25" i="21"/>
  <c r="O25" i="21"/>
  <c r="P22" i="21"/>
  <c r="O22" i="21"/>
  <c r="P31" i="21"/>
  <c r="O31" i="21"/>
  <c r="N31" i="21" s="1"/>
  <c r="P16" i="21"/>
  <c r="O16" i="21"/>
  <c r="N16" i="21" s="1"/>
  <c r="P19" i="21"/>
  <c r="O19" i="21"/>
  <c r="N19" i="21" s="1"/>
  <c r="P21" i="21"/>
  <c r="O21" i="21"/>
  <c r="P30" i="21"/>
  <c r="O30" i="21"/>
  <c r="P14" i="21"/>
  <c r="O14" i="21"/>
  <c r="N14" i="21" s="1"/>
  <c r="P17" i="21"/>
  <c r="O17" i="21"/>
  <c r="P29" i="21"/>
  <c r="O29" i="21"/>
  <c r="P20" i="21"/>
  <c r="O20" i="21"/>
  <c r="N20" i="21" s="1"/>
  <c r="P12" i="21"/>
  <c r="O12" i="21"/>
  <c r="N12" i="21" s="1"/>
  <c r="P10" i="21"/>
  <c r="O10" i="21"/>
  <c r="P4" i="21"/>
  <c r="O4" i="21"/>
  <c r="P34" i="21"/>
  <c r="O34" i="21"/>
  <c r="N34" i="21" s="1"/>
  <c r="P11" i="21"/>
  <c r="O11" i="21"/>
  <c r="N11" i="21" s="1"/>
  <c r="P32" i="21"/>
  <c r="O32" i="21"/>
  <c r="P8" i="21"/>
  <c r="O8" i="21"/>
  <c r="P7" i="21"/>
  <c r="O7" i="21"/>
  <c r="N7" i="21" s="1"/>
  <c r="P6" i="21"/>
  <c r="O6" i="21"/>
  <c r="N6" i="21" s="1"/>
  <c r="P13" i="21"/>
  <c r="O13" i="21"/>
  <c r="P27" i="21"/>
  <c r="O27" i="21"/>
  <c r="P18" i="21"/>
  <c r="O18" i="21"/>
  <c r="P26" i="21"/>
  <c r="O26" i="21"/>
  <c r="N26" i="21" s="1"/>
  <c r="P3" i="21"/>
  <c r="O3" i="21"/>
  <c r="N3" i="21" s="1"/>
  <c r="P15" i="21"/>
  <c r="O15" i="21"/>
  <c r="P23" i="21"/>
  <c r="O23" i="21"/>
  <c r="N23" i="21" s="1"/>
  <c r="P9" i="21"/>
  <c r="O9" i="21"/>
  <c r="N9" i="21" s="1"/>
  <c r="P5" i="21"/>
  <c r="O5" i="21"/>
  <c r="N5" i="21" s="1"/>
  <c r="P52" i="19"/>
  <c r="O52" i="19"/>
  <c r="N52" i="19" s="1"/>
  <c r="P51" i="19"/>
  <c r="O51" i="19"/>
  <c r="N51" i="19" s="1"/>
  <c r="P50" i="19"/>
  <c r="O50" i="19"/>
  <c r="N50" i="19" s="1"/>
  <c r="P49" i="19"/>
  <c r="O49" i="19"/>
  <c r="N49" i="19" s="1"/>
  <c r="P48" i="19"/>
  <c r="O48" i="19"/>
  <c r="N48" i="19" s="1"/>
  <c r="P47" i="19"/>
  <c r="O47" i="19"/>
  <c r="N47" i="19" s="1"/>
  <c r="P46" i="19"/>
  <c r="O46" i="19"/>
  <c r="N46" i="19" s="1"/>
  <c r="P45" i="19"/>
  <c r="O45" i="19"/>
  <c r="N45" i="19" s="1"/>
  <c r="P44" i="19"/>
  <c r="O44" i="19"/>
  <c r="N44" i="19" s="1"/>
  <c r="P43" i="19"/>
  <c r="O43" i="19"/>
  <c r="N43" i="19" s="1"/>
  <c r="P42" i="19"/>
  <c r="O42" i="19"/>
  <c r="N42" i="19" s="1"/>
  <c r="P41" i="19"/>
  <c r="O41" i="19"/>
  <c r="P40" i="19"/>
  <c r="O40" i="19"/>
  <c r="N40" i="19" s="1"/>
  <c r="P39" i="19"/>
  <c r="O39" i="19"/>
  <c r="N39" i="19" s="1"/>
  <c r="P38" i="19"/>
  <c r="O38" i="19"/>
  <c r="N38" i="19" s="1"/>
  <c r="P37" i="19"/>
  <c r="O37" i="19"/>
  <c r="N37" i="19" s="1"/>
  <c r="P36" i="19"/>
  <c r="O36" i="19"/>
  <c r="N36" i="19" s="1"/>
  <c r="P35" i="19"/>
  <c r="O35" i="19"/>
  <c r="N35" i="19" s="1"/>
  <c r="P31" i="19"/>
  <c r="O31" i="19"/>
  <c r="N31" i="19" s="1"/>
  <c r="P23" i="19"/>
  <c r="O23" i="19"/>
  <c r="P34" i="19"/>
  <c r="O34" i="19"/>
  <c r="P19" i="19"/>
  <c r="O19" i="19"/>
  <c r="N19" i="19" s="1"/>
  <c r="P33" i="19"/>
  <c r="O33" i="19"/>
  <c r="N33" i="19" s="1"/>
  <c r="P29" i="19"/>
  <c r="O29" i="19"/>
  <c r="N29" i="19" s="1"/>
  <c r="P12" i="19"/>
  <c r="O12" i="19"/>
  <c r="N12" i="19" s="1"/>
  <c r="P10" i="19"/>
  <c r="O10" i="19"/>
  <c r="N10" i="19" s="1"/>
  <c r="P24" i="19"/>
  <c r="O24" i="19"/>
  <c r="N24" i="19" s="1"/>
  <c r="P32" i="19"/>
  <c r="O32" i="19"/>
  <c r="P28" i="19"/>
  <c r="O28" i="19"/>
  <c r="N28" i="19" s="1"/>
  <c r="P27" i="19"/>
  <c r="O27" i="19"/>
  <c r="N27" i="19" s="1"/>
  <c r="P13" i="19"/>
  <c r="O13" i="19"/>
  <c r="N13" i="19" s="1"/>
  <c r="P18" i="19"/>
  <c r="O18" i="19"/>
  <c r="N18" i="19" s="1"/>
  <c r="P9" i="19"/>
  <c r="O9" i="19"/>
  <c r="N9" i="19" s="1"/>
  <c r="P4" i="19"/>
  <c r="O4" i="19"/>
  <c r="N4" i="19" s="1"/>
  <c r="P22" i="19"/>
  <c r="O22" i="19"/>
  <c r="N22" i="19" s="1"/>
  <c r="P8" i="19"/>
  <c r="O8" i="19"/>
  <c r="N8" i="19" s="1"/>
  <c r="P26" i="19"/>
  <c r="O26" i="19"/>
  <c r="P17" i="19"/>
  <c r="O17" i="19"/>
  <c r="N17" i="19" s="1"/>
  <c r="P15" i="19"/>
  <c r="O15" i="19"/>
  <c r="N15" i="19" s="1"/>
  <c r="P25" i="19"/>
  <c r="O25" i="19"/>
  <c r="P20" i="19"/>
  <c r="O20" i="19"/>
  <c r="N20" i="19" s="1"/>
  <c r="P5" i="19"/>
  <c r="O5" i="19"/>
  <c r="N5" i="19" s="1"/>
  <c r="P21" i="19"/>
  <c r="O21" i="19"/>
  <c r="N21" i="19" s="1"/>
  <c r="P14" i="19"/>
  <c r="O14" i="19"/>
  <c r="P16" i="19"/>
  <c r="O16" i="19"/>
  <c r="N16" i="19" s="1"/>
  <c r="P30" i="19"/>
  <c r="O30" i="19"/>
  <c r="N30" i="19" s="1"/>
  <c r="P3" i="19"/>
  <c r="O3" i="19"/>
  <c r="N3" i="19" s="1"/>
  <c r="P7" i="19"/>
  <c r="O7" i="19"/>
  <c r="P6" i="19"/>
  <c r="O6" i="19"/>
  <c r="N6" i="19" s="1"/>
  <c r="P11" i="19"/>
  <c r="O11" i="19"/>
  <c r="P68" i="17"/>
  <c r="O68" i="17"/>
  <c r="N68" i="17" s="1"/>
  <c r="P67" i="17"/>
  <c r="O67" i="17"/>
  <c r="N67" i="17" s="1"/>
  <c r="P66" i="17"/>
  <c r="O66" i="17"/>
  <c r="N66" i="17" s="1"/>
  <c r="P65" i="17"/>
  <c r="O65" i="17"/>
  <c r="P64" i="17"/>
  <c r="O64" i="17"/>
  <c r="N64" i="17" s="1"/>
  <c r="P63" i="17"/>
  <c r="O63" i="17"/>
  <c r="N63" i="17" s="1"/>
  <c r="P62" i="17"/>
  <c r="O62" i="17"/>
  <c r="N62" i="17" s="1"/>
  <c r="P61" i="17"/>
  <c r="O61" i="17"/>
  <c r="P60" i="17"/>
  <c r="O60" i="17"/>
  <c r="P59" i="17"/>
  <c r="O59" i="17"/>
  <c r="N59" i="17" s="1"/>
  <c r="P58" i="17"/>
  <c r="O58" i="17"/>
  <c r="N58" i="17" s="1"/>
  <c r="P57" i="17"/>
  <c r="O57" i="17"/>
  <c r="P56" i="17"/>
  <c r="O56" i="17"/>
  <c r="N56" i="17" s="1"/>
  <c r="P55" i="17"/>
  <c r="O55" i="17"/>
  <c r="N55" i="17" s="1"/>
  <c r="P46" i="17"/>
  <c r="O46" i="17"/>
  <c r="N46" i="17" s="1"/>
  <c r="P37" i="17"/>
  <c r="O37" i="17"/>
  <c r="N37" i="17" s="1"/>
  <c r="P26" i="17"/>
  <c r="O26" i="17"/>
  <c r="N26" i="17" s="1"/>
  <c r="P54" i="17"/>
  <c r="O54" i="17"/>
  <c r="P49" i="17"/>
  <c r="O49" i="17"/>
  <c r="N49" i="17" s="1"/>
  <c r="P53" i="17"/>
  <c r="O53" i="17"/>
  <c r="P28" i="17"/>
  <c r="O28" i="17"/>
  <c r="N28" i="17" s="1"/>
  <c r="P50" i="17"/>
  <c r="O50" i="17"/>
  <c r="N50" i="17" s="1"/>
  <c r="P52" i="17"/>
  <c r="O52" i="17"/>
  <c r="N52" i="17" s="1"/>
  <c r="P19" i="17"/>
  <c r="O19" i="17"/>
  <c r="N19" i="17" s="1"/>
  <c r="P51" i="17"/>
  <c r="O51" i="17"/>
  <c r="P47" i="17"/>
  <c r="O47" i="17"/>
  <c r="N47" i="17" s="1"/>
  <c r="P41" i="17"/>
  <c r="O41" i="17"/>
  <c r="N41" i="17" s="1"/>
  <c r="P48" i="17"/>
  <c r="O48" i="17"/>
  <c r="P40" i="17"/>
  <c r="O40" i="17"/>
  <c r="P42" i="17"/>
  <c r="O42" i="17"/>
  <c r="N42" i="17" s="1"/>
  <c r="P17" i="17"/>
  <c r="O17" i="17"/>
  <c r="N17" i="17" s="1"/>
  <c r="P4" i="17"/>
  <c r="O4" i="17"/>
  <c r="P9" i="17"/>
  <c r="O9" i="17"/>
  <c r="N9" i="17" s="1"/>
  <c r="P11" i="17"/>
  <c r="O11" i="17"/>
  <c r="P14" i="17"/>
  <c r="O14" i="17"/>
  <c r="N14" i="17" s="1"/>
  <c r="P31" i="17"/>
  <c r="O31" i="17"/>
  <c r="P43" i="17"/>
  <c r="O43" i="17"/>
  <c r="N43" i="17" s="1"/>
  <c r="P39" i="17"/>
  <c r="O39" i="17"/>
  <c r="P29" i="17"/>
  <c r="O29" i="17"/>
  <c r="N29" i="17" s="1"/>
  <c r="P34" i="17"/>
  <c r="O34" i="17"/>
  <c r="P33" i="17"/>
  <c r="O33" i="17"/>
  <c r="P27" i="17"/>
  <c r="O27" i="17"/>
  <c r="P15" i="17"/>
  <c r="O15" i="17"/>
  <c r="N15" i="17" s="1"/>
  <c r="P32" i="17"/>
  <c r="O32" i="17"/>
  <c r="P12" i="17"/>
  <c r="O12" i="17"/>
  <c r="N12" i="17" s="1"/>
  <c r="P36" i="17"/>
  <c r="O36" i="17"/>
  <c r="N36" i="17" s="1"/>
  <c r="P24" i="17"/>
  <c r="O24" i="17"/>
  <c r="N24" i="17" s="1"/>
  <c r="P22" i="17"/>
  <c r="O22" i="17"/>
  <c r="P13" i="17"/>
  <c r="O13" i="17"/>
  <c r="N13" i="17" s="1"/>
  <c r="P7" i="17"/>
  <c r="O7" i="17"/>
  <c r="P18" i="17"/>
  <c r="O18" i="17"/>
  <c r="N18" i="17" s="1"/>
  <c r="P8" i="17"/>
  <c r="O8" i="17"/>
  <c r="P44" i="17"/>
  <c r="O44" i="17"/>
  <c r="N44" i="17" s="1"/>
  <c r="P35" i="17"/>
  <c r="O35" i="17"/>
  <c r="P6" i="17"/>
  <c r="O6" i="17"/>
  <c r="N6" i="17" s="1"/>
  <c r="P20" i="17"/>
  <c r="O20" i="17"/>
  <c r="N20" i="17" s="1"/>
  <c r="P45" i="17"/>
  <c r="O45" i="17"/>
  <c r="P21" i="17"/>
  <c r="O21" i="17"/>
  <c r="N21" i="17" s="1"/>
  <c r="P38" i="17"/>
  <c r="O38" i="17"/>
  <c r="N38" i="17" s="1"/>
  <c r="P30" i="17"/>
  <c r="O30" i="17"/>
  <c r="P5" i="17"/>
  <c r="O5" i="17"/>
  <c r="N5" i="17" s="1"/>
  <c r="P25" i="17"/>
  <c r="O25" i="17"/>
  <c r="N25" i="17" s="1"/>
  <c r="P3" i="17"/>
  <c r="O3" i="17"/>
  <c r="N3" i="17" s="1"/>
  <c r="P16" i="17"/>
  <c r="O16" i="17"/>
  <c r="P23" i="17"/>
  <c r="O23" i="17"/>
  <c r="N23" i="17" s="1"/>
  <c r="P10" i="17"/>
  <c r="O10" i="17"/>
  <c r="P81" i="15"/>
  <c r="O81" i="15"/>
  <c r="N81" i="15" s="1"/>
  <c r="P80" i="15"/>
  <c r="O80" i="15"/>
  <c r="N80" i="15" s="1"/>
  <c r="P79" i="15"/>
  <c r="O79" i="15"/>
  <c r="P78" i="15"/>
  <c r="O78" i="15"/>
  <c r="N78" i="15" s="1"/>
  <c r="P77" i="15"/>
  <c r="O77" i="15"/>
  <c r="P76" i="15"/>
  <c r="O76" i="15"/>
  <c r="N76" i="15" s="1"/>
  <c r="P75" i="15"/>
  <c r="O75" i="15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P66" i="15"/>
  <c r="O66" i="15"/>
  <c r="N66" i="15" s="1"/>
  <c r="P65" i="15"/>
  <c r="O65" i="15"/>
  <c r="P64" i="15"/>
  <c r="O64" i="15"/>
  <c r="N64" i="15" s="1"/>
  <c r="P63" i="15"/>
  <c r="O63" i="15"/>
  <c r="N63" i="15" s="1"/>
  <c r="P62" i="15"/>
  <c r="O62" i="15"/>
  <c r="P61" i="15"/>
  <c r="O61" i="15"/>
  <c r="N61" i="15" s="1"/>
  <c r="P60" i="15"/>
  <c r="O60" i="15"/>
  <c r="N60" i="15" s="1"/>
  <c r="P59" i="15"/>
  <c r="O59" i="15"/>
  <c r="P58" i="15"/>
  <c r="O58" i="15"/>
  <c r="N58" i="15" s="1"/>
  <c r="P57" i="15"/>
  <c r="O57" i="15"/>
  <c r="N57" i="15" s="1"/>
  <c r="P56" i="15"/>
  <c r="O56" i="15"/>
  <c r="N56" i="15" s="1"/>
  <c r="P55" i="15"/>
  <c r="O55" i="15"/>
  <c r="P54" i="15"/>
  <c r="O54" i="15"/>
  <c r="N54" i="15" s="1"/>
  <c r="P53" i="15"/>
  <c r="O53" i="15"/>
  <c r="N53" i="15" s="1"/>
  <c r="P52" i="15"/>
  <c r="O52" i="15"/>
  <c r="N52" i="15" s="1"/>
  <c r="P51" i="15"/>
  <c r="O51" i="15"/>
  <c r="P26" i="15"/>
  <c r="O26" i="15"/>
  <c r="N26" i="15" s="1"/>
  <c r="P50" i="15"/>
  <c r="O50" i="15"/>
  <c r="N50" i="15" s="1"/>
  <c r="P3" i="15"/>
  <c r="O3" i="15"/>
  <c r="N3" i="15" s="1"/>
  <c r="P28" i="15"/>
  <c r="O28" i="15"/>
  <c r="P37" i="15"/>
  <c r="O37" i="15"/>
  <c r="N37" i="15" s="1"/>
  <c r="P47" i="15"/>
  <c r="O47" i="15"/>
  <c r="N47" i="15" s="1"/>
  <c r="P39" i="15"/>
  <c r="O39" i="15"/>
  <c r="N39" i="15" s="1"/>
  <c r="P31" i="15"/>
  <c r="O31" i="15"/>
  <c r="N31" i="15" s="1"/>
  <c r="P36" i="15"/>
  <c r="O36" i="15"/>
  <c r="N36" i="15" s="1"/>
  <c r="P45" i="15"/>
  <c r="O45" i="15"/>
  <c r="N45" i="15" s="1"/>
  <c r="P43" i="15"/>
  <c r="O43" i="15"/>
  <c r="N43" i="15" s="1"/>
  <c r="P41" i="15"/>
  <c r="O41" i="15"/>
  <c r="P46" i="15"/>
  <c r="O46" i="15"/>
  <c r="N46" i="15" s="1"/>
  <c r="P44" i="15"/>
  <c r="O44" i="15"/>
  <c r="P49" i="15"/>
  <c r="O49" i="15"/>
  <c r="N49" i="15" s="1"/>
  <c r="P40" i="15"/>
  <c r="O40" i="15"/>
  <c r="P18" i="15"/>
  <c r="O18" i="15"/>
  <c r="N18" i="15" s="1"/>
  <c r="P48" i="15"/>
  <c r="O48" i="15"/>
  <c r="P34" i="15"/>
  <c r="O34" i="15"/>
  <c r="N34" i="15" s="1"/>
  <c r="P42" i="15"/>
  <c r="O42" i="15"/>
  <c r="P33" i="15"/>
  <c r="O33" i="15"/>
  <c r="N33" i="15" s="1"/>
  <c r="P32" i="15"/>
  <c r="O32" i="15"/>
  <c r="N32" i="15" s="1"/>
  <c r="P21" i="15"/>
  <c r="O21" i="15"/>
  <c r="N21" i="15" s="1"/>
  <c r="P23" i="15"/>
  <c r="O23" i="15"/>
  <c r="P17" i="15"/>
  <c r="O17" i="15"/>
  <c r="P27" i="15"/>
  <c r="O27" i="15"/>
  <c r="N27" i="15" s="1"/>
  <c r="P35" i="15"/>
  <c r="O35" i="15"/>
  <c r="N35" i="15" s="1"/>
  <c r="P12" i="15"/>
  <c r="O12" i="15"/>
  <c r="N12" i="15" s="1"/>
  <c r="P30" i="15"/>
  <c r="O30" i="15"/>
  <c r="N30" i="15" s="1"/>
  <c r="P38" i="15"/>
  <c r="O38" i="15"/>
  <c r="P22" i="15"/>
  <c r="O22" i="15"/>
  <c r="N22" i="15" s="1"/>
  <c r="P9" i="15"/>
  <c r="O9" i="15"/>
  <c r="P11" i="15"/>
  <c r="O11" i="15"/>
  <c r="N11" i="15" s="1"/>
  <c r="P8" i="15"/>
  <c r="O8" i="15"/>
  <c r="P14" i="15"/>
  <c r="O14" i="15"/>
  <c r="N14" i="15" s="1"/>
  <c r="P25" i="15"/>
  <c r="O25" i="15"/>
  <c r="P15" i="15"/>
  <c r="O15" i="15"/>
  <c r="N15" i="15" s="1"/>
  <c r="P24" i="15"/>
  <c r="O24" i="15"/>
  <c r="N24" i="15" s="1"/>
  <c r="P7" i="15"/>
  <c r="O7" i="15"/>
  <c r="N7" i="15" s="1"/>
  <c r="P6" i="15"/>
  <c r="O6" i="15"/>
  <c r="P10" i="15"/>
  <c r="O10" i="15"/>
  <c r="N10" i="15" s="1"/>
  <c r="P13" i="15"/>
  <c r="O13" i="15"/>
  <c r="N13" i="15" s="1"/>
  <c r="P29" i="15"/>
  <c r="O29" i="15"/>
  <c r="N29" i="15" s="1"/>
  <c r="P20" i="15"/>
  <c r="O20" i="15"/>
  <c r="P4" i="15"/>
  <c r="O4" i="15"/>
  <c r="N4" i="15" s="1"/>
  <c r="P19" i="15"/>
  <c r="O19" i="15"/>
  <c r="N19" i="15" s="1"/>
  <c r="P16" i="15"/>
  <c r="O16" i="15"/>
  <c r="N16" i="15" s="1"/>
  <c r="P5" i="15"/>
  <c r="O5" i="15"/>
  <c r="N5" i="15" s="1"/>
  <c r="P96" i="13"/>
  <c r="O96" i="13"/>
  <c r="N96" i="13" s="1"/>
  <c r="P95" i="13"/>
  <c r="O95" i="13"/>
  <c r="N95" i="13" s="1"/>
  <c r="P94" i="13"/>
  <c r="O94" i="13"/>
  <c r="N94" i="13" s="1"/>
  <c r="P93" i="13"/>
  <c r="O93" i="13"/>
  <c r="P92" i="13"/>
  <c r="O92" i="13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P86" i="13"/>
  <c r="O86" i="13"/>
  <c r="N86" i="13" s="1"/>
  <c r="P85" i="13"/>
  <c r="O85" i="13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P76" i="13"/>
  <c r="O76" i="13"/>
  <c r="N76" i="13" s="1"/>
  <c r="P75" i="13"/>
  <c r="O75" i="13"/>
  <c r="N75" i="13" s="1"/>
  <c r="P74" i="13"/>
  <c r="O74" i="13"/>
  <c r="N74" i="13" s="1"/>
  <c r="P73" i="13"/>
  <c r="O73" i="13"/>
  <c r="N73" i="13" s="1"/>
  <c r="P72" i="13"/>
  <c r="O72" i="13"/>
  <c r="N72" i="13" s="1"/>
  <c r="P71" i="13"/>
  <c r="O71" i="13"/>
  <c r="N71" i="13" s="1"/>
  <c r="P70" i="13"/>
  <c r="O70" i="13"/>
  <c r="N70" i="13" s="1"/>
  <c r="P69" i="13"/>
  <c r="O69" i="13"/>
  <c r="P68" i="13"/>
  <c r="O68" i="13"/>
  <c r="N68" i="13" s="1"/>
  <c r="P67" i="13"/>
  <c r="O67" i="13"/>
  <c r="N67" i="13" s="1"/>
  <c r="P66" i="13"/>
  <c r="O66" i="13"/>
  <c r="N66" i="13" s="1"/>
  <c r="P65" i="13"/>
  <c r="O65" i="13"/>
  <c r="P64" i="13"/>
  <c r="O64" i="13"/>
  <c r="N64" i="13" s="1"/>
  <c r="P35" i="13"/>
  <c r="O35" i="13"/>
  <c r="N35" i="13" s="1"/>
  <c r="P61" i="13"/>
  <c r="O61" i="13"/>
  <c r="N61" i="13" s="1"/>
  <c r="P60" i="13"/>
  <c r="O60" i="13"/>
  <c r="P63" i="13"/>
  <c r="O63" i="13"/>
  <c r="P62" i="13"/>
  <c r="O62" i="13"/>
  <c r="N62" i="13" s="1"/>
  <c r="P9" i="13"/>
  <c r="O9" i="13"/>
  <c r="N9" i="13" s="1"/>
  <c r="P27" i="13"/>
  <c r="O27" i="13"/>
  <c r="N27" i="13" s="1"/>
  <c r="P59" i="13"/>
  <c r="O59" i="13"/>
  <c r="N59" i="13" s="1"/>
  <c r="P52" i="13"/>
  <c r="O52" i="13"/>
  <c r="P45" i="13"/>
  <c r="O45" i="13"/>
  <c r="N45" i="13" s="1"/>
  <c r="P58" i="13"/>
  <c r="O58" i="13"/>
  <c r="P33" i="13"/>
  <c r="O33" i="13"/>
  <c r="N33" i="13" s="1"/>
  <c r="P57" i="13"/>
  <c r="O57" i="13"/>
  <c r="N57" i="13" s="1"/>
  <c r="P56" i="13"/>
  <c r="O56" i="13"/>
  <c r="N56" i="13" s="1"/>
  <c r="P39" i="13"/>
  <c r="O39" i="13"/>
  <c r="N39" i="13" s="1"/>
  <c r="P55" i="13"/>
  <c r="O55" i="13"/>
  <c r="N55" i="13" s="1"/>
  <c r="P50" i="13"/>
  <c r="O50" i="13"/>
  <c r="N50" i="13" s="1"/>
  <c r="P23" i="13"/>
  <c r="O23" i="13"/>
  <c r="N23" i="13" s="1"/>
  <c r="P54" i="13"/>
  <c r="O54" i="13"/>
  <c r="P25" i="13"/>
  <c r="O25" i="13"/>
  <c r="N25" i="13" s="1"/>
  <c r="P41" i="13"/>
  <c r="O41" i="13"/>
  <c r="N41" i="13" s="1"/>
  <c r="P8" i="13"/>
  <c r="O8" i="13"/>
  <c r="N8" i="13" s="1"/>
  <c r="P24" i="13"/>
  <c r="O24" i="13"/>
  <c r="N24" i="13" s="1"/>
  <c r="P21" i="13"/>
  <c r="O21" i="13"/>
  <c r="N21" i="13" s="1"/>
  <c r="P31" i="13"/>
  <c r="O31" i="13"/>
  <c r="N31" i="13" s="1"/>
  <c r="P22" i="13"/>
  <c r="O22" i="13"/>
  <c r="N22" i="13" s="1"/>
  <c r="P48" i="13"/>
  <c r="O48" i="13"/>
  <c r="P17" i="13"/>
  <c r="O17" i="13"/>
  <c r="N17" i="13" s="1"/>
  <c r="P13" i="13"/>
  <c r="O13" i="13"/>
  <c r="N13" i="13" s="1"/>
  <c r="P36" i="13"/>
  <c r="O36" i="13"/>
  <c r="N36" i="13" s="1"/>
  <c r="P43" i="13"/>
  <c r="O43" i="13"/>
  <c r="P53" i="13"/>
  <c r="O53" i="13"/>
  <c r="N53" i="13" s="1"/>
  <c r="P44" i="13"/>
  <c r="O44" i="13"/>
  <c r="N44" i="13" s="1"/>
  <c r="P42" i="13"/>
  <c r="O42" i="13"/>
  <c r="N42" i="13" s="1"/>
  <c r="P49" i="13"/>
  <c r="O49" i="13"/>
  <c r="P34" i="13"/>
  <c r="O34" i="13"/>
  <c r="P20" i="13"/>
  <c r="O20" i="13"/>
  <c r="N20" i="13" s="1"/>
  <c r="P29" i="13"/>
  <c r="O29" i="13"/>
  <c r="N29" i="13" s="1"/>
  <c r="P32" i="13"/>
  <c r="O32" i="13"/>
  <c r="P26" i="13"/>
  <c r="O26" i="13"/>
  <c r="N26" i="13" s="1"/>
  <c r="P30" i="13"/>
  <c r="O30" i="13"/>
  <c r="N30" i="13" s="1"/>
  <c r="P15" i="13"/>
  <c r="O15" i="13"/>
  <c r="N15" i="13" s="1"/>
  <c r="P10" i="13"/>
  <c r="O10" i="13"/>
  <c r="P19" i="13"/>
  <c r="O19" i="13"/>
  <c r="N19" i="13" s="1"/>
  <c r="P51" i="13"/>
  <c r="O51" i="13"/>
  <c r="N51" i="13" s="1"/>
  <c r="P46" i="13"/>
  <c r="O46" i="13"/>
  <c r="N46" i="13" s="1"/>
  <c r="P38" i="13"/>
  <c r="O38" i="13"/>
  <c r="P28" i="13"/>
  <c r="O28" i="13"/>
  <c r="N28" i="13" s="1"/>
  <c r="P37" i="13"/>
  <c r="O37" i="13"/>
  <c r="N37" i="13" s="1"/>
  <c r="P47" i="13"/>
  <c r="O47" i="13"/>
  <c r="N47" i="13" s="1"/>
  <c r="P18" i="13"/>
  <c r="O18" i="13"/>
  <c r="P16" i="13"/>
  <c r="O16" i="13"/>
  <c r="N16" i="13" s="1"/>
  <c r="P40" i="13"/>
  <c r="O40" i="13"/>
  <c r="N40" i="13" s="1"/>
  <c r="P11" i="13"/>
  <c r="O11" i="13"/>
  <c r="N11" i="13" s="1"/>
  <c r="P14" i="13"/>
  <c r="O14" i="13"/>
  <c r="P6" i="13"/>
  <c r="O6" i="13"/>
  <c r="N6" i="13" s="1"/>
  <c r="P3" i="13"/>
  <c r="O3" i="13"/>
  <c r="N3" i="13" s="1"/>
  <c r="P4" i="13"/>
  <c r="O4" i="13"/>
  <c r="N4" i="13" s="1"/>
  <c r="P7" i="13"/>
  <c r="O7" i="13"/>
  <c r="P12" i="13"/>
  <c r="O12" i="13"/>
  <c r="N12" i="13" s="1"/>
  <c r="P5" i="13"/>
  <c r="O5" i="13"/>
  <c r="N5" i="13" s="1"/>
  <c r="P60" i="11"/>
  <c r="O60" i="11"/>
  <c r="N60" i="11" s="1"/>
  <c r="P59" i="11"/>
  <c r="O59" i="11"/>
  <c r="N59" i="11" s="1"/>
  <c r="P58" i="11"/>
  <c r="O58" i="11"/>
  <c r="N58" i="11" s="1"/>
  <c r="P57" i="11"/>
  <c r="O57" i="11"/>
  <c r="P56" i="11"/>
  <c r="O56" i="11"/>
  <c r="N56" i="11" s="1"/>
  <c r="P55" i="11"/>
  <c r="O55" i="11"/>
  <c r="N55" i="11" s="1"/>
  <c r="P54" i="11"/>
  <c r="O54" i="11"/>
  <c r="N54" i="11" s="1"/>
  <c r="P53" i="11"/>
  <c r="O53" i="11"/>
  <c r="P52" i="11"/>
  <c r="O52" i="11"/>
  <c r="N52" i="11" s="1"/>
  <c r="P51" i="11"/>
  <c r="O51" i="11"/>
  <c r="N51" i="11" s="1"/>
  <c r="P50" i="11"/>
  <c r="O50" i="11"/>
  <c r="N50" i="11" s="1"/>
  <c r="P49" i="11"/>
  <c r="O49" i="11"/>
  <c r="N49" i="11" s="1"/>
  <c r="P48" i="11"/>
  <c r="O48" i="11"/>
  <c r="N48" i="11" s="1"/>
  <c r="P47" i="11"/>
  <c r="O47" i="11"/>
  <c r="N47" i="11" s="1"/>
  <c r="P14" i="11"/>
  <c r="O14" i="11"/>
  <c r="N14" i="11" s="1"/>
  <c r="P20" i="11"/>
  <c r="O20" i="11"/>
  <c r="P21" i="11"/>
  <c r="O21" i="11"/>
  <c r="N21" i="11" s="1"/>
  <c r="P39" i="11"/>
  <c r="O39" i="11"/>
  <c r="N39" i="11" s="1"/>
  <c r="P36" i="11"/>
  <c r="O36" i="11"/>
  <c r="N36" i="11" s="1"/>
  <c r="P23" i="11"/>
  <c r="O23" i="11"/>
  <c r="N23" i="11" s="1"/>
  <c r="P42" i="11"/>
  <c r="O42" i="11"/>
  <c r="N42" i="11" s="1"/>
  <c r="P33" i="11"/>
  <c r="O33" i="11"/>
  <c r="N33" i="11" s="1"/>
  <c r="P29" i="11"/>
  <c r="O29" i="11"/>
  <c r="N29" i="11" s="1"/>
  <c r="P26" i="11"/>
  <c r="O26" i="11"/>
  <c r="P41" i="11"/>
  <c r="O41" i="11"/>
  <c r="N41" i="11" s="1"/>
  <c r="P35" i="11"/>
  <c r="O35" i="11"/>
  <c r="N35" i="11" s="1"/>
  <c r="P46" i="11"/>
  <c r="O46" i="11"/>
  <c r="N46" i="11" s="1"/>
  <c r="P45" i="11"/>
  <c r="O45" i="11"/>
  <c r="N45" i="11" s="1"/>
  <c r="P44" i="11"/>
  <c r="O44" i="11"/>
  <c r="N44" i="11" s="1"/>
  <c r="P27" i="11"/>
  <c r="O27" i="11"/>
  <c r="N27" i="11" s="1"/>
  <c r="P32" i="11"/>
  <c r="O32" i="11"/>
  <c r="N32" i="11" s="1"/>
  <c r="P38" i="11"/>
  <c r="O38" i="11"/>
  <c r="P11" i="11"/>
  <c r="O11" i="11"/>
  <c r="N11" i="11" s="1"/>
  <c r="P25" i="11"/>
  <c r="O25" i="11"/>
  <c r="N25" i="11" s="1"/>
  <c r="P24" i="11"/>
  <c r="O24" i="11"/>
  <c r="N24" i="11" s="1"/>
  <c r="P18" i="11"/>
  <c r="O18" i="11"/>
  <c r="N18" i="11" s="1"/>
  <c r="P12" i="11"/>
  <c r="O12" i="11"/>
  <c r="N12" i="11" s="1"/>
  <c r="P43" i="11"/>
  <c r="O43" i="11"/>
  <c r="N43" i="11" s="1"/>
  <c r="P30" i="11"/>
  <c r="O30" i="11"/>
  <c r="N30" i="11" s="1"/>
  <c r="P40" i="11"/>
  <c r="O40" i="11"/>
  <c r="P28" i="11"/>
  <c r="O28" i="11"/>
  <c r="N28" i="11" s="1"/>
  <c r="P31" i="11"/>
  <c r="O31" i="11"/>
  <c r="N31" i="11" s="1"/>
  <c r="P5" i="11"/>
  <c r="O5" i="11"/>
  <c r="N5" i="11" s="1"/>
  <c r="P22" i="11"/>
  <c r="O22" i="11"/>
  <c r="P37" i="11"/>
  <c r="O37" i="11"/>
  <c r="N37" i="11" s="1"/>
  <c r="P4" i="11"/>
  <c r="O4" i="11"/>
  <c r="P16" i="11"/>
  <c r="O16" i="11"/>
  <c r="N16" i="11" s="1"/>
  <c r="P34" i="11"/>
  <c r="O34" i="11"/>
  <c r="P17" i="11"/>
  <c r="O17" i="11"/>
  <c r="N17" i="11" s="1"/>
  <c r="P8" i="11"/>
  <c r="O8" i="11"/>
  <c r="N8" i="11" s="1"/>
  <c r="P9" i="11"/>
  <c r="O9" i="11"/>
  <c r="N9" i="11" s="1"/>
  <c r="P6" i="11"/>
  <c r="O6" i="11"/>
  <c r="P10" i="11"/>
  <c r="O10" i="11"/>
  <c r="N10" i="11" s="1"/>
  <c r="P19" i="11"/>
  <c r="O19" i="11"/>
  <c r="P15" i="11"/>
  <c r="O15" i="11"/>
  <c r="N15" i="11" s="1"/>
  <c r="P3" i="11"/>
  <c r="O3" i="11"/>
  <c r="P13" i="11"/>
  <c r="O13" i="11"/>
  <c r="N13" i="11" s="1"/>
  <c r="P7" i="11"/>
  <c r="O7" i="11"/>
  <c r="N7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32" i="9"/>
  <c r="O32" i="9"/>
  <c r="N32" i="9" s="1"/>
  <c r="P82" i="9"/>
  <c r="O82" i="9"/>
  <c r="N82" i="9" s="1"/>
  <c r="P30" i="9"/>
  <c r="O30" i="9"/>
  <c r="N30" i="9" s="1"/>
  <c r="P23" i="9"/>
  <c r="O23" i="9"/>
  <c r="N23" i="9" s="1"/>
  <c r="P31" i="9"/>
  <c r="O31" i="9"/>
  <c r="P17" i="9"/>
  <c r="O17" i="9"/>
  <c r="N17" i="9" s="1"/>
  <c r="P81" i="9"/>
  <c r="O81" i="9"/>
  <c r="N81" i="9" s="1"/>
  <c r="P80" i="9"/>
  <c r="O80" i="9"/>
  <c r="N80" i="9" s="1"/>
  <c r="P34" i="9"/>
  <c r="O34" i="9"/>
  <c r="N34" i="9" s="1"/>
  <c r="P79" i="9"/>
  <c r="O79" i="9"/>
  <c r="N79" i="9" s="1"/>
  <c r="P78" i="9"/>
  <c r="O78" i="9"/>
  <c r="P67" i="9"/>
  <c r="O67" i="9"/>
  <c r="N67" i="9" s="1"/>
  <c r="P69" i="9"/>
  <c r="O69" i="9"/>
  <c r="N69" i="9" s="1"/>
  <c r="P77" i="9"/>
  <c r="O77" i="9"/>
  <c r="N77" i="9" s="1"/>
  <c r="P66" i="9"/>
  <c r="O66" i="9"/>
  <c r="N66" i="9" s="1"/>
  <c r="P65" i="9"/>
  <c r="O65" i="9"/>
  <c r="N65" i="9" s="1"/>
  <c r="P76" i="9"/>
  <c r="O76" i="9"/>
  <c r="N76" i="9" s="1"/>
  <c r="P62" i="9"/>
  <c r="O62" i="9"/>
  <c r="N62" i="9" s="1"/>
  <c r="P61" i="9"/>
  <c r="O61" i="9"/>
  <c r="N61" i="9" s="1"/>
  <c r="P47" i="9"/>
  <c r="O47" i="9"/>
  <c r="N47" i="9" s="1"/>
  <c r="P71" i="9"/>
  <c r="O71" i="9"/>
  <c r="P8" i="9"/>
  <c r="O8" i="9"/>
  <c r="N8" i="9" s="1"/>
  <c r="P50" i="9"/>
  <c r="O50" i="9"/>
  <c r="N50" i="9" s="1"/>
  <c r="P52" i="9"/>
  <c r="O52" i="9"/>
  <c r="N52" i="9" s="1"/>
  <c r="P75" i="9"/>
  <c r="O75" i="9"/>
  <c r="N75" i="9" s="1"/>
  <c r="P53" i="9"/>
  <c r="O53" i="9"/>
  <c r="N53" i="9" s="1"/>
  <c r="P45" i="9"/>
  <c r="O45" i="9"/>
  <c r="P57" i="9"/>
  <c r="O57" i="9"/>
  <c r="N57" i="9" s="1"/>
  <c r="P48" i="9"/>
  <c r="O48" i="9"/>
  <c r="N48" i="9" s="1"/>
  <c r="P41" i="9"/>
  <c r="O41" i="9"/>
  <c r="N41" i="9" s="1"/>
  <c r="P49" i="9"/>
  <c r="O49" i="9"/>
  <c r="N49" i="9" s="1"/>
  <c r="P54" i="9"/>
  <c r="O54" i="9"/>
  <c r="N54" i="9" s="1"/>
  <c r="P14" i="9"/>
  <c r="O14" i="9"/>
  <c r="N14" i="9" s="1"/>
  <c r="P74" i="9"/>
  <c r="O74" i="9"/>
  <c r="N74" i="9" s="1"/>
  <c r="P73" i="9"/>
  <c r="O73" i="9"/>
  <c r="N73" i="9" s="1"/>
  <c r="P70" i="9"/>
  <c r="O70" i="9"/>
  <c r="N70" i="9" s="1"/>
  <c r="P51" i="9"/>
  <c r="O51" i="9"/>
  <c r="P37" i="9"/>
  <c r="O37" i="9"/>
  <c r="N37" i="9" s="1"/>
  <c r="P40" i="9"/>
  <c r="O40" i="9"/>
  <c r="N40" i="9" s="1"/>
  <c r="P56" i="9"/>
  <c r="O56" i="9"/>
  <c r="P64" i="9"/>
  <c r="O64" i="9"/>
  <c r="N64" i="9" s="1"/>
  <c r="P39" i="9"/>
  <c r="O39" i="9"/>
  <c r="N39" i="9" s="1"/>
  <c r="P59" i="9"/>
  <c r="O59" i="9"/>
  <c r="P22" i="9"/>
  <c r="O22" i="9"/>
  <c r="N22" i="9" s="1"/>
  <c r="P21" i="9"/>
  <c r="O21" i="9"/>
  <c r="N21" i="9" s="1"/>
  <c r="P44" i="9"/>
  <c r="O44" i="9"/>
  <c r="N44" i="9" s="1"/>
  <c r="P29" i="9"/>
  <c r="O29" i="9"/>
  <c r="N29" i="9" s="1"/>
  <c r="P46" i="9"/>
  <c r="O46" i="9"/>
  <c r="N46" i="9" s="1"/>
  <c r="P68" i="9"/>
  <c r="O68" i="9"/>
  <c r="N68" i="9" s="1"/>
  <c r="P24" i="9"/>
  <c r="O24" i="9"/>
  <c r="N24" i="9" s="1"/>
  <c r="P15" i="9"/>
  <c r="O15" i="9"/>
  <c r="N15" i="9" s="1"/>
  <c r="P26" i="9"/>
  <c r="O26" i="9"/>
  <c r="N26" i="9" s="1"/>
  <c r="P60" i="9"/>
  <c r="O60" i="9"/>
  <c r="P42" i="9"/>
  <c r="O42" i="9"/>
  <c r="N42" i="9" s="1"/>
  <c r="P55" i="9"/>
  <c r="O55" i="9"/>
  <c r="N55" i="9" s="1"/>
  <c r="P25" i="9"/>
  <c r="O25" i="9"/>
  <c r="N25" i="9" s="1"/>
  <c r="P38" i="9"/>
  <c r="O38" i="9"/>
  <c r="N38" i="9" s="1"/>
  <c r="P72" i="9"/>
  <c r="O72" i="9"/>
  <c r="N72" i="9" s="1"/>
  <c r="P5" i="9"/>
  <c r="O5" i="9"/>
  <c r="P33" i="9"/>
  <c r="O33" i="9"/>
  <c r="N33" i="9" s="1"/>
  <c r="P43" i="9"/>
  <c r="O43" i="9"/>
  <c r="N43" i="9" s="1"/>
  <c r="P63" i="9"/>
  <c r="O63" i="9"/>
  <c r="N63" i="9" s="1"/>
  <c r="P58" i="9"/>
  <c r="O58" i="9"/>
  <c r="N58" i="9" s="1"/>
  <c r="P11" i="9"/>
  <c r="O11" i="9"/>
  <c r="N11" i="9" s="1"/>
  <c r="P16" i="9"/>
  <c r="O16" i="9"/>
  <c r="N16" i="9" s="1"/>
  <c r="P7" i="9"/>
  <c r="O7" i="9"/>
  <c r="N7" i="9" s="1"/>
  <c r="P36" i="9"/>
  <c r="O36" i="9"/>
  <c r="N36" i="9" s="1"/>
  <c r="P13" i="9"/>
  <c r="O13" i="9"/>
  <c r="N13" i="9" s="1"/>
  <c r="P35" i="9"/>
  <c r="O35" i="9"/>
  <c r="P6" i="9"/>
  <c r="O6" i="9"/>
  <c r="N6" i="9" s="1"/>
  <c r="P3" i="9"/>
  <c r="O3" i="9"/>
  <c r="N3" i="9" s="1"/>
  <c r="P10" i="9"/>
  <c r="O10" i="9"/>
  <c r="N10" i="9" s="1"/>
  <c r="P19" i="9"/>
  <c r="O19" i="9"/>
  <c r="P20" i="9"/>
  <c r="O20" i="9"/>
  <c r="N20" i="9" s="1"/>
  <c r="P28" i="9"/>
  <c r="O28" i="9"/>
  <c r="P12" i="9"/>
  <c r="O12" i="9"/>
  <c r="N12" i="9" s="1"/>
  <c r="P27" i="9"/>
  <c r="O27" i="9"/>
  <c r="N27" i="9" s="1"/>
  <c r="P18" i="9"/>
  <c r="O18" i="9"/>
  <c r="N18" i="9" s="1"/>
  <c r="P9" i="9"/>
  <c r="O9" i="9"/>
  <c r="N9" i="9" s="1"/>
  <c r="P4" i="9"/>
  <c r="O4" i="9"/>
  <c r="N4" i="9" s="1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40" i="7"/>
  <c r="O40" i="7"/>
  <c r="N40" i="7" s="1"/>
  <c r="P39" i="7"/>
  <c r="O39" i="7"/>
  <c r="N39" i="7" s="1"/>
  <c r="P38" i="7"/>
  <c r="O38" i="7"/>
  <c r="N38" i="7" s="1"/>
  <c r="P37" i="7"/>
  <c r="O37" i="7"/>
  <c r="N37" i="7" s="1"/>
  <c r="P36" i="7"/>
  <c r="O36" i="7"/>
  <c r="N36" i="7" s="1"/>
  <c r="P35" i="7"/>
  <c r="O35" i="7"/>
  <c r="P34" i="7"/>
  <c r="O34" i="7"/>
  <c r="N34" i="7" s="1"/>
  <c r="P33" i="7"/>
  <c r="O33" i="7"/>
  <c r="N33" i="7" s="1"/>
  <c r="P32" i="7"/>
  <c r="O32" i="7"/>
  <c r="N32" i="7" s="1"/>
  <c r="P31" i="7"/>
  <c r="O31" i="7"/>
  <c r="N31" i="7" s="1"/>
  <c r="P13" i="7"/>
  <c r="O13" i="7"/>
  <c r="N13" i="7" s="1"/>
  <c r="P29" i="7"/>
  <c r="O29" i="7"/>
  <c r="N29" i="7" s="1"/>
  <c r="P20" i="7"/>
  <c r="O20" i="7"/>
  <c r="N20" i="7" s="1"/>
  <c r="P25" i="7"/>
  <c r="O25" i="7"/>
  <c r="N25" i="7" s="1"/>
  <c r="P11" i="7"/>
  <c r="O11" i="7"/>
  <c r="N11" i="7" s="1"/>
  <c r="P15" i="7"/>
  <c r="O15" i="7"/>
  <c r="N15" i="7" s="1"/>
  <c r="P30" i="7"/>
  <c r="O30" i="7"/>
  <c r="N30" i="7" s="1"/>
  <c r="P28" i="7"/>
  <c r="O28" i="7"/>
  <c r="N28" i="7" s="1"/>
  <c r="P26" i="7"/>
  <c r="O26" i="7"/>
  <c r="N26" i="7" s="1"/>
  <c r="P8" i="7"/>
  <c r="O8" i="7"/>
  <c r="N8" i="7" s="1"/>
  <c r="P14" i="7"/>
  <c r="O14" i="7"/>
  <c r="P27" i="7"/>
  <c r="O27" i="7"/>
  <c r="N27" i="7" s="1"/>
  <c r="P23" i="7"/>
  <c r="O23" i="7"/>
  <c r="P7" i="7"/>
  <c r="O7" i="7"/>
  <c r="N7" i="7" s="1"/>
  <c r="P18" i="7"/>
  <c r="O18" i="7"/>
  <c r="P24" i="7"/>
  <c r="O24" i="7"/>
  <c r="P9" i="7"/>
  <c r="O9" i="7"/>
  <c r="P21" i="7"/>
  <c r="O21" i="7"/>
  <c r="N21" i="7" s="1"/>
  <c r="P22" i="7"/>
  <c r="O22" i="7"/>
  <c r="P12" i="7"/>
  <c r="O12" i="7"/>
  <c r="N12" i="7" s="1"/>
  <c r="P17" i="7"/>
  <c r="O17" i="7"/>
  <c r="P19" i="7"/>
  <c r="O19" i="7"/>
  <c r="N19" i="7" s="1"/>
  <c r="P5" i="7"/>
  <c r="O5" i="7"/>
  <c r="P16" i="7"/>
  <c r="O16" i="7"/>
  <c r="P6" i="7"/>
  <c r="O6" i="7"/>
  <c r="N6" i="7" s="1"/>
  <c r="P10" i="7"/>
  <c r="O10" i="7"/>
  <c r="N10" i="7" s="1"/>
  <c r="P4" i="7"/>
  <c r="O4" i="7"/>
  <c r="P3" i="7"/>
  <c r="O3" i="7"/>
  <c r="N3" i="7" s="1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28" i="5"/>
  <c r="P13" i="5"/>
  <c r="P14" i="5"/>
  <c r="P40" i="5"/>
  <c r="P51" i="5"/>
  <c r="P61" i="5"/>
  <c r="P20" i="5"/>
  <c r="P60" i="5"/>
  <c r="P59" i="5"/>
  <c r="P12" i="5"/>
  <c r="P58" i="5"/>
  <c r="P41" i="5"/>
  <c r="P57" i="5"/>
  <c r="P44" i="5"/>
  <c r="P50" i="5"/>
  <c r="P23" i="5"/>
  <c r="P33" i="5"/>
  <c r="P56" i="5"/>
  <c r="P31" i="5"/>
  <c r="P55" i="5"/>
  <c r="P37" i="5"/>
  <c r="P47" i="5"/>
  <c r="P17" i="5"/>
  <c r="P49" i="5"/>
  <c r="P48" i="5"/>
  <c r="P46" i="5"/>
  <c r="P16" i="5"/>
  <c r="P35" i="5"/>
  <c r="P27" i="5"/>
  <c r="P11" i="5"/>
  <c r="P36" i="5"/>
  <c r="P10" i="5"/>
  <c r="P54" i="5"/>
  <c r="P8" i="5"/>
  <c r="P34" i="5"/>
  <c r="P26" i="5"/>
  <c r="P15" i="5"/>
  <c r="P42" i="5"/>
  <c r="P45" i="5"/>
  <c r="P53" i="5"/>
  <c r="P52" i="5"/>
  <c r="P39" i="5"/>
  <c r="P3" i="5"/>
  <c r="P9" i="5"/>
  <c r="P32" i="5"/>
  <c r="P43" i="5"/>
  <c r="P29" i="5"/>
  <c r="P7" i="5"/>
  <c r="P5" i="5"/>
  <c r="P25" i="5"/>
  <c r="P38" i="5"/>
  <c r="P22" i="5"/>
  <c r="P30" i="5"/>
  <c r="P19" i="5"/>
  <c r="P4" i="5"/>
  <c r="P18" i="5"/>
  <c r="P24" i="5"/>
  <c r="P21" i="5"/>
  <c r="P6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11" i="3"/>
  <c r="P7" i="3"/>
  <c r="P9" i="3"/>
  <c r="P6" i="3"/>
  <c r="P21" i="3"/>
  <c r="P19" i="3"/>
  <c r="P20" i="3"/>
  <c r="P15" i="3"/>
  <c r="P12" i="3"/>
  <c r="P14" i="3"/>
  <c r="P10" i="3"/>
  <c r="P22" i="3"/>
  <c r="P8" i="3"/>
  <c r="P4" i="3"/>
  <c r="P17" i="3"/>
  <c r="P18" i="3"/>
  <c r="P16" i="3"/>
  <c r="P5" i="3"/>
  <c r="P13" i="3"/>
  <c r="P3" i="3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11" i="1"/>
  <c r="P9" i="1"/>
  <c r="P8" i="1"/>
  <c r="P5" i="1"/>
  <c r="P4" i="1"/>
  <c r="P25" i="1"/>
  <c r="P18" i="1"/>
  <c r="P22" i="1"/>
  <c r="P26" i="1"/>
  <c r="P21" i="1"/>
  <c r="P24" i="1"/>
  <c r="P20" i="1"/>
  <c r="P27" i="1"/>
  <c r="P23" i="1"/>
  <c r="P19" i="1"/>
  <c r="P7" i="1"/>
  <c r="P16" i="1"/>
  <c r="P15" i="1"/>
  <c r="P12" i="1"/>
  <c r="P17" i="1"/>
  <c r="P14" i="1"/>
  <c r="P13" i="1"/>
  <c r="P6" i="1"/>
  <c r="P10" i="1"/>
  <c r="P3" i="1"/>
  <c r="A36" i="26" l="1"/>
  <c r="A41" i="26"/>
  <c r="A16" i="26"/>
  <c r="A10" i="26"/>
  <c r="N10" i="26"/>
  <c r="A14" i="26"/>
  <c r="N14" i="26"/>
  <c r="A18" i="26"/>
  <c r="N18" i="26"/>
  <c r="A22" i="26"/>
  <c r="N22" i="26"/>
  <c r="A26" i="26"/>
  <c r="N26" i="26"/>
  <c r="A30" i="26"/>
  <c r="N30" i="26"/>
  <c r="A34" i="26"/>
  <c r="N34" i="26"/>
  <c r="A38" i="26"/>
  <c r="N38" i="26"/>
  <c r="A13" i="26"/>
  <c r="N13" i="26"/>
  <c r="A25" i="26"/>
  <c r="N25" i="26"/>
  <c r="A27" i="23"/>
  <c r="N27" i="23"/>
  <c r="A29" i="23"/>
  <c r="N29" i="23"/>
  <c r="A31" i="23"/>
  <c r="N31" i="23"/>
  <c r="A33" i="23"/>
  <c r="N33" i="23"/>
  <c r="A37" i="23"/>
  <c r="N37" i="23"/>
  <c r="A39" i="23"/>
  <c r="N39" i="23"/>
  <c r="A17" i="26"/>
  <c r="N17" i="26"/>
  <c r="A35" i="26"/>
  <c r="A7" i="26"/>
  <c r="N7" i="26"/>
  <c r="A28" i="25"/>
  <c r="N28" i="25"/>
  <c r="A18" i="25"/>
  <c r="N18" i="25"/>
  <c r="A27" i="25"/>
  <c r="N27" i="25"/>
  <c r="A31" i="25"/>
  <c r="N31" i="25"/>
  <c r="A35" i="25"/>
  <c r="N35" i="25"/>
  <c r="A20" i="25"/>
  <c r="N20" i="25"/>
  <c r="A8" i="25"/>
  <c r="N8" i="25"/>
  <c r="A11" i="25"/>
  <c r="N11" i="25"/>
  <c r="A15" i="25"/>
  <c r="N15" i="25"/>
  <c r="A4" i="25"/>
  <c r="N4" i="25"/>
  <c r="A17" i="25"/>
  <c r="N17" i="25"/>
  <c r="A9" i="23"/>
  <c r="N9" i="23"/>
  <c r="A11" i="23"/>
  <c r="N11" i="23"/>
  <c r="A15" i="23"/>
  <c r="N15" i="23"/>
  <c r="A12" i="23"/>
  <c r="N12" i="23"/>
  <c r="A7" i="23"/>
  <c r="N7" i="23"/>
  <c r="A5" i="23"/>
  <c r="N5" i="23"/>
  <c r="A38" i="21"/>
  <c r="N38" i="21"/>
  <c r="A42" i="21"/>
  <c r="N42" i="21"/>
  <c r="A46" i="21"/>
  <c r="N46" i="21"/>
  <c r="A50" i="21"/>
  <c r="N50" i="21"/>
  <c r="A54" i="21"/>
  <c r="N54" i="21"/>
  <c r="A58" i="21"/>
  <c r="N58" i="21"/>
  <c r="A62" i="21"/>
  <c r="N62" i="21"/>
  <c r="A41" i="21"/>
  <c r="N41" i="21"/>
  <c r="A43" i="21"/>
  <c r="N43" i="21"/>
  <c r="A47" i="21"/>
  <c r="N47" i="21"/>
  <c r="A55" i="21"/>
  <c r="N55" i="21"/>
  <c r="A57" i="21"/>
  <c r="N57" i="21"/>
  <c r="A18" i="21"/>
  <c r="N18" i="21"/>
  <c r="A13" i="21"/>
  <c r="N13" i="21"/>
  <c r="A32" i="21"/>
  <c r="N32" i="21"/>
  <c r="A10" i="21"/>
  <c r="N10" i="21"/>
  <c r="A17" i="21"/>
  <c r="N17" i="21"/>
  <c r="A30" i="21"/>
  <c r="N30" i="21"/>
  <c r="A25" i="21"/>
  <c r="N25" i="21"/>
  <c r="A24" i="21"/>
  <c r="N24" i="21"/>
  <c r="A15" i="21"/>
  <c r="N15" i="21"/>
  <c r="A27" i="21"/>
  <c r="N27" i="21"/>
  <c r="A8" i="21"/>
  <c r="N8" i="21"/>
  <c r="A4" i="21"/>
  <c r="N4" i="21"/>
  <c r="A29" i="21"/>
  <c r="N29" i="21"/>
  <c r="A21" i="21"/>
  <c r="N21" i="21"/>
  <c r="A22" i="21"/>
  <c r="N22" i="21"/>
  <c r="A33" i="21"/>
  <c r="N33" i="21"/>
  <c r="A34" i="19"/>
  <c r="N34" i="19"/>
  <c r="A23" i="19"/>
  <c r="N23" i="19"/>
  <c r="A41" i="19"/>
  <c r="N41" i="19"/>
  <c r="A26" i="19"/>
  <c r="N26" i="19"/>
  <c r="A11" i="19"/>
  <c r="N11" i="19"/>
  <c r="A7" i="19"/>
  <c r="N7" i="19"/>
  <c r="A14" i="19"/>
  <c r="N14" i="19"/>
  <c r="A25" i="19"/>
  <c r="N25" i="19"/>
  <c r="A32" i="19"/>
  <c r="N32" i="19"/>
  <c r="A65" i="17"/>
  <c r="N65" i="17"/>
  <c r="A45" i="17"/>
  <c r="N45" i="17"/>
  <c r="A33" i="17"/>
  <c r="N33" i="17"/>
  <c r="A40" i="17"/>
  <c r="N40" i="17"/>
  <c r="A51" i="17"/>
  <c r="N51" i="17"/>
  <c r="A60" i="17"/>
  <c r="N60" i="17"/>
  <c r="A10" i="17"/>
  <c r="N10" i="17"/>
  <c r="A16" i="17"/>
  <c r="N16" i="17"/>
  <c r="A30" i="17"/>
  <c r="N30" i="17"/>
  <c r="A35" i="17"/>
  <c r="N35" i="17"/>
  <c r="A8" i="17"/>
  <c r="N8" i="17"/>
  <c r="A7" i="17"/>
  <c r="N7" i="17"/>
  <c r="A22" i="17"/>
  <c r="N22" i="17"/>
  <c r="A32" i="17"/>
  <c r="N32" i="17"/>
  <c r="A27" i="17"/>
  <c r="N27" i="17"/>
  <c r="A34" i="17"/>
  <c r="N34" i="17"/>
  <c r="A39" i="17"/>
  <c r="N39" i="17"/>
  <c r="A31" i="17"/>
  <c r="N31" i="17"/>
  <c r="A11" i="17"/>
  <c r="N11" i="17"/>
  <c r="A4" i="17"/>
  <c r="N4" i="17"/>
  <c r="A48" i="17"/>
  <c r="N48" i="17"/>
  <c r="A53" i="17"/>
  <c r="N53" i="17"/>
  <c r="A54" i="17"/>
  <c r="N54" i="17"/>
  <c r="A57" i="17"/>
  <c r="N57" i="17"/>
  <c r="A61" i="17"/>
  <c r="N61" i="17"/>
  <c r="A77" i="15"/>
  <c r="N77" i="15"/>
  <c r="A79" i="15"/>
  <c r="N79" i="15"/>
  <c r="A17" i="15"/>
  <c r="N17" i="15"/>
  <c r="A62" i="15"/>
  <c r="N62" i="15"/>
  <c r="A20" i="15"/>
  <c r="N20" i="15"/>
  <c r="A6" i="15"/>
  <c r="N6" i="15"/>
  <c r="A25" i="15"/>
  <c r="N25" i="15"/>
  <c r="A8" i="15"/>
  <c r="N8" i="15"/>
  <c r="A9" i="15"/>
  <c r="N9" i="15"/>
  <c r="A38" i="15"/>
  <c r="N38" i="15"/>
  <c r="A23" i="15"/>
  <c r="N23" i="15"/>
  <c r="A42" i="15"/>
  <c r="N42" i="15"/>
  <c r="A48" i="15"/>
  <c r="N48" i="15"/>
  <c r="A40" i="15"/>
  <c r="N40" i="15"/>
  <c r="A44" i="15"/>
  <c r="N44" i="15"/>
  <c r="A41" i="15"/>
  <c r="N41" i="15"/>
  <c r="A28" i="15"/>
  <c r="N28" i="15"/>
  <c r="A51" i="15"/>
  <c r="N51" i="15"/>
  <c r="A55" i="15"/>
  <c r="N55" i="15"/>
  <c r="A59" i="15"/>
  <c r="N59" i="15"/>
  <c r="A65" i="15"/>
  <c r="N65" i="15"/>
  <c r="A67" i="15"/>
  <c r="N67" i="15"/>
  <c r="A75" i="15"/>
  <c r="N75" i="15"/>
  <c r="A7" i="13"/>
  <c r="N7" i="13"/>
  <c r="A14" i="13"/>
  <c r="N14" i="13"/>
  <c r="A18" i="13"/>
  <c r="N18" i="13"/>
  <c r="A38" i="13"/>
  <c r="N38" i="13"/>
  <c r="A10" i="13"/>
  <c r="N10" i="13"/>
  <c r="A32" i="13"/>
  <c r="N32" i="13"/>
  <c r="A49" i="13"/>
  <c r="N49" i="13"/>
  <c r="A43" i="13"/>
  <c r="N43" i="13"/>
  <c r="A48" i="13"/>
  <c r="N48" i="13"/>
  <c r="A54" i="13"/>
  <c r="N54" i="13"/>
  <c r="A58" i="13"/>
  <c r="N58" i="13"/>
  <c r="A52" i="13"/>
  <c r="N52" i="13"/>
  <c r="A60" i="13"/>
  <c r="N60" i="13"/>
  <c r="A65" i="13"/>
  <c r="N65" i="13"/>
  <c r="A69" i="13"/>
  <c r="N69" i="13"/>
  <c r="A77" i="13"/>
  <c r="N77" i="13"/>
  <c r="A85" i="13"/>
  <c r="N85" i="13"/>
  <c r="A87" i="13"/>
  <c r="N87" i="13"/>
  <c r="A93" i="13"/>
  <c r="N93" i="13"/>
  <c r="A34" i="13"/>
  <c r="N34" i="13"/>
  <c r="A63" i="13"/>
  <c r="N63" i="13"/>
  <c r="A92" i="13"/>
  <c r="N92" i="13"/>
  <c r="A3" i="11"/>
  <c r="N3" i="11"/>
  <c r="A19" i="11"/>
  <c r="N19" i="11"/>
  <c r="A6" i="11"/>
  <c r="N6" i="11"/>
  <c r="A34" i="11"/>
  <c r="N34" i="11"/>
  <c r="A4" i="11"/>
  <c r="N4" i="11"/>
  <c r="A22" i="11"/>
  <c r="N22" i="11"/>
  <c r="A40" i="11"/>
  <c r="N40" i="11"/>
  <c r="A38" i="11"/>
  <c r="N38" i="11"/>
  <c r="A26" i="11"/>
  <c r="N26" i="11"/>
  <c r="A20" i="11"/>
  <c r="N20" i="11"/>
  <c r="A53" i="11"/>
  <c r="N53" i="11"/>
  <c r="A57" i="11"/>
  <c r="N57" i="11"/>
  <c r="A94" i="9"/>
  <c r="N94" i="9"/>
  <c r="A28" i="9"/>
  <c r="N28" i="9"/>
  <c r="A35" i="9"/>
  <c r="N35" i="9"/>
  <c r="A60" i="9"/>
  <c r="N60" i="9"/>
  <c r="A51" i="9"/>
  <c r="N51" i="9"/>
  <c r="A56" i="9"/>
  <c r="N56" i="9"/>
  <c r="A19" i="9"/>
  <c r="N19" i="9"/>
  <c r="A5" i="9"/>
  <c r="N5" i="9"/>
  <c r="A59" i="9"/>
  <c r="N59" i="9"/>
  <c r="A45" i="9"/>
  <c r="N45" i="9"/>
  <c r="A71" i="9"/>
  <c r="N71" i="9"/>
  <c r="A78" i="9"/>
  <c r="N78" i="9"/>
  <c r="A31" i="9"/>
  <c r="N31" i="9"/>
  <c r="A88" i="9"/>
  <c r="N88" i="9"/>
  <c r="A86" i="9"/>
  <c r="A35" i="7"/>
  <c r="N35" i="7"/>
  <c r="A4" i="7"/>
  <c r="N4" i="7"/>
  <c r="A5" i="7"/>
  <c r="N5" i="7"/>
  <c r="A17" i="7"/>
  <c r="N17" i="7"/>
  <c r="A22" i="7"/>
  <c r="N22" i="7"/>
  <c r="A9" i="7"/>
  <c r="N9" i="7"/>
  <c r="A18" i="7"/>
  <c r="N18" i="7"/>
  <c r="A23" i="7"/>
  <c r="N23" i="7"/>
  <c r="A14" i="7"/>
  <c r="N14" i="7"/>
  <c r="A16" i="7"/>
  <c r="N16" i="7"/>
  <c r="A24" i="7"/>
  <c r="N24" i="7"/>
  <c r="A13" i="25"/>
  <c r="A11" i="7"/>
  <c r="A96" i="9"/>
  <c r="A38" i="25"/>
  <c r="A58" i="15"/>
  <c r="A28" i="26"/>
  <c r="A20" i="26"/>
  <c r="A15" i="26"/>
  <c r="A67" i="9"/>
  <c r="A12" i="26"/>
  <c r="A24" i="26"/>
  <c r="A33" i="11"/>
  <c r="A44" i="17"/>
  <c r="A3" i="25"/>
  <c r="A40" i="25"/>
  <c r="A32" i="25"/>
  <c r="A34" i="25"/>
  <c r="A29" i="26"/>
  <c r="A37" i="26"/>
  <c r="A21" i="26"/>
  <c r="A33" i="26"/>
  <c r="A39" i="26"/>
  <c r="A40" i="19"/>
  <c r="A78" i="15"/>
  <c r="A34" i="9"/>
  <c r="A34" i="7"/>
  <c r="A26" i="23"/>
  <c r="A64" i="17"/>
  <c r="A69" i="15"/>
  <c r="A26" i="15"/>
  <c r="A84" i="9"/>
  <c r="A30" i="9"/>
  <c r="A37" i="7"/>
  <c r="A42" i="7"/>
  <c r="A30" i="23"/>
  <c r="A17" i="13"/>
  <c r="A17" i="19"/>
  <c r="A29" i="19"/>
  <c r="A10" i="19"/>
  <c r="A16" i="23"/>
  <c r="A23" i="26"/>
  <c r="A9" i="26"/>
  <c r="A19" i="26"/>
  <c r="A40" i="26"/>
  <c r="A5" i="21"/>
  <c r="A42" i="17"/>
  <c r="A10" i="15"/>
  <c r="A19" i="15"/>
  <c r="A45" i="11"/>
  <c r="A43" i="7"/>
  <c r="A27" i="7"/>
  <c r="A21" i="9"/>
  <c r="A47" i="15"/>
  <c r="A66" i="15"/>
  <c r="A39" i="19"/>
  <c r="A39" i="7"/>
  <c r="A47" i="7"/>
  <c r="A35" i="21"/>
  <c r="A25" i="7"/>
  <c r="A41" i="7"/>
  <c r="A49" i="7"/>
  <c r="A27" i="11"/>
  <c r="A15" i="15"/>
  <c r="A51" i="21"/>
  <c r="A22" i="25"/>
  <c r="A24" i="25"/>
  <c r="A9" i="25"/>
  <c r="A30" i="25"/>
  <c r="A12" i="17"/>
  <c r="A59" i="17"/>
  <c r="A63" i="17"/>
  <c r="A34" i="23"/>
  <c r="A45" i="19"/>
  <c r="A47" i="19"/>
  <c r="A5" i="15"/>
  <c r="A61" i="15"/>
  <c r="A37" i="13"/>
  <c r="A30" i="13"/>
  <c r="A23" i="11"/>
  <c r="A58" i="9"/>
  <c r="A29" i="9"/>
  <c r="A27" i="9"/>
  <c r="A64" i="9"/>
  <c r="A83" i="9"/>
  <c r="A99" i="9"/>
  <c r="A25" i="9"/>
  <c r="A80" i="9"/>
  <c r="A100" i="9"/>
  <c r="A46" i="9"/>
  <c r="A57" i="9"/>
  <c r="A90" i="9"/>
  <c r="A103" i="9"/>
  <c r="A73" i="9"/>
  <c r="A65" i="9"/>
  <c r="A87" i="9"/>
  <c r="A14" i="23"/>
  <c r="A41" i="23"/>
  <c r="A6" i="26"/>
  <c r="A32" i="26"/>
  <c r="A27" i="26"/>
  <c r="A4" i="26"/>
  <c r="A5" i="25"/>
  <c r="A4" i="23"/>
  <c r="A30" i="19"/>
  <c r="A37" i="19"/>
  <c r="A27" i="19"/>
  <c r="A18" i="19"/>
  <c r="A50" i="17"/>
  <c r="A56" i="17"/>
  <c r="A68" i="17"/>
  <c r="A47" i="17"/>
  <c r="A5" i="17"/>
  <c r="A53" i="15"/>
  <c r="A81" i="15"/>
  <c r="A37" i="15"/>
  <c r="A74" i="15"/>
  <c r="A36" i="15"/>
  <c r="A11" i="15"/>
  <c r="A59" i="13"/>
  <c r="A9" i="13"/>
  <c r="A71" i="13"/>
  <c r="A73" i="13"/>
  <c r="A75" i="13"/>
  <c r="A79" i="13"/>
  <c r="A83" i="13"/>
  <c r="A96" i="13"/>
  <c r="A44" i="13"/>
  <c r="A39" i="13"/>
  <c r="A64" i="13"/>
  <c r="A91" i="13"/>
  <c r="A27" i="13"/>
  <c r="A62" i="13"/>
  <c r="A66" i="13"/>
  <c r="A68" i="13"/>
  <c r="A70" i="13"/>
  <c r="A72" i="13"/>
  <c r="A74" i="13"/>
  <c r="A76" i="13"/>
  <c r="A78" i="13"/>
  <c r="A80" i="13"/>
  <c r="A82" i="13"/>
  <c r="A84" i="13"/>
  <c r="A86" i="13"/>
  <c r="A95" i="13"/>
  <c r="A67" i="13"/>
  <c r="A81" i="13"/>
  <c r="A94" i="13"/>
  <c r="A50" i="13"/>
  <c r="A57" i="13"/>
  <c r="A61" i="13"/>
  <c r="A89" i="13"/>
  <c r="A23" i="13"/>
  <c r="A55" i="13"/>
  <c r="A56" i="13"/>
  <c r="A33" i="13"/>
  <c r="A45" i="13"/>
  <c r="A35" i="13"/>
  <c r="A88" i="13"/>
  <c r="A90" i="13"/>
  <c r="A25" i="13"/>
  <c r="A41" i="13"/>
  <c r="A19" i="13"/>
  <c r="A8" i="13"/>
  <c r="A24" i="13"/>
  <c r="A47" i="11"/>
  <c r="A49" i="11"/>
  <c r="A18" i="11"/>
  <c r="A69" i="9"/>
  <c r="A9" i="9"/>
  <c r="A49" i="9"/>
  <c r="A61" i="9"/>
  <c r="A33" i="9"/>
  <c r="A43" i="9"/>
  <c r="A12" i="9"/>
  <c r="A31" i="15"/>
  <c r="A71" i="15"/>
  <c r="A20" i="17"/>
  <c r="A37" i="17"/>
  <c r="A55" i="17"/>
  <c r="A67" i="17"/>
  <c r="A20" i="23"/>
  <c r="A39" i="25"/>
  <c r="A28" i="7"/>
  <c r="A31" i="7"/>
  <c r="A10" i="9"/>
  <c r="A48" i="9"/>
  <c r="A91" i="9"/>
  <c r="A102" i="9"/>
  <c r="A43" i="11"/>
  <c r="A55" i="11"/>
  <c r="A3" i="13"/>
  <c r="A32" i="15"/>
  <c r="A12" i="15"/>
  <c r="A28" i="17"/>
  <c r="A19" i="19"/>
  <c r="A3" i="21"/>
  <c r="A19" i="21"/>
  <c r="A49" i="21"/>
  <c r="A22" i="23"/>
  <c r="A38" i="23"/>
  <c r="A26" i="25"/>
  <c r="A36" i="25"/>
  <c r="A15" i="7"/>
  <c r="A33" i="7"/>
  <c r="A66" i="9"/>
  <c r="A16" i="13"/>
  <c r="A18" i="15"/>
  <c r="A50" i="15"/>
  <c r="A63" i="15"/>
  <c r="A19" i="17"/>
  <c r="A28" i="19"/>
  <c r="A48" i="19"/>
  <c r="A52" i="19"/>
  <c r="A23" i="23"/>
  <c r="A35" i="23"/>
  <c r="A16" i="25"/>
  <c r="A23" i="25"/>
  <c r="A3" i="7"/>
  <c r="A50" i="7"/>
  <c r="A52" i="9"/>
  <c r="A8" i="19"/>
  <c r="A34" i="21"/>
  <c r="A39" i="21"/>
  <c r="A59" i="21"/>
  <c r="A19" i="25"/>
  <c r="A21" i="17"/>
  <c r="A8" i="23"/>
  <c r="A36" i="17"/>
  <c r="A43" i="19"/>
  <c r="A31" i="26"/>
  <c r="A5" i="26"/>
  <c r="A16" i="19"/>
  <c r="A43" i="17"/>
  <c r="A25" i="17"/>
  <c r="A8" i="26"/>
  <c r="A11" i="26"/>
  <c r="A3" i="26"/>
  <c r="A14" i="25"/>
  <c r="A10" i="25"/>
  <c r="A6" i="25"/>
  <c r="A7" i="25"/>
  <c r="A12" i="25"/>
  <c r="A21" i="25"/>
  <c r="A25" i="25"/>
  <c r="A29" i="25"/>
  <c r="A33" i="25"/>
  <c r="A37" i="25"/>
  <c r="A41" i="25"/>
  <c r="A17" i="23"/>
  <c r="A21" i="23"/>
  <c r="A19" i="23"/>
  <c r="A25" i="23"/>
  <c r="A3" i="23"/>
  <c r="A18" i="23"/>
  <c r="A6" i="23"/>
  <c r="A13" i="23"/>
  <c r="A10" i="23"/>
  <c r="A24" i="23"/>
  <c r="A28" i="23"/>
  <c r="A32" i="23"/>
  <c r="A36" i="23"/>
  <c r="A40" i="23"/>
  <c r="A23" i="21"/>
  <c r="A7" i="21"/>
  <c r="A20" i="21"/>
  <c r="A31" i="21"/>
  <c r="A37" i="21"/>
  <c r="A45" i="21"/>
  <c r="A53" i="21"/>
  <c r="A61" i="21"/>
  <c r="A9" i="21"/>
  <c r="A26" i="21"/>
  <c r="A6" i="21"/>
  <c r="A11" i="21"/>
  <c r="A12" i="21"/>
  <c r="A14" i="21"/>
  <c r="A16" i="21"/>
  <c r="A28" i="21"/>
  <c r="A36" i="21"/>
  <c r="A40" i="21"/>
  <c r="A44" i="21"/>
  <c r="A48" i="21"/>
  <c r="A52" i="21"/>
  <c r="A56" i="21"/>
  <c r="A60" i="21"/>
  <c r="A12" i="19"/>
  <c r="A44" i="19"/>
  <c r="A49" i="19"/>
  <c r="A5" i="19"/>
  <c r="A4" i="19"/>
  <c r="A35" i="19"/>
  <c r="A51" i="19"/>
  <c r="A6" i="19"/>
  <c r="A20" i="19"/>
  <c r="A9" i="19"/>
  <c r="A36" i="19"/>
  <c r="A3" i="19"/>
  <c r="A21" i="19"/>
  <c r="A15" i="19"/>
  <c r="A22" i="19"/>
  <c r="A13" i="19"/>
  <c r="A24" i="19"/>
  <c r="A33" i="19"/>
  <c r="A31" i="19"/>
  <c r="A38" i="19"/>
  <c r="A42" i="19"/>
  <c r="A46" i="19"/>
  <c r="A50" i="19"/>
  <c r="A23" i="17"/>
  <c r="A13" i="17"/>
  <c r="A9" i="17"/>
  <c r="A26" i="17"/>
  <c r="A3" i="17"/>
  <c r="A38" i="17"/>
  <c r="A6" i="17"/>
  <c r="A18" i="17"/>
  <c r="A24" i="17"/>
  <c r="A15" i="17"/>
  <c r="A29" i="17"/>
  <c r="A14" i="17"/>
  <c r="A17" i="17"/>
  <c r="A41" i="17"/>
  <c r="A52" i="17"/>
  <c r="A49" i="17"/>
  <c r="A46" i="17"/>
  <c r="A58" i="17"/>
  <c r="A62" i="17"/>
  <c r="A66" i="17"/>
  <c r="A33" i="15"/>
  <c r="A24" i="15"/>
  <c r="A4" i="15"/>
  <c r="A30" i="15"/>
  <c r="A46" i="15"/>
  <c r="A54" i="15"/>
  <c r="A70" i="15"/>
  <c r="A13" i="15"/>
  <c r="A27" i="15"/>
  <c r="A45" i="15"/>
  <c r="A57" i="15"/>
  <c r="A73" i="15"/>
  <c r="A16" i="15"/>
  <c r="A29" i="15"/>
  <c r="A7" i="15"/>
  <c r="A14" i="15"/>
  <c r="A22" i="15"/>
  <c r="A35" i="15"/>
  <c r="A21" i="15"/>
  <c r="A34" i="15"/>
  <c r="A49" i="15"/>
  <c r="A43" i="15"/>
  <c r="A39" i="15"/>
  <c r="A3" i="15"/>
  <c r="A52" i="15"/>
  <c r="A56" i="15"/>
  <c r="A60" i="15"/>
  <c r="A64" i="15"/>
  <c r="A68" i="15"/>
  <c r="A72" i="15"/>
  <c r="A76" i="15"/>
  <c r="A80" i="15"/>
  <c r="A26" i="13"/>
  <c r="A31" i="13"/>
  <c r="A21" i="13"/>
  <c r="A6" i="13"/>
  <c r="A12" i="13"/>
  <c r="A28" i="13"/>
  <c r="A53" i="13"/>
  <c r="A5" i="13"/>
  <c r="A40" i="13"/>
  <c r="A51" i="13"/>
  <c r="A20" i="13"/>
  <c r="A13" i="13"/>
  <c r="A4" i="13"/>
  <c r="A11" i="13"/>
  <c r="A47" i="13"/>
  <c r="A46" i="13"/>
  <c r="A15" i="13"/>
  <c r="A29" i="13"/>
  <c r="A42" i="13"/>
  <c r="A36" i="13"/>
  <c r="A22" i="13"/>
  <c r="A7" i="11"/>
  <c r="A8" i="11"/>
  <c r="A31" i="11"/>
  <c r="A25" i="11"/>
  <c r="A35" i="11"/>
  <c r="A39" i="11"/>
  <c r="A51" i="11"/>
  <c r="A59" i="11"/>
  <c r="A13" i="11"/>
  <c r="A10" i="11"/>
  <c r="A17" i="11"/>
  <c r="A37" i="11"/>
  <c r="A28" i="11"/>
  <c r="A12" i="11"/>
  <c r="A11" i="11"/>
  <c r="A44" i="11"/>
  <c r="A41" i="11"/>
  <c r="A42" i="11"/>
  <c r="A21" i="11"/>
  <c r="A48" i="11"/>
  <c r="A52" i="11"/>
  <c r="A56" i="11"/>
  <c r="A60" i="11"/>
  <c r="A15" i="11"/>
  <c r="A9" i="11"/>
  <c r="A16" i="11"/>
  <c r="A5" i="11"/>
  <c r="A30" i="11"/>
  <c r="A24" i="11"/>
  <c r="A32" i="11"/>
  <c r="A46" i="11"/>
  <c r="A29" i="11"/>
  <c r="A36" i="11"/>
  <c r="A14" i="11"/>
  <c r="A50" i="11"/>
  <c r="A54" i="11"/>
  <c r="A58" i="11"/>
  <c r="A15" i="9"/>
  <c r="A22" i="9"/>
  <c r="A54" i="9"/>
  <c r="A75" i="9"/>
  <c r="A11" i="9"/>
  <c r="A38" i="9"/>
  <c r="A36" i="9"/>
  <c r="A4" i="9"/>
  <c r="A3" i="9"/>
  <c r="A55" i="9"/>
  <c r="A68" i="9"/>
  <c r="A40" i="9"/>
  <c r="A14" i="9"/>
  <c r="A50" i="9"/>
  <c r="A76" i="9"/>
  <c r="A81" i="9"/>
  <c r="A92" i="9"/>
  <c r="A98" i="9"/>
  <c r="A16" i="9"/>
  <c r="A32" i="9"/>
  <c r="A13" i="9"/>
  <c r="A26" i="9"/>
  <c r="A70" i="9"/>
  <c r="A47" i="9"/>
  <c r="A23" i="9"/>
  <c r="A95" i="9"/>
  <c r="A18" i="9"/>
  <c r="A20" i="9"/>
  <c r="A6" i="9"/>
  <c r="A7" i="9"/>
  <c r="A63" i="9"/>
  <c r="A72" i="9"/>
  <c r="A42" i="9"/>
  <c r="A24" i="9"/>
  <c r="A44" i="9"/>
  <c r="A39" i="9"/>
  <c r="A37" i="9"/>
  <c r="A74" i="9"/>
  <c r="A41" i="9"/>
  <c r="A53" i="9"/>
  <c r="A8" i="9"/>
  <c r="A62" i="9"/>
  <c r="A77" i="9"/>
  <c r="A79" i="9"/>
  <c r="A17" i="9"/>
  <c r="A82" i="9"/>
  <c r="A85" i="9"/>
  <c r="A89" i="9"/>
  <c r="A93" i="9"/>
  <c r="A97" i="9"/>
  <c r="A101" i="9"/>
  <c r="A12" i="7"/>
  <c r="A6" i="7"/>
  <c r="A26" i="7"/>
  <c r="A38" i="7"/>
  <c r="A29" i="7"/>
  <c r="A45" i="7"/>
  <c r="A13" i="7"/>
  <c r="A46" i="7"/>
  <c r="A30" i="7"/>
  <c r="A20" i="7"/>
  <c r="A32" i="7"/>
  <c r="A36" i="7"/>
  <c r="A40" i="7"/>
  <c r="A44" i="7"/>
  <c r="A48" i="7"/>
  <c r="A10" i="7"/>
  <c r="A19" i="7"/>
  <c r="A21" i="7"/>
  <c r="A7" i="7"/>
  <c r="A8" i="7"/>
  <c r="O13" i="5"/>
  <c r="N13" i="5" s="1"/>
  <c r="O14" i="5"/>
  <c r="N14" i="5" s="1"/>
  <c r="O40" i="5"/>
  <c r="N40" i="5" s="1"/>
  <c r="O51" i="5"/>
  <c r="N51" i="5" s="1"/>
  <c r="A14" i="5" l="1"/>
  <c r="A13" i="5"/>
  <c r="A51" i="5"/>
  <c r="A40" i="5"/>
  <c r="V64" i="26" l="1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50" i="23"/>
  <c r="T50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4" i="17"/>
  <c r="T64" i="17"/>
  <c r="V63" i="17"/>
  <c r="T63" i="17"/>
  <c r="V62" i="17"/>
  <c r="T62" i="17"/>
  <c r="V59" i="17"/>
  <c r="T59" i="17"/>
  <c r="V58" i="17"/>
  <c r="T58" i="17"/>
  <c r="V56" i="17"/>
  <c r="T56" i="17"/>
  <c r="V55" i="17"/>
  <c r="T55" i="17"/>
  <c r="V54" i="17"/>
  <c r="T54" i="17"/>
  <c r="V53" i="17"/>
  <c r="T53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28" i="5"/>
  <c r="N28" i="5" s="1"/>
  <c r="V18" i="5" s="1"/>
  <c r="O61" i="5"/>
  <c r="N61" i="5" s="1"/>
  <c r="O20" i="5"/>
  <c r="N20" i="5" s="1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V40" i="5"/>
  <c r="T40" i="5"/>
  <c r="V39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V13" i="5"/>
  <c r="T13" i="5"/>
  <c r="V11" i="5"/>
  <c r="T11" i="5"/>
  <c r="V10" i="5"/>
  <c r="T10" i="5"/>
  <c r="O81" i="5"/>
  <c r="N81" i="5" s="1"/>
  <c r="A20" i="5" l="1"/>
  <c r="A61" i="5"/>
  <c r="A81" i="5"/>
  <c r="A28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28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V6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4" i="1"/>
  <c r="C65" i="28" s="1"/>
  <c r="V63" i="1"/>
  <c r="V62" i="1"/>
  <c r="V61" i="1"/>
  <c r="V59" i="1"/>
  <c r="V58" i="1"/>
  <c r="V54" i="1"/>
  <c r="V53" i="1"/>
  <c r="V51" i="1"/>
  <c r="V49" i="1"/>
  <c r="V48" i="1"/>
  <c r="V47" i="1"/>
  <c r="V45" i="1"/>
  <c r="V44" i="1"/>
  <c r="V43" i="1"/>
  <c r="V42" i="1"/>
  <c r="V40" i="1"/>
  <c r="V39" i="1"/>
  <c r="V38" i="1"/>
  <c r="V37" i="1"/>
  <c r="V36" i="1"/>
  <c r="V35" i="1"/>
  <c r="V33" i="1"/>
  <c r="V32" i="1"/>
  <c r="V31" i="1"/>
  <c r="V28" i="1"/>
  <c r="V26" i="1"/>
  <c r="V25" i="1"/>
  <c r="V24" i="1"/>
  <c r="V23" i="1"/>
  <c r="V22" i="1"/>
  <c r="V20" i="1"/>
  <c r="V19" i="1"/>
  <c r="V18" i="1"/>
  <c r="V13" i="1"/>
  <c r="V12" i="1"/>
  <c r="V11" i="1"/>
  <c r="V10" i="1"/>
  <c r="V7" i="1"/>
  <c r="T64" i="1"/>
  <c r="C65" i="27" s="1"/>
  <c r="T63" i="1"/>
  <c r="T62" i="1"/>
  <c r="T61" i="1"/>
  <c r="T59" i="1"/>
  <c r="T58" i="1"/>
  <c r="T54" i="1"/>
  <c r="T53" i="1"/>
  <c r="T52" i="1"/>
  <c r="T51" i="1"/>
  <c r="T49" i="1"/>
  <c r="T48" i="1"/>
  <c r="T47" i="1"/>
  <c r="T45" i="1"/>
  <c r="T44" i="1"/>
  <c r="T43" i="1"/>
  <c r="T42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3" i="1"/>
  <c r="T12" i="1"/>
  <c r="T11" i="1"/>
  <c r="T10" i="1"/>
  <c r="T9" i="1"/>
  <c r="T7" i="1"/>
  <c r="O54" i="1"/>
  <c r="N54" i="1" s="1"/>
  <c r="O53" i="1"/>
  <c r="N53" i="1" s="1"/>
  <c r="O52" i="1"/>
  <c r="N52" i="1" s="1"/>
  <c r="O51" i="1"/>
  <c r="N51" i="1" s="1"/>
  <c r="O50" i="1"/>
  <c r="N50" i="1" s="1"/>
  <c r="O49" i="1"/>
  <c r="N49" i="1" s="1"/>
  <c r="O48" i="1"/>
  <c r="N48" i="1" s="1"/>
  <c r="O47" i="1"/>
  <c r="N47" i="1" s="1"/>
  <c r="O46" i="1"/>
  <c r="N46" i="1" s="1"/>
  <c r="O45" i="1"/>
  <c r="N45" i="1" s="1"/>
  <c r="O44" i="1"/>
  <c r="N44" i="1" s="1"/>
  <c r="O43" i="1"/>
  <c r="N43" i="1" s="1"/>
  <c r="O42" i="1"/>
  <c r="N42" i="1" s="1"/>
  <c r="O41" i="1"/>
  <c r="N41" i="1" s="1"/>
  <c r="O40" i="1"/>
  <c r="N40" i="1" s="1"/>
  <c r="O39" i="1"/>
  <c r="N39" i="1" s="1"/>
  <c r="O38" i="1"/>
  <c r="N38" i="1" s="1"/>
  <c r="O37" i="1"/>
  <c r="N37" i="1" s="1"/>
  <c r="O36" i="1"/>
  <c r="N36" i="1" s="1"/>
  <c r="O35" i="1"/>
  <c r="N35" i="1" s="1"/>
  <c r="O34" i="1"/>
  <c r="N34" i="1" s="1"/>
  <c r="O33" i="1"/>
  <c r="N33" i="1" s="1"/>
  <c r="O32" i="1"/>
  <c r="N32" i="1" s="1"/>
  <c r="O4" i="1"/>
  <c r="N4" i="1" s="1"/>
  <c r="O31" i="1"/>
  <c r="N31" i="1" s="1"/>
  <c r="O11" i="1"/>
  <c r="N11" i="1" s="1"/>
  <c r="O17" i="1"/>
  <c r="N17" i="1" s="1"/>
  <c r="O30" i="1"/>
  <c r="N30" i="1" s="1"/>
  <c r="O29" i="1"/>
  <c r="N29" i="1" s="1"/>
  <c r="O28" i="1"/>
  <c r="N28" i="1" s="1"/>
  <c r="O9" i="1"/>
  <c r="N9" i="1" s="1"/>
  <c r="O8" i="1"/>
  <c r="N8" i="1" s="1"/>
  <c r="O5" i="1"/>
  <c r="N5" i="1" s="1"/>
  <c r="O24" i="1"/>
  <c r="N24" i="1" s="1"/>
  <c r="O25" i="1"/>
  <c r="N25" i="1" s="1"/>
  <c r="O7" i="1"/>
  <c r="N7" i="1" s="1"/>
  <c r="O18" i="1"/>
  <c r="N18" i="1" s="1"/>
  <c r="O22" i="1"/>
  <c r="N22" i="1" s="1"/>
  <c r="O21" i="1"/>
  <c r="N21" i="1" s="1"/>
  <c r="O15" i="1"/>
  <c r="N15" i="1" s="1"/>
  <c r="O26" i="1"/>
  <c r="N26" i="1" s="1"/>
  <c r="O27" i="1"/>
  <c r="N27" i="1" s="1"/>
  <c r="O23" i="1"/>
  <c r="N23" i="1" s="1"/>
  <c r="O12" i="1"/>
  <c r="N12" i="1" s="1"/>
  <c r="O19" i="1"/>
  <c r="N19" i="1" s="1"/>
  <c r="O20" i="1"/>
  <c r="N20" i="1" s="1"/>
  <c r="O14" i="1"/>
  <c r="N14" i="1" s="1"/>
  <c r="O16" i="1"/>
  <c r="N16" i="1" s="1"/>
  <c r="O10" i="1"/>
  <c r="N10" i="1" s="1"/>
  <c r="O6" i="1"/>
  <c r="N6" i="1" s="1"/>
  <c r="O13" i="1"/>
  <c r="N13" i="1" s="1"/>
  <c r="V41" i="1"/>
  <c r="A20" i="1" l="1"/>
  <c r="V52" i="1"/>
  <c r="A24" i="1"/>
  <c r="V27" i="1"/>
  <c r="A11" i="1"/>
  <c r="A45" i="1"/>
  <c r="A10" i="1"/>
  <c r="A19" i="1"/>
  <c r="V17" i="1"/>
  <c r="A26" i="1"/>
  <c r="A18" i="1"/>
  <c r="A5" i="1"/>
  <c r="A29" i="1"/>
  <c r="A31" i="1"/>
  <c r="A34" i="1"/>
  <c r="A38" i="1"/>
  <c r="A42" i="1"/>
  <c r="A46" i="1"/>
  <c r="A50" i="1"/>
  <c r="A54" i="1"/>
  <c r="A16" i="1"/>
  <c r="A12" i="1"/>
  <c r="A15" i="1"/>
  <c r="A7" i="1"/>
  <c r="A8" i="1"/>
  <c r="A30" i="1"/>
  <c r="A4" i="1"/>
  <c r="A35" i="1"/>
  <c r="A39" i="1"/>
  <c r="A43" i="1"/>
  <c r="A47" i="1"/>
  <c r="A51" i="1"/>
  <c r="A27" i="1"/>
  <c r="V29" i="1"/>
  <c r="A28" i="1"/>
  <c r="A33" i="1"/>
  <c r="A41" i="1"/>
  <c r="A49" i="1"/>
  <c r="A53" i="1"/>
  <c r="A13" i="1"/>
  <c r="A14" i="1"/>
  <c r="A23" i="1"/>
  <c r="A21" i="1"/>
  <c r="A25" i="1"/>
  <c r="V30" i="1"/>
  <c r="A9" i="1"/>
  <c r="A17" i="1"/>
  <c r="A32" i="1"/>
  <c r="A36" i="1"/>
  <c r="A40" i="1"/>
  <c r="A44" i="1"/>
  <c r="A48" i="1"/>
  <c r="A52" i="1"/>
  <c r="A6" i="1"/>
  <c r="V9" i="1"/>
  <c r="A22" i="1"/>
  <c r="A37" i="1"/>
  <c r="V4" i="1"/>
  <c r="V5" i="1"/>
  <c r="V57" i="1"/>
  <c r="V50" i="1"/>
  <c r="V60" i="1"/>
  <c r="V14" i="1"/>
  <c r="V16" i="1"/>
  <c r="V15" i="1"/>
  <c r="V56" i="1"/>
  <c r="V6" i="7"/>
  <c r="V52" i="7"/>
  <c r="V5" i="7"/>
  <c r="T5" i="7"/>
  <c r="V16" i="7"/>
  <c r="V29" i="9"/>
  <c r="T29" i="9"/>
  <c r="V55" i="1"/>
  <c r="V34" i="1"/>
  <c r="V8" i="1" l="1"/>
  <c r="C9" i="28" s="1"/>
  <c r="V6" i="1"/>
  <c r="V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4" i="27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1" i="28"/>
  <c r="N51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B42" i="23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B53" i="19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B69" i="1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23" i="27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23" i="27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N80" i="5" s="1"/>
  <c r="O79" i="5"/>
  <c r="N79" i="5" s="1"/>
  <c r="O78" i="5"/>
  <c r="N78" i="5" s="1"/>
  <c r="O77" i="5"/>
  <c r="N77" i="5" s="1"/>
  <c r="O76" i="5"/>
  <c r="N76" i="5" s="1"/>
  <c r="O4" i="5"/>
  <c r="N4" i="5" s="1"/>
  <c r="O84" i="5"/>
  <c r="N84" i="5" s="1"/>
  <c r="O83" i="5"/>
  <c r="N83" i="5" s="1"/>
  <c r="O82" i="5"/>
  <c r="N82" i="5" s="1"/>
  <c r="O23" i="5"/>
  <c r="N23" i="5" s="1"/>
  <c r="O33" i="5"/>
  <c r="N33" i="5" s="1"/>
  <c r="O12" i="5"/>
  <c r="N12" i="5" s="1"/>
  <c r="O75" i="5"/>
  <c r="N75" i="5" s="1"/>
  <c r="E64" i="28"/>
  <c r="E64" i="27"/>
  <c r="O58" i="5"/>
  <c r="N58" i="5" s="1"/>
  <c r="E63" i="28"/>
  <c r="E63" i="27"/>
  <c r="O74" i="5"/>
  <c r="N74" i="5" s="1"/>
  <c r="E62" i="28"/>
  <c r="E62" i="27"/>
  <c r="O56" i="5"/>
  <c r="N56" i="5" s="1"/>
  <c r="E61" i="28"/>
  <c r="E61" i="27"/>
  <c r="O73" i="5"/>
  <c r="N73" i="5" s="1"/>
  <c r="E60" i="27"/>
  <c r="O72" i="5"/>
  <c r="N72" i="5" s="1"/>
  <c r="E59" i="28"/>
  <c r="E59" i="27"/>
  <c r="O41" i="5"/>
  <c r="N41" i="5" s="1"/>
  <c r="V28" i="5" s="1"/>
  <c r="E29" i="28" s="1"/>
  <c r="O71" i="5"/>
  <c r="N71" i="5" s="1"/>
  <c r="O70" i="5"/>
  <c r="N70" i="5" s="1"/>
  <c r="O69" i="5"/>
  <c r="N69" i="5" s="1"/>
  <c r="O68" i="5"/>
  <c r="N68" i="5" s="1"/>
  <c r="E54" i="28"/>
  <c r="E54" i="27"/>
  <c r="O45" i="5"/>
  <c r="N45" i="5" s="1"/>
  <c r="O57" i="5"/>
  <c r="N57" i="5" s="1"/>
  <c r="O44" i="5"/>
  <c r="N44" i="5" s="1"/>
  <c r="E51" i="27"/>
  <c r="O67" i="5"/>
  <c r="N67" i="5" s="1"/>
  <c r="O31" i="5"/>
  <c r="N31" i="5" s="1"/>
  <c r="O66" i="5"/>
  <c r="N66" i="5" s="1"/>
  <c r="O65" i="5"/>
  <c r="N65" i="5" s="1"/>
  <c r="O64" i="5"/>
  <c r="N64" i="5" s="1"/>
  <c r="E46" i="28"/>
  <c r="E46" i="27"/>
  <c r="O63" i="5"/>
  <c r="N63" i="5" s="1"/>
  <c r="E45" i="27"/>
  <c r="O62" i="5"/>
  <c r="N62" i="5" s="1"/>
  <c r="O59" i="5"/>
  <c r="N59" i="5" s="1"/>
  <c r="E43" i="28"/>
  <c r="E43" i="27"/>
  <c r="O36" i="5"/>
  <c r="N36" i="5" s="1"/>
  <c r="O47" i="5"/>
  <c r="N47" i="5" s="1"/>
  <c r="E41" i="28"/>
  <c r="E41" i="27"/>
  <c r="O35" i="5"/>
  <c r="N35" i="5" s="1"/>
  <c r="E40" i="28"/>
  <c r="E40" i="27"/>
  <c r="O60" i="5"/>
  <c r="N60" i="5" s="1"/>
  <c r="E39" i="28"/>
  <c r="E39" i="27"/>
  <c r="O48" i="5"/>
  <c r="N48" i="5" s="1"/>
  <c r="E38" i="28"/>
  <c r="E38" i="27"/>
  <c r="O50" i="5"/>
  <c r="N50" i="5" s="1"/>
  <c r="E37" i="27"/>
  <c r="O46" i="5"/>
  <c r="N46" i="5" s="1"/>
  <c r="E36" i="27"/>
  <c r="O55" i="5"/>
  <c r="N55" i="5" s="1"/>
  <c r="O27" i="5"/>
  <c r="N27" i="5" s="1"/>
  <c r="E34" i="28"/>
  <c r="E34" i="27"/>
  <c r="O17" i="5"/>
  <c r="N17" i="5" s="1"/>
  <c r="E33" i="28"/>
  <c r="E33" i="27"/>
  <c r="O16" i="5"/>
  <c r="N16" i="5" s="1"/>
  <c r="E32" i="28"/>
  <c r="E32" i="27"/>
  <c r="O37" i="5"/>
  <c r="N37" i="5" s="1"/>
  <c r="O49" i="5"/>
  <c r="N49" i="5" s="1"/>
  <c r="E30" i="27"/>
  <c r="O10" i="5"/>
  <c r="N10" i="5" s="1"/>
  <c r="E29" i="27"/>
  <c r="O22" i="5"/>
  <c r="N22" i="5" s="1"/>
  <c r="O54" i="5"/>
  <c r="N54" i="5" s="1"/>
  <c r="E27" i="28"/>
  <c r="E27" i="27"/>
  <c r="O11" i="5"/>
  <c r="N11" i="5" s="1"/>
  <c r="E26" i="28"/>
  <c r="E26" i="27"/>
  <c r="O7" i="5"/>
  <c r="N7" i="5" s="1"/>
  <c r="E25" i="28"/>
  <c r="E25" i="27"/>
  <c r="O34" i="5"/>
  <c r="N34" i="5" s="1"/>
  <c r="E24" i="28"/>
  <c r="E24" i="27"/>
  <c r="O15" i="5"/>
  <c r="N15" i="5" s="1"/>
  <c r="E23" i="28"/>
  <c r="E23" i="27"/>
  <c r="O8" i="5"/>
  <c r="N8" i="5" s="1"/>
  <c r="O39" i="5"/>
  <c r="N39" i="5" s="1"/>
  <c r="V36" i="5" s="1"/>
  <c r="E37" i="28" s="1"/>
  <c r="O42" i="5"/>
  <c r="N42" i="5" s="1"/>
  <c r="E20" i="28"/>
  <c r="E20" i="27"/>
  <c r="O53" i="5"/>
  <c r="N53" i="5" s="1"/>
  <c r="E19" i="28"/>
  <c r="E19" i="27"/>
  <c r="O32" i="5"/>
  <c r="N32" i="5" s="1"/>
  <c r="E18" i="27"/>
  <c r="O26" i="5"/>
  <c r="N26" i="5" s="1"/>
  <c r="O9" i="5"/>
  <c r="N9" i="5" s="1"/>
  <c r="E16" i="27"/>
  <c r="O19" i="5"/>
  <c r="N19" i="5" s="1"/>
  <c r="O52" i="5"/>
  <c r="N52" i="5" s="1"/>
  <c r="E14" i="28"/>
  <c r="E14" i="27"/>
  <c r="O3" i="5"/>
  <c r="N3" i="5" s="1"/>
  <c r="O29" i="5"/>
  <c r="N29" i="5" s="1"/>
  <c r="E12" i="28"/>
  <c r="E12" i="27"/>
  <c r="O43" i="5"/>
  <c r="N43" i="5" s="1"/>
  <c r="E11" i="28"/>
  <c r="E11" i="27"/>
  <c r="O25" i="5"/>
  <c r="N25" i="5" s="1"/>
  <c r="O18" i="5"/>
  <c r="N18" i="5" s="1"/>
  <c r="O5" i="5"/>
  <c r="N5" i="5" s="1"/>
  <c r="O38" i="5"/>
  <c r="N38" i="5" s="1"/>
  <c r="O30" i="5"/>
  <c r="N30" i="5" s="1"/>
  <c r="O24" i="5"/>
  <c r="N24" i="5" s="1"/>
  <c r="O6" i="5"/>
  <c r="N6" i="5" s="1"/>
  <c r="O21" i="5"/>
  <c r="N21" i="5" s="1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N50" i="3" s="1"/>
  <c r="D50" i="28"/>
  <c r="D50" i="27"/>
  <c r="O49" i="3"/>
  <c r="N49" i="3" s="1"/>
  <c r="D49" i="28"/>
  <c r="D49" i="27"/>
  <c r="O48" i="3"/>
  <c r="N48" i="3" s="1"/>
  <c r="D48" i="28"/>
  <c r="D48" i="27"/>
  <c r="O47" i="3"/>
  <c r="N47" i="3" s="1"/>
  <c r="O46" i="3"/>
  <c r="N46" i="3" s="1"/>
  <c r="D46" i="28"/>
  <c r="D46" i="27"/>
  <c r="O45" i="3"/>
  <c r="N45" i="3" s="1"/>
  <c r="D45" i="27"/>
  <c r="O44" i="3"/>
  <c r="N44" i="3" s="1"/>
  <c r="D44" i="28"/>
  <c r="D44" i="27"/>
  <c r="O43" i="3"/>
  <c r="N43" i="3" s="1"/>
  <c r="D43" i="28"/>
  <c r="D43" i="27"/>
  <c r="O42" i="3"/>
  <c r="N42" i="3" s="1"/>
  <c r="D42" i="28"/>
  <c r="D42" i="27"/>
  <c r="O41" i="3"/>
  <c r="N41" i="3" s="1"/>
  <c r="D41" i="28"/>
  <c r="D41" i="27"/>
  <c r="O40" i="3"/>
  <c r="N40" i="3" s="1"/>
  <c r="D40" i="28"/>
  <c r="D40" i="27"/>
  <c r="O39" i="3"/>
  <c r="N39" i="3" s="1"/>
  <c r="D39" i="28"/>
  <c r="D39" i="27"/>
  <c r="O38" i="3"/>
  <c r="N38" i="3" s="1"/>
  <c r="D38" i="28"/>
  <c r="D38" i="27"/>
  <c r="O37" i="3"/>
  <c r="N37" i="3" s="1"/>
  <c r="D37" i="28"/>
  <c r="D37" i="27"/>
  <c r="O36" i="3"/>
  <c r="N36" i="3" s="1"/>
  <c r="D36" i="28"/>
  <c r="D36" i="27"/>
  <c r="O35" i="3"/>
  <c r="N35" i="3" s="1"/>
  <c r="D35" i="28"/>
  <c r="D35" i="27"/>
  <c r="O34" i="3"/>
  <c r="N34" i="3" s="1"/>
  <c r="D34" i="28"/>
  <c r="D34" i="27"/>
  <c r="O33" i="3"/>
  <c r="N33" i="3" s="1"/>
  <c r="D33" i="28"/>
  <c r="D33" i="27"/>
  <c r="O32" i="3"/>
  <c r="N32" i="3" s="1"/>
  <c r="D32" i="28"/>
  <c r="D32" i="27"/>
  <c r="O31" i="3"/>
  <c r="N31" i="3" s="1"/>
  <c r="O30" i="3"/>
  <c r="N30" i="3" s="1"/>
  <c r="O29" i="3"/>
  <c r="N29" i="3" s="1"/>
  <c r="D29" i="28"/>
  <c r="D29" i="27"/>
  <c r="O28" i="3"/>
  <c r="N28" i="3" s="1"/>
  <c r="D28" i="28"/>
  <c r="D28" i="27"/>
  <c r="O27" i="3"/>
  <c r="N27" i="3" s="1"/>
  <c r="D27" i="28"/>
  <c r="D27" i="27"/>
  <c r="O26" i="3"/>
  <c r="N26" i="3" s="1"/>
  <c r="D26" i="28"/>
  <c r="D26" i="27"/>
  <c r="O25" i="3"/>
  <c r="N25" i="3" s="1"/>
  <c r="D25" i="28"/>
  <c r="D25" i="27"/>
  <c r="O24" i="3"/>
  <c r="N24" i="3" s="1"/>
  <c r="D24" i="28"/>
  <c r="D24" i="27"/>
  <c r="O23" i="3"/>
  <c r="N23" i="3" s="1"/>
  <c r="D23" i="28"/>
  <c r="D23" i="27"/>
  <c r="O11" i="3"/>
  <c r="N11" i="3" s="1"/>
  <c r="O7" i="3"/>
  <c r="N7" i="3" s="1"/>
  <c r="D21" i="28"/>
  <c r="D21" i="27"/>
  <c r="O9" i="3"/>
  <c r="N9" i="3" s="1"/>
  <c r="O6" i="3"/>
  <c r="N6" i="3" s="1"/>
  <c r="D19" i="27"/>
  <c r="O21" i="3"/>
  <c r="N21" i="3" s="1"/>
  <c r="D18" i="27"/>
  <c r="O19" i="3"/>
  <c r="N19" i="3" s="1"/>
  <c r="D17" i="28"/>
  <c r="D17" i="27"/>
  <c r="O20" i="3"/>
  <c r="N20" i="3" s="1"/>
  <c r="D16" i="27"/>
  <c r="O15" i="3"/>
  <c r="N15" i="3" s="1"/>
  <c r="D15" i="28"/>
  <c r="D15" i="27"/>
  <c r="O12" i="3"/>
  <c r="D14" i="28"/>
  <c r="D14" i="27"/>
  <c r="O10" i="3"/>
  <c r="D13" i="28"/>
  <c r="D13" i="27"/>
  <c r="O8" i="3"/>
  <c r="D12" i="28"/>
  <c r="D12" i="27"/>
  <c r="O14" i="3"/>
  <c r="D11" i="28"/>
  <c r="D11" i="27"/>
  <c r="O22" i="3"/>
  <c r="N22" i="3" s="1"/>
  <c r="D10" i="28"/>
  <c r="D10" i="27"/>
  <c r="O18" i="3"/>
  <c r="N18" i="3" s="1"/>
  <c r="D9" i="27"/>
  <c r="O4" i="3"/>
  <c r="N4" i="3" s="1"/>
  <c r="D8" i="28"/>
  <c r="D8" i="27"/>
  <c r="O13" i="3"/>
  <c r="D7" i="28"/>
  <c r="D7" i="27"/>
  <c r="O16" i="3"/>
  <c r="N16" i="3" s="1"/>
  <c r="O5" i="3"/>
  <c r="N5" i="3" s="1"/>
  <c r="O17" i="3"/>
  <c r="N17" i="3" s="1"/>
  <c r="O3" i="3"/>
  <c r="N3" i="3" s="1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8"/>
  <c r="C10" i="27"/>
  <c r="C8" i="28"/>
  <c r="C8" i="27"/>
  <c r="O3" i="1"/>
  <c r="N3" i="1" s="1"/>
  <c r="V59" i="5" l="1"/>
  <c r="E60" i="28" s="1"/>
  <c r="A8" i="3"/>
  <c r="N8" i="3"/>
  <c r="A14" i="3"/>
  <c r="N14" i="3"/>
  <c r="N13" i="3"/>
  <c r="A13" i="3"/>
  <c r="A12" i="3"/>
  <c r="N12" i="3"/>
  <c r="N10" i="3"/>
  <c r="A10" i="3"/>
  <c r="V17" i="3"/>
  <c r="D18" i="28" s="1"/>
  <c r="A32" i="3"/>
  <c r="A44" i="3"/>
  <c r="A50" i="3"/>
  <c r="A3" i="1"/>
  <c r="A6" i="3"/>
  <c r="A7" i="3"/>
  <c r="A23" i="3"/>
  <c r="A27" i="3"/>
  <c r="A31" i="3"/>
  <c r="A35" i="3"/>
  <c r="A39" i="3"/>
  <c r="A43" i="3"/>
  <c r="A49" i="3"/>
  <c r="A24" i="3"/>
  <c r="A28" i="3"/>
  <c r="A40" i="3"/>
  <c r="V50" i="3"/>
  <c r="D51" i="28" s="1"/>
  <c r="A21" i="3"/>
  <c r="A9" i="3"/>
  <c r="A11" i="3"/>
  <c r="A26" i="3"/>
  <c r="A34" i="3"/>
  <c r="A38" i="3"/>
  <c r="A42" i="3"/>
  <c r="A46" i="3"/>
  <c r="A48" i="3"/>
  <c r="A20" i="3"/>
  <c r="A30" i="3"/>
  <c r="A36" i="3"/>
  <c r="A19" i="3"/>
  <c r="A25" i="3"/>
  <c r="A29" i="3"/>
  <c r="A33" i="3"/>
  <c r="A37" i="3"/>
  <c r="A41" i="3"/>
  <c r="A45" i="3"/>
  <c r="A47" i="3"/>
  <c r="S33" i="27"/>
  <c r="B33" i="30" s="1"/>
  <c r="S46" i="27"/>
  <c r="B62" i="30" s="1"/>
  <c r="S26" i="27"/>
  <c r="B57" i="30" s="1"/>
  <c r="S40" i="27"/>
  <c r="B60" i="30" s="1"/>
  <c r="S54" i="27"/>
  <c r="B37" i="30" s="1"/>
  <c r="S34" i="27"/>
  <c r="B59" i="30" s="1"/>
  <c r="S36" i="27"/>
  <c r="B26" i="30" s="1"/>
  <c r="S25" i="27"/>
  <c r="B56" i="30" s="1"/>
  <c r="S32" i="27"/>
  <c r="B21" i="30" s="1"/>
  <c r="S14" i="27"/>
  <c r="B54" i="30" s="1"/>
  <c r="S24" i="27"/>
  <c r="B55" i="30" s="1"/>
  <c r="S38" i="27"/>
  <c r="B30" i="30" s="1"/>
  <c r="S19" i="27"/>
  <c r="B14" i="30" s="1"/>
  <c r="S27" i="27"/>
  <c r="B58" i="30" s="1"/>
  <c r="S41" i="27"/>
  <c r="B61" i="30" s="1"/>
  <c r="S45" i="27"/>
  <c r="B18" i="30" s="1"/>
  <c r="S59" i="27"/>
  <c r="B50" i="30" s="1"/>
  <c r="A6" i="5"/>
  <c r="A5" i="5"/>
  <c r="A29" i="5"/>
  <c r="A52" i="5"/>
  <c r="A32" i="5"/>
  <c r="A11" i="5"/>
  <c r="A22" i="5"/>
  <c r="A27" i="5"/>
  <c r="A36" i="5"/>
  <c r="A62" i="5"/>
  <c r="A66" i="5"/>
  <c r="A70" i="5"/>
  <c r="A73" i="5"/>
  <c r="A75" i="5"/>
  <c r="A82" i="5"/>
  <c r="A80" i="5"/>
  <c r="A24" i="5"/>
  <c r="A18" i="5"/>
  <c r="V44" i="5"/>
  <c r="E45" i="28" s="1"/>
  <c r="A3" i="5"/>
  <c r="A19" i="5"/>
  <c r="A26" i="5"/>
  <c r="A7" i="5"/>
  <c r="V50" i="5"/>
  <c r="E51" i="28" s="1"/>
  <c r="A17" i="5"/>
  <c r="A55" i="5"/>
  <c r="V51" i="5"/>
  <c r="E52" i="28" s="1"/>
  <c r="A60" i="5"/>
  <c r="A31" i="5"/>
  <c r="V35" i="5"/>
  <c r="E36" i="28" s="1"/>
  <c r="Q36" i="28" s="1"/>
  <c r="B58" i="31" s="1"/>
  <c r="A44" i="5"/>
  <c r="A71" i="5"/>
  <c r="A72" i="5"/>
  <c r="A12" i="5"/>
  <c r="A83" i="5"/>
  <c r="V27" i="5"/>
  <c r="E28" i="28" s="1"/>
  <c r="A77" i="5"/>
  <c r="A30" i="5"/>
  <c r="A25" i="5"/>
  <c r="A42" i="5"/>
  <c r="A34" i="5"/>
  <c r="A49" i="5"/>
  <c r="A16" i="5"/>
  <c r="A48" i="5"/>
  <c r="A64" i="5"/>
  <c r="A67" i="5"/>
  <c r="A57" i="5"/>
  <c r="A68" i="5"/>
  <c r="A41" i="5"/>
  <c r="A74" i="5"/>
  <c r="A33" i="5"/>
  <c r="A84" i="5"/>
  <c r="A78" i="5"/>
  <c r="A9" i="5"/>
  <c r="V48" i="5"/>
  <c r="E49" i="28" s="1"/>
  <c r="A8" i="5"/>
  <c r="A46" i="5"/>
  <c r="A35" i="5"/>
  <c r="A76" i="5"/>
  <c r="A43" i="5"/>
  <c r="A58" i="5"/>
  <c r="A21" i="5"/>
  <c r="A38" i="5"/>
  <c r="A53" i="5"/>
  <c r="A39" i="5"/>
  <c r="A15" i="5"/>
  <c r="A54" i="5"/>
  <c r="A10" i="5"/>
  <c r="A37" i="5"/>
  <c r="A50" i="5"/>
  <c r="A47" i="5"/>
  <c r="V29" i="5"/>
  <c r="E30" i="28" s="1"/>
  <c r="A59" i="5"/>
  <c r="A63" i="5"/>
  <c r="A65" i="5"/>
  <c r="A45" i="5"/>
  <c r="A69" i="5"/>
  <c r="A56" i="5"/>
  <c r="A23" i="5"/>
  <c r="A4" i="5"/>
  <c r="A79" i="5"/>
  <c r="A3" i="3"/>
  <c r="A5" i="3"/>
  <c r="A16" i="3"/>
  <c r="A22" i="3"/>
  <c r="A18" i="3"/>
  <c r="V18" i="3"/>
  <c r="D19" i="28" s="1"/>
  <c r="Q19" i="28" s="1"/>
  <c r="B51" i="31" s="1"/>
  <c r="A17" i="3"/>
  <c r="V3" i="3"/>
  <c r="A4" i="3"/>
  <c r="V44" i="3"/>
  <c r="D45" i="28" s="1"/>
  <c r="A15" i="3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C51" i="30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T51" i="28" s="1"/>
  <c r="D16" i="31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22" i="30" s="1"/>
  <c r="T21" i="1"/>
  <c r="V14" i="7"/>
  <c r="F15" i="28" s="1"/>
  <c r="V64" i="7"/>
  <c r="F65" i="28" s="1"/>
  <c r="T64" i="7"/>
  <c r="F65" i="27" s="1"/>
  <c r="V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1" i="17"/>
  <c r="K52" i="28" s="1"/>
  <c r="V57" i="17"/>
  <c r="K58" i="28" s="1"/>
  <c r="T58" i="28" s="1"/>
  <c r="D18" i="31" s="1"/>
  <c r="V52" i="17"/>
  <c r="K53" i="28" s="1"/>
  <c r="T53" i="28" s="1"/>
  <c r="D33" i="31" s="1"/>
  <c r="V39" i="17"/>
  <c r="K40" i="28" s="1"/>
  <c r="V48" i="17"/>
  <c r="K49" i="28" s="1"/>
  <c r="T50" i="17"/>
  <c r="K51" i="27" s="1"/>
  <c r="T51" i="27" s="1"/>
  <c r="C9" i="30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L4" i="27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C61" i="30" s="1"/>
  <c r="T24" i="27"/>
  <c r="C55" i="30" s="1"/>
  <c r="T36" i="27"/>
  <c r="C26" i="30" s="1"/>
  <c r="T41" i="25"/>
  <c r="O42" i="27" s="1"/>
  <c r="T32" i="27"/>
  <c r="C21" i="30" s="1"/>
  <c r="T33" i="27"/>
  <c r="C33" i="30" s="1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0" i="1"/>
  <c r="C51" i="27" s="1"/>
  <c r="T57" i="1"/>
  <c r="C58" i="27" s="1"/>
  <c r="T60" i="1"/>
  <c r="C61" i="27" s="1"/>
  <c r="T39" i="27"/>
  <c r="C24" i="30" s="1"/>
  <c r="T18" i="27"/>
  <c r="C5" i="30" s="1"/>
  <c r="T19" i="27"/>
  <c r="C14" i="30" s="1"/>
  <c r="T25" i="27"/>
  <c r="C56" i="30" s="1"/>
  <c r="T26" i="27"/>
  <c r="C57" i="30" s="1"/>
  <c r="T43" i="27"/>
  <c r="C44" i="30" s="1"/>
  <c r="T44" i="27"/>
  <c r="C49" i="30" s="1"/>
  <c r="T54" i="27"/>
  <c r="C37" i="30" s="1"/>
  <c r="T14" i="27"/>
  <c r="C54" i="30" s="1"/>
  <c r="T27" i="27"/>
  <c r="C58" i="30" s="1"/>
  <c r="T28" i="27"/>
  <c r="C27" i="30" s="1"/>
  <c r="T29" i="27"/>
  <c r="C28" i="30" s="1"/>
  <c r="T30" i="27"/>
  <c r="C22" i="30" s="1"/>
  <c r="T45" i="27"/>
  <c r="C18" i="30" s="1"/>
  <c r="T46" i="27"/>
  <c r="C62" i="30" s="1"/>
  <c r="T50" i="27"/>
  <c r="C25" i="30" s="1"/>
  <c r="T55" i="27"/>
  <c r="C53" i="30" s="1"/>
  <c r="T64" i="27"/>
  <c r="C63" i="30" s="1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14" i="28"/>
  <c r="B50" i="31" s="1"/>
  <c r="Q46" i="28"/>
  <c r="B62" i="31" s="1"/>
  <c r="C5" i="28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D59" i="30" s="1"/>
  <c r="T38" i="27"/>
  <c r="C30" i="30" s="1"/>
  <c r="T6" i="21"/>
  <c r="T41" i="23"/>
  <c r="N42" i="27" s="1"/>
  <c r="Q25" i="27"/>
  <c r="D56" i="30" s="1"/>
  <c r="Q27" i="27"/>
  <c r="D58" i="30" s="1"/>
  <c r="Q33" i="27"/>
  <c r="D33" i="30" s="1"/>
  <c r="Q45" i="27"/>
  <c r="D18" i="30" s="1"/>
  <c r="Q24" i="27"/>
  <c r="D55" i="30" s="1"/>
  <c r="Q26" i="27"/>
  <c r="D57" i="30" s="1"/>
  <c r="Q32" i="27"/>
  <c r="D21" i="30" s="1"/>
  <c r="Q46" i="27"/>
  <c r="D62" i="30" s="1"/>
  <c r="Q54" i="27"/>
  <c r="D37" i="30" s="1"/>
  <c r="Q14" i="27"/>
  <c r="D54" i="30" s="1"/>
  <c r="Q19" i="27"/>
  <c r="D14" i="30" s="1"/>
  <c r="C7" i="28"/>
  <c r="T15" i="1"/>
  <c r="C16" i="27" s="1"/>
  <c r="T46" i="1"/>
  <c r="C47" i="27" s="1"/>
  <c r="T16" i="1"/>
  <c r="C17" i="27" s="1"/>
  <c r="Q36" i="27"/>
  <c r="D26" i="30" s="1"/>
  <c r="Q38" i="27"/>
  <c r="D30" i="30" s="1"/>
  <c r="Q41" i="27"/>
  <c r="D61" i="30" s="1"/>
  <c r="C57" i="28"/>
  <c r="C56" i="28"/>
  <c r="T61" i="21"/>
  <c r="S60" i="28" l="1"/>
  <c r="C38" i="31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S19" i="28"/>
  <c r="C51" i="31" s="1"/>
  <c r="V17" i="5"/>
  <c r="E18" i="28" s="1"/>
  <c r="S18" i="28" s="1"/>
  <c r="C41" i="31" s="1"/>
  <c r="V30" i="5"/>
  <c r="E31" i="28" s="1"/>
  <c r="T15" i="28"/>
  <c r="D25" i="31" s="1"/>
  <c r="S64" i="27"/>
  <c r="B63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1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S51" i="28" s="1"/>
  <c r="C16" i="31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C34" i="30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C20" i="30" s="1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2" i="17"/>
  <c r="K53" i="27" s="1"/>
  <c r="T53" i="27" s="1"/>
  <c r="C32" i="30" s="1"/>
  <c r="T51" i="17"/>
  <c r="K52" i="27" s="1"/>
  <c r="T39" i="17"/>
  <c r="K40" i="27" s="1"/>
  <c r="V20" i="17"/>
  <c r="K21" i="28" s="1"/>
  <c r="V12" i="17"/>
  <c r="K13" i="28" s="1"/>
  <c r="V19" i="17"/>
  <c r="K20" i="28" s="1"/>
  <c r="T61" i="17"/>
  <c r="K62" i="27" s="1"/>
  <c r="T36" i="17"/>
  <c r="K37" i="27" s="1"/>
  <c r="T30" i="17"/>
  <c r="K31" i="27" s="1"/>
  <c r="T15" i="17"/>
  <c r="K16" i="27" s="1"/>
  <c r="T16" i="27" s="1"/>
  <c r="C12" i="30" s="1"/>
  <c r="V30" i="17"/>
  <c r="K31" i="28" s="1"/>
  <c r="V60" i="17"/>
  <c r="K61" i="28" s="1"/>
  <c r="T60" i="17"/>
  <c r="K61" i="27" s="1"/>
  <c r="V5" i="17"/>
  <c r="K6" i="28" s="1"/>
  <c r="V61" i="17"/>
  <c r="K62" i="28" s="1"/>
  <c r="V36" i="17"/>
  <c r="K37" i="28" s="1"/>
  <c r="T57" i="17"/>
  <c r="K58" i="27" s="1"/>
  <c r="T58" i="27" s="1"/>
  <c r="C46" i="30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A69" i="17"/>
  <c r="T12" i="17"/>
  <c r="K13" i="27" s="1"/>
  <c r="T10" i="17"/>
  <c r="K11" i="27" s="1"/>
  <c r="T3" i="17"/>
  <c r="K4" i="27" s="1"/>
  <c r="N69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D50" i="30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C45" i="30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C59" i="30" s="1"/>
  <c r="V12" i="19"/>
  <c r="L13" i="28" s="1"/>
  <c r="T12" i="19"/>
  <c r="L13" i="27" s="1"/>
  <c r="V4" i="19"/>
  <c r="L5" i="28" s="1"/>
  <c r="T5" i="28" s="1"/>
  <c r="D4" i="31" s="1"/>
  <c r="T4" i="19"/>
  <c r="A53" i="19"/>
  <c r="N53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13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B43" i="30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T3" i="13"/>
  <c r="I4" i="27" s="1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4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27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D22" i="30" s="1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29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32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D4" i="28"/>
  <c r="V57" i="3"/>
  <c r="D58" i="28" s="1"/>
  <c r="T55" i="1"/>
  <c r="C56" i="27" s="1"/>
  <c r="T6" i="1"/>
  <c r="C7" i="27" s="1"/>
  <c r="T5" i="1"/>
  <c r="C6" i="27" s="1"/>
  <c r="T4" i="1"/>
  <c r="C5" i="27" s="1"/>
  <c r="T34" i="1"/>
  <c r="C35" i="27" s="1"/>
  <c r="T41" i="1"/>
  <c r="C42" i="27" s="1"/>
  <c r="T8" i="1"/>
  <c r="C9" i="27" s="1"/>
  <c r="T56" i="1"/>
  <c r="Q64" i="27"/>
  <c r="D63" i="30" s="1"/>
  <c r="A82" i="15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5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5" i="1"/>
  <c r="P97" i="13"/>
  <c r="P55" i="1"/>
  <c r="C22" i="27"/>
  <c r="C15" i="28"/>
  <c r="P42" i="26"/>
  <c r="N55" i="1"/>
  <c r="Q18" i="28" l="1"/>
  <c r="B41" i="31" s="1"/>
  <c r="T42" i="28"/>
  <c r="D9" i="31" s="1"/>
  <c r="S62" i="27"/>
  <c r="B48" i="30" s="1"/>
  <c r="S61" i="27"/>
  <c r="B35" i="30" s="1"/>
  <c r="S43" i="27"/>
  <c r="B44" i="30" s="1"/>
  <c r="S35" i="27"/>
  <c r="B17" i="30" s="1"/>
  <c r="S16" i="28"/>
  <c r="C10" i="31" s="1"/>
  <c r="S60" i="27"/>
  <c r="B15" i="30" s="1"/>
  <c r="S16" i="27"/>
  <c r="B12" i="30" s="1"/>
  <c r="S39" i="27"/>
  <c r="B24" i="30" s="1"/>
  <c r="S8" i="27"/>
  <c r="B19" i="30" s="1"/>
  <c r="S29" i="27"/>
  <c r="B28" i="30" s="1"/>
  <c r="S51" i="27"/>
  <c r="B9" i="30" s="1"/>
  <c r="S48" i="27"/>
  <c r="B34" i="30" s="1"/>
  <c r="S31" i="27"/>
  <c r="B11" i="30" s="1"/>
  <c r="S52" i="27"/>
  <c r="B52" i="30" s="1"/>
  <c r="S65" i="27"/>
  <c r="B36" i="30" s="1"/>
  <c r="S17" i="27"/>
  <c r="B45" i="30" s="1"/>
  <c r="S7" i="27"/>
  <c r="B8" i="30" s="1"/>
  <c r="S15" i="27"/>
  <c r="B16" i="30" s="1"/>
  <c r="S56" i="27"/>
  <c r="B40" i="30" s="1"/>
  <c r="S44" i="27"/>
  <c r="B49" i="30" s="1"/>
  <c r="S50" i="27"/>
  <c r="B25" i="30" s="1"/>
  <c r="S47" i="27"/>
  <c r="B10" i="30" s="1"/>
  <c r="Q55" i="27"/>
  <c r="D53" i="30" s="1"/>
  <c r="S55" i="27"/>
  <c r="B53" i="30" s="1"/>
  <c r="Q52" i="28"/>
  <c r="B35" i="31" s="1"/>
  <c r="T61" i="28"/>
  <c r="D21" i="31" s="1"/>
  <c r="T31" i="28"/>
  <c r="D22" i="31" s="1"/>
  <c r="Q51" i="28"/>
  <c r="B16" i="31" s="1"/>
  <c r="V65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D27" i="30" s="1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C42" i="30" s="1"/>
  <c r="V65" i="26"/>
  <c r="T34" i="26"/>
  <c r="P35" i="27" s="1"/>
  <c r="Q35" i="27" s="1"/>
  <c r="D17" i="30" s="1"/>
  <c r="T35" i="28"/>
  <c r="D13" i="31" s="1"/>
  <c r="T7" i="25"/>
  <c r="O8" i="27" s="1"/>
  <c r="T19" i="25"/>
  <c r="P42" i="25"/>
  <c r="T15" i="27"/>
  <c r="C16" i="30" s="1"/>
  <c r="T19" i="23"/>
  <c r="N20" i="27" s="1"/>
  <c r="T63" i="27"/>
  <c r="C31" i="30" s="1"/>
  <c r="T52" i="27"/>
  <c r="C52" i="30" s="1"/>
  <c r="P42" i="23"/>
  <c r="T6" i="23"/>
  <c r="N7" i="27" s="1"/>
  <c r="T21" i="23"/>
  <c r="N22" i="27" s="1"/>
  <c r="T22" i="27" s="1"/>
  <c r="C4" i="30" s="1"/>
  <c r="T22" i="28"/>
  <c r="D2" i="31" s="1"/>
  <c r="V65" i="23"/>
  <c r="T5" i="23"/>
  <c r="N6" i="27" s="1"/>
  <c r="Q60" i="28"/>
  <c r="B38" i="31" s="1"/>
  <c r="T47" i="27"/>
  <c r="C10" i="30" s="1"/>
  <c r="T31" i="27"/>
  <c r="C11" i="30" s="1"/>
  <c r="V65" i="21"/>
  <c r="T12" i="28"/>
  <c r="D20" i="31" s="1"/>
  <c r="T56" i="27"/>
  <c r="C40" i="30" s="1"/>
  <c r="P63" i="21"/>
  <c r="T6" i="28"/>
  <c r="D8" i="31" s="1"/>
  <c r="T49" i="27"/>
  <c r="C47" i="30" s="1"/>
  <c r="T65" i="21"/>
  <c r="T4" i="27"/>
  <c r="C3" i="30" s="1"/>
  <c r="Q40" i="27"/>
  <c r="D60" i="30" s="1"/>
  <c r="T40" i="27"/>
  <c r="C60" i="30" s="1"/>
  <c r="T19" i="17"/>
  <c r="K20" i="27" s="1"/>
  <c r="T62" i="27"/>
  <c r="C48" i="30" s="1"/>
  <c r="T37" i="28"/>
  <c r="D44" i="31" s="1"/>
  <c r="T23" i="27"/>
  <c r="C29" i="30" s="1"/>
  <c r="Q61" i="28"/>
  <c r="B21" i="31" s="1"/>
  <c r="Q62" i="28"/>
  <c r="B39" i="31" s="1"/>
  <c r="T21" i="28"/>
  <c r="D15" i="31" s="1"/>
  <c r="T7" i="28"/>
  <c r="D11" i="31" s="1"/>
  <c r="V65" i="17"/>
  <c r="T11" i="28"/>
  <c r="D28" i="31" s="1"/>
  <c r="T12" i="27"/>
  <c r="C13" i="30" s="1"/>
  <c r="P69" i="17"/>
  <c r="T5" i="17"/>
  <c r="K6" i="27" s="1"/>
  <c r="T13" i="27"/>
  <c r="C39" i="30" s="1"/>
  <c r="T37" i="27"/>
  <c r="C23" i="30" s="1"/>
  <c r="T61" i="27"/>
  <c r="C35" i="30" s="1"/>
  <c r="T59" i="27"/>
  <c r="C50" i="30" s="1"/>
  <c r="T8" i="19"/>
  <c r="L9" i="27" s="1"/>
  <c r="T21" i="27"/>
  <c r="C6" i="30" s="1"/>
  <c r="T10" i="19"/>
  <c r="L11" i="27" s="1"/>
  <c r="V65" i="19"/>
  <c r="L66" i="28"/>
  <c r="P53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D13" i="30" s="1"/>
  <c r="T8" i="15"/>
  <c r="J9" i="27" s="1"/>
  <c r="S9" i="27" s="1"/>
  <c r="B7" i="30" s="1"/>
  <c r="Q9" i="28"/>
  <c r="B5" i="31" s="1"/>
  <c r="T62" i="15"/>
  <c r="J63" i="27" s="1"/>
  <c r="S63" i="27" s="1"/>
  <c r="B31" i="30" s="1"/>
  <c r="T36" i="15"/>
  <c r="J37" i="27" s="1"/>
  <c r="S37" i="27" s="1"/>
  <c r="B23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D34" i="30" s="1"/>
  <c r="Q57" i="28"/>
  <c r="B19" i="31" s="1"/>
  <c r="T12" i="5"/>
  <c r="E13" i="27" s="1"/>
  <c r="S13" i="27" s="1"/>
  <c r="B39" i="30" s="1"/>
  <c r="T9" i="5"/>
  <c r="E10" i="27" s="1"/>
  <c r="S10" i="27" s="1"/>
  <c r="B20" i="30" s="1"/>
  <c r="Q17" i="28"/>
  <c r="B32" i="31" s="1"/>
  <c r="T57" i="5"/>
  <c r="E58" i="27" s="1"/>
  <c r="S58" i="27" s="1"/>
  <c r="B46" i="30" s="1"/>
  <c r="T4" i="5"/>
  <c r="E5" i="27" s="1"/>
  <c r="E4" i="27"/>
  <c r="T20" i="5"/>
  <c r="E21" i="27" s="1"/>
  <c r="S21" i="27" s="1"/>
  <c r="B6" i="30" s="1"/>
  <c r="E66" i="28"/>
  <c r="T65" i="1"/>
  <c r="V65" i="3"/>
  <c r="D5" i="28"/>
  <c r="Q65" i="28"/>
  <c r="B37" i="31" s="1"/>
  <c r="M66" i="27"/>
  <c r="J4" i="28"/>
  <c r="J66" i="28" s="1"/>
  <c r="V65" i="15"/>
  <c r="Q62" i="27"/>
  <c r="D48" i="30" s="1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D32" i="30" s="1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51" i="30" s="1"/>
  <c r="Q61" i="27"/>
  <c r="D35" i="30" s="1"/>
  <c r="Q18" i="27"/>
  <c r="D5" i="30" s="1"/>
  <c r="Q35" i="28"/>
  <c r="B13" i="31" s="1"/>
  <c r="T19" i="13"/>
  <c r="T65" i="13" s="1"/>
  <c r="Q43" i="28"/>
  <c r="B14" i="31" s="1"/>
  <c r="Q56" i="27"/>
  <c r="D40" i="30" s="1"/>
  <c r="Q17" i="27"/>
  <c r="D45" i="30" s="1"/>
  <c r="T48" i="11"/>
  <c r="H49" i="27" s="1"/>
  <c r="S49" i="27" s="1"/>
  <c r="B47" i="30" s="1"/>
  <c r="Q16" i="28"/>
  <c r="B10" i="31" s="1"/>
  <c r="T3" i="11"/>
  <c r="T21" i="11"/>
  <c r="Q39" i="27"/>
  <c r="D24" i="30" s="1"/>
  <c r="Q23" i="27"/>
  <c r="D29" i="30" s="1"/>
  <c r="Q29" i="27"/>
  <c r="D28" i="30" s="1"/>
  <c r="Q51" i="27"/>
  <c r="D9" i="30" s="1"/>
  <c r="Q43" i="27"/>
  <c r="D44" i="30" s="1"/>
  <c r="Q58" i="28"/>
  <c r="B18" i="31" s="1"/>
  <c r="Q15" i="28"/>
  <c r="B25" i="31" s="1"/>
  <c r="Q52" i="27"/>
  <c r="D52" i="30" s="1"/>
  <c r="Q47" i="27"/>
  <c r="D10" i="30" s="1"/>
  <c r="Q44" i="27"/>
  <c r="D49" i="30" s="1"/>
  <c r="P51" i="3"/>
  <c r="Q50" i="27"/>
  <c r="D25" i="30" s="1"/>
  <c r="Q31" i="27"/>
  <c r="D11" i="30" s="1"/>
  <c r="Q15" i="27"/>
  <c r="D16" i="30" s="1"/>
  <c r="G4" i="27"/>
  <c r="G66" i="27" s="1"/>
  <c r="Q16" i="27"/>
  <c r="D12" i="30" s="1"/>
  <c r="I6" i="27"/>
  <c r="S6" i="27" s="1"/>
  <c r="B2" i="30" s="1"/>
  <c r="K9" i="27"/>
  <c r="L8" i="27"/>
  <c r="T60" i="27"/>
  <c r="C15" i="30" s="1"/>
  <c r="Q60" i="27"/>
  <c r="D15" i="30" s="1"/>
  <c r="N5" i="27"/>
  <c r="S42" i="27" l="1"/>
  <c r="B42" i="30" s="1"/>
  <c r="Q22" i="28"/>
  <c r="B2" i="31" s="1"/>
  <c r="C66" i="28"/>
  <c r="T65" i="25"/>
  <c r="T65" i="23"/>
  <c r="S4" i="28"/>
  <c r="C3" i="31" s="1"/>
  <c r="Q10" i="27"/>
  <c r="D20" i="30" s="1"/>
  <c r="T65" i="26"/>
  <c r="T35" i="27"/>
  <c r="C17" i="30" s="1"/>
  <c r="P66" i="27"/>
  <c r="O20" i="27"/>
  <c r="O66" i="27" s="1"/>
  <c r="Q7" i="27"/>
  <c r="D8" i="30" s="1"/>
  <c r="T7" i="27"/>
  <c r="C8" i="30" s="1"/>
  <c r="T6" i="27"/>
  <c r="C2" i="30" s="1"/>
  <c r="T65" i="17"/>
  <c r="K66" i="27"/>
  <c r="T65" i="19"/>
  <c r="T11" i="27"/>
  <c r="C43" i="30" s="1"/>
  <c r="Q11" i="27"/>
  <c r="D43" i="30" s="1"/>
  <c r="D66" i="28"/>
  <c r="S5" i="28"/>
  <c r="C4" i="31" s="1"/>
  <c r="D3" i="31"/>
  <c r="T66" i="28"/>
  <c r="Q63" i="27"/>
  <c r="D31" i="30" s="1"/>
  <c r="Q37" i="27"/>
  <c r="D23" i="30" s="1"/>
  <c r="Q4" i="28"/>
  <c r="Q42" i="27"/>
  <c r="D42" i="30" s="1"/>
  <c r="T65" i="7"/>
  <c r="Q58" i="27"/>
  <c r="D46" i="30" s="1"/>
  <c r="Q13" i="27"/>
  <c r="D39" i="30" s="1"/>
  <c r="Q21" i="27"/>
  <c r="D6" i="30" s="1"/>
  <c r="E66" i="27"/>
  <c r="T65" i="5"/>
  <c r="Q57" i="27"/>
  <c r="D51" i="30" s="1"/>
  <c r="Q5" i="28"/>
  <c r="B4" i="31" s="1"/>
  <c r="C66" i="27"/>
  <c r="L66" i="27"/>
  <c r="T65" i="27"/>
  <c r="C36" i="30" s="1"/>
  <c r="Q65" i="27"/>
  <c r="D36" i="30" s="1"/>
  <c r="J5" i="27"/>
  <c r="J66" i="27" s="1"/>
  <c r="T65" i="15"/>
  <c r="Q49" i="27"/>
  <c r="D47" i="30" s="1"/>
  <c r="H4" i="27"/>
  <c r="S4" i="27" s="1"/>
  <c r="B3" i="30" s="1"/>
  <c r="T65" i="11"/>
  <c r="T65" i="3"/>
  <c r="N66" i="27"/>
  <c r="I20" i="27"/>
  <c r="H22" i="27"/>
  <c r="D22" i="27"/>
  <c r="D66" i="27" s="1"/>
  <c r="T5" i="27"/>
  <c r="C38" i="30" s="1"/>
  <c r="T8" i="27"/>
  <c r="C19" i="30" s="1"/>
  <c r="Q8" i="27"/>
  <c r="D19" i="30" s="1"/>
  <c r="T9" i="27"/>
  <c r="C7" i="30" s="1"/>
  <c r="Q9" i="27"/>
  <c r="D7" i="30" s="1"/>
  <c r="Q6" i="27"/>
  <c r="D2" i="30" s="1"/>
  <c r="S22" i="27" l="1"/>
  <c r="B4" i="30" s="1"/>
  <c r="S5" i="27"/>
  <c r="B38" i="30" s="1"/>
  <c r="I66" i="27"/>
  <c r="S20" i="27"/>
  <c r="B41" i="30" s="1"/>
  <c r="Q67" i="28"/>
  <c r="Q4" i="27"/>
  <c r="D3" i="30" s="1"/>
  <c r="T20" i="27"/>
  <c r="C41" i="30" s="1"/>
  <c r="S66" i="28"/>
  <c r="B3" i="31"/>
  <c r="Q66" i="28"/>
  <c r="Q5" i="27"/>
  <c r="D38" i="30" s="1"/>
  <c r="H66" i="27"/>
  <c r="Q20" i="27"/>
  <c r="D41" i="30" s="1"/>
  <c r="Q22" i="27"/>
  <c r="D4" i="30" s="1"/>
  <c r="Q67" i="27" l="1"/>
  <c r="Q66" i="27"/>
</calcChain>
</file>

<file path=xl/sharedStrings.xml><?xml version="1.0" encoding="utf-8"?>
<sst xmlns="http://schemas.openxmlformats.org/spreadsheetml/2006/main" count="2096" uniqueCount="536">
  <si>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</si>
  <si>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</si>
  <si>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</si>
  <si>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</si>
  <si>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</si>
  <si>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</si>
  <si>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</si>
  <si>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</si>
  <si>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</si>
  <si>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</si>
  <si>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VILLA ALESSANDRO</t>
  </si>
  <si>
    <t>PRATOGRANDE SPORT</t>
  </si>
  <si>
    <t>FRESIAN TEAM</t>
  </si>
  <si>
    <t>FORNI FEDERICO</t>
  </si>
  <si>
    <t>A.S.D. VIRTUS</t>
  </si>
  <si>
    <t>FORNONI GIULIO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</si>
  <si>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</si>
  <si>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</si>
  <si>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</si>
  <si>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</si>
  <si>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</si>
  <si>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</si>
  <si>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</si>
  <si>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</si>
  <si>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</si>
  <si>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</si>
  <si>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</si>
  <si>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</si>
  <si>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</si>
  <si>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</si>
  <si>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</si>
  <si>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LUINETTI RICCARDO</t>
  </si>
  <si>
    <t>A.S.D. TRIATHLON PAVESE</t>
  </si>
  <si>
    <t>DIDONI LORENZO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</si>
  <si>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</si>
  <si>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</si>
  <si>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</si>
  <si>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</si>
  <si>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</si>
  <si>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</si>
  <si>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</si>
  <si>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</si>
  <si>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</si>
  <si>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</si>
  <si>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</si>
  <si>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</si>
  <si>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</si>
  <si>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</si>
  <si>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</si>
  <si>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</si>
  <si>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</si>
  <si>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</si>
  <si>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</si>
  <si>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</si>
  <si>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</si>
  <si>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</si>
  <si>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</si>
  <si>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</si>
  <si>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</si>
  <si>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</si>
  <si>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</si>
  <si>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</si>
  <si>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</si>
  <si>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</si>
  <si>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</si>
  <si>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</si>
  <si>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</si>
  <si>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</si>
  <si>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</si>
  <si>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</si>
  <si>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</si>
  <si>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</si>
  <si>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</si>
  <si>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</si>
  <si>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</si>
  <si>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</si>
  <si>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ALBERGONI LUCREZIA</t>
  </si>
  <si>
    <t>BANFI BEATRICE</t>
  </si>
  <si>
    <t>ACRI IRIS</t>
  </si>
  <si>
    <t>PIURI ANGELICA</t>
  </si>
  <si>
    <t>OXYGEN TRIATHLON</t>
  </si>
  <si>
    <t>CUCCIOLI M.</t>
  </si>
  <si>
    <t>FORZINETTI EDOARDO</t>
  </si>
  <si>
    <t>MARTEGANI MANUEL</t>
  </si>
  <si>
    <t>FONTANA FLAVIO</t>
  </si>
  <si>
    <t>LAPOMARDA WILLIAM</t>
  </si>
  <si>
    <t>GIORGINI GIACOMO</t>
  </si>
  <si>
    <t>IMPIOMBATO ALESSANDRO</t>
  </si>
  <si>
    <t>BATTAGLIA FILIPPO</t>
  </si>
  <si>
    <t>TENDERINI FILIPPO</t>
  </si>
  <si>
    <t>BASILICO MATTIA</t>
  </si>
  <si>
    <t>DELANIN AMEL</t>
  </si>
  <si>
    <t>TRI TEAM SAVIGLIANO</t>
  </si>
  <si>
    <t>CUCCIOLI F.</t>
  </si>
  <si>
    <t>GILARDONI MATILDE</t>
  </si>
  <si>
    <t>ROSSI CLAUDIA</t>
  </si>
  <si>
    <t>GEROLIN REBECCA</t>
  </si>
  <si>
    <t>BERTONI CARLOTTA</t>
  </si>
  <si>
    <t>ESORDIENTI M.</t>
  </si>
  <si>
    <t>MORUZZI DANIELE</t>
  </si>
  <si>
    <t>VERGANI ANDREA</t>
  </si>
  <si>
    <t>COLOMBO RICCARDO</t>
  </si>
  <si>
    <t>MAZZOCCHI OLMO</t>
  </si>
  <si>
    <t>FORNI LORENZO</t>
  </si>
  <si>
    <t>SANA TOMMASO</t>
  </si>
  <si>
    <t>COLOMBO ALESSANDRO</t>
  </si>
  <si>
    <t>MARZORATI MARCO</t>
  </si>
  <si>
    <t>MERLI ALESSANDRO</t>
  </si>
  <si>
    <t>VAGHI LORENZO</t>
  </si>
  <si>
    <t>PERRELLA FEDERICO</t>
  </si>
  <si>
    <t>MIGNACCA SIMONE</t>
  </si>
  <si>
    <t>DI GIORGI GIORGIO</t>
  </si>
  <si>
    <t>ESORDIENTI F.</t>
  </si>
  <si>
    <t>LAZZARI GRETA</t>
  </si>
  <si>
    <t>GUASTI ELENA</t>
  </si>
  <si>
    <t>RUZZO EMMA</t>
  </si>
  <si>
    <t>PREDA BEATRICE</t>
  </si>
  <si>
    <t>BERTONI GIORGIA</t>
  </si>
  <si>
    <t>FUMAGALLI FRANCESCA</t>
  </si>
  <si>
    <t>CANTONI VALENTINA</t>
  </si>
  <si>
    <t>PERSICHITTI GIULIA</t>
  </si>
  <si>
    <t>ZANONI CHIARA</t>
  </si>
  <si>
    <t>RAGAZZI M.</t>
  </si>
  <si>
    <t>RUZZO DIEGO</t>
  </si>
  <si>
    <t>TOFFANIN EDOARDO</t>
  </si>
  <si>
    <t>NIZZI RICCARDO</t>
  </si>
  <si>
    <t>BRUSCHI FABIO</t>
  </si>
  <si>
    <t>HEFFLER ANDREA SILVIO</t>
  </si>
  <si>
    <t>SCHULZE PATRICK</t>
  </si>
  <si>
    <t>ZANONI CRISTIANO</t>
  </si>
  <si>
    <t>RAGAZZI F.</t>
  </si>
  <si>
    <t>CEDDIA LAURA</t>
  </si>
  <si>
    <t>SACCHI PAOLA</t>
  </si>
  <si>
    <t>LOCATELLI MATILDE</t>
  </si>
  <si>
    <t>VAGHI SARA</t>
  </si>
  <si>
    <t>DI GENOVA NOEMI</t>
  </si>
  <si>
    <t>VARALLI ELEONORA</t>
  </si>
  <si>
    <t>PIATTI ELISA</t>
  </si>
  <si>
    <t>PAGANINI STEFANIA</t>
  </si>
  <si>
    <t>CORTI ELEONORA</t>
  </si>
  <si>
    <t>SPREAFICO SOFIA</t>
  </si>
  <si>
    <t>WOLFART CATERINA</t>
  </si>
  <si>
    <t>YOUTH A M.</t>
  </si>
  <si>
    <t>TESTA FEDERICO</t>
  </si>
  <si>
    <t>FAVERSANI MARCO</t>
  </si>
  <si>
    <t>POZZI PIETRO</t>
  </si>
  <si>
    <t>YOUTH A F.</t>
  </si>
  <si>
    <t>PRESTIA ANGELICA</t>
  </si>
  <si>
    <t>YOUTH B M.</t>
  </si>
  <si>
    <t>BENITEZ NICOLAS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</si>
  <si>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</si>
  <si>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</si>
  <si>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</si>
  <si>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</si>
  <si>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</si>
  <si>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</si>
  <si>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</si>
  <si>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</si>
  <si>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</si>
  <si>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</si>
  <si>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</si>
  <si>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</si>
  <si>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</si>
  <si>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</si>
  <si>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</si>
  <si>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</si>
  <si>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</si>
  <si>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</si>
  <si>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</si>
  <si>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</si>
  <si>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</si>
  <si>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</si>
  <si>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</si>
  <si>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GERBI CHRISTIAN</t>
  </si>
  <si>
    <t>DELANIN AZRET</t>
  </si>
  <si>
    <t>COLOMBO CARLOTTA</t>
  </si>
  <si>
    <t>Punti Prov Tot</t>
  </si>
  <si>
    <t>CONTURBIA FABIO</t>
  </si>
  <si>
    <t>RIVA SAMUELE</t>
  </si>
  <si>
    <t>STRIPPOLI RICCARDO</t>
  </si>
  <si>
    <t>QUAGGIO SEBASTIANO</t>
  </si>
  <si>
    <t>MACRI' GIULIA</t>
  </si>
  <si>
    <t>NEVILL SEBASTIAN</t>
  </si>
  <si>
    <t>ANGHILERI MICHELE</t>
  </si>
  <si>
    <t>RIVA CLAUDIA</t>
  </si>
  <si>
    <t>MAESTRI NICCOLO'</t>
  </si>
  <si>
    <t>ARIENTI GIORGIO</t>
  </si>
  <si>
    <t>MERONI LORENZO</t>
  </si>
  <si>
    <t>BANFI RICCARDO</t>
  </si>
  <si>
    <t>gara2     Stagno</t>
  </si>
  <si>
    <t>gara9       Ispra</t>
  </si>
  <si>
    <t>GIORGINI STEFANO</t>
  </si>
  <si>
    <t>T.N.G. TRIATHLON GENERATION</t>
  </si>
  <si>
    <t>FORMILLO CARLOTTA</t>
  </si>
  <si>
    <t>FORNONI CAMILLA</t>
  </si>
  <si>
    <t>ANGHILERI IRENE</t>
  </si>
  <si>
    <t>VINCI AURORA</t>
  </si>
  <si>
    <t>A.S.D. NPV</t>
  </si>
  <si>
    <t>CATTANEO MAURO</t>
  </si>
  <si>
    <t>ZECCA EDOARDO</t>
  </si>
  <si>
    <t>RUGGERI NICHOLAS</t>
  </si>
  <si>
    <t>GULLI' GIACOMO</t>
  </si>
  <si>
    <t>PREZIOSO NICOLO'</t>
  </si>
  <si>
    <t>MANGIAROTTI MATTIA</t>
  </si>
  <si>
    <t>MAPELLI JACOPO</t>
  </si>
  <si>
    <t>RIZZI TOMMASO</t>
  </si>
  <si>
    <t>STRIPPOLI MATTIA</t>
  </si>
  <si>
    <t>GIAVARINI GIORGIA</t>
  </si>
  <si>
    <t>ONDAVERDE TRIATHLON A.S.D.</t>
  </si>
  <si>
    <t>COLOMBO GIADA</t>
  </si>
  <si>
    <t>MAZZETTI MARCO</t>
  </si>
  <si>
    <t>SALOGNI TOMMASO</t>
  </si>
  <si>
    <t>GEROLIN DAVIDE</t>
  </si>
  <si>
    <t>TOFANETTI NICOLA ENEA</t>
  </si>
  <si>
    <t>COLOMBO SEBASTIAN</t>
  </si>
  <si>
    <t>ROSSI RICCARDO</t>
  </si>
  <si>
    <t>VIOLA ALESSANDRO</t>
  </si>
  <si>
    <t>OLDRATI MARTA</t>
  </si>
  <si>
    <t>PASHA AURORA</t>
  </si>
  <si>
    <t>MANELLI CATERINA</t>
  </si>
  <si>
    <t>FERRARI EMMA</t>
  </si>
  <si>
    <t>MACRI' EDOARDO</t>
  </si>
  <si>
    <t>BASSI FILIPPO</t>
  </si>
  <si>
    <t>PREZIOSO TOMMASO</t>
  </si>
  <si>
    <t>BELLAVITI AURELIA</t>
  </si>
  <si>
    <t>CATTANEO MARTA</t>
  </si>
  <si>
    <t>PONTIERI ALICE</t>
  </si>
  <si>
    <t>BERANGER ALICE</t>
  </si>
  <si>
    <t>LEONE EDOARDO GIUSEPPE</t>
  </si>
  <si>
    <t>DELL'ERA LUCA</t>
  </si>
  <si>
    <t>MENASSI MATTEO</t>
  </si>
  <si>
    <t>MIGNACCA NICOLO'</t>
  </si>
  <si>
    <t>ZAMBONIN CARLO</t>
  </si>
  <si>
    <t>CERIZZA DAVIDE</t>
  </si>
  <si>
    <t>CECCHETTO NOAH</t>
  </si>
  <si>
    <t>ROMANO ANDREA</t>
  </si>
  <si>
    <t>PRESOTTO LEONARDO</t>
  </si>
  <si>
    <t>SOCIETA' CANOTTIERI GARDA</t>
  </si>
  <si>
    <t>GRUPPO CICLISTICO FERALPI</t>
  </si>
  <si>
    <t>COLOMBO CHIARA</t>
  </si>
  <si>
    <t>SBIRZIOLA REBECCA</t>
  </si>
  <si>
    <t>TRIO EVENTI</t>
  </si>
  <si>
    <t>LOSMA TOMMASO</t>
  </si>
  <si>
    <t>A.S.D. STEEL TRIATHLON</t>
  </si>
  <si>
    <t>GAMBAZZA MIRKO</t>
  </si>
  <si>
    <t>ULIANO LORENZO</t>
  </si>
  <si>
    <t>CATTINA MARGHERITA</t>
  </si>
  <si>
    <t>D'URSO EMMA</t>
  </si>
  <si>
    <t>GILARDONI STEFANO</t>
  </si>
  <si>
    <t>TRIATHLON ASOLA</t>
  </si>
  <si>
    <t>STRINGA BEATRICE</t>
  </si>
  <si>
    <t>PIERANGELI ISABELLA</t>
  </si>
  <si>
    <t>LAZZARIN SOFIA</t>
  </si>
  <si>
    <t>RUZZO PIETRO</t>
  </si>
  <si>
    <t>TOMMASI IVAN</t>
  </si>
  <si>
    <t>FRIESIAN TEAM</t>
  </si>
  <si>
    <t>MUCO ALESSIO</t>
  </si>
  <si>
    <t>ASD ACQUAGYM</t>
  </si>
  <si>
    <t>BEVILACQUA ALESSANDRO</t>
  </si>
  <si>
    <t>DADDA MARCELLO</t>
  </si>
  <si>
    <t>ORLANDINI FEDERICO</t>
  </si>
  <si>
    <t>GHIRO MARIA</t>
  </si>
  <si>
    <t>A.S.D. RUNNERS VALBOSSA</t>
  </si>
  <si>
    <t>BINI LORENZO</t>
  </si>
  <si>
    <t>TEAM BIKE GUSSAGO</t>
  </si>
  <si>
    <t>LEVATI GIORGIA</t>
  </si>
  <si>
    <t>GROSBUIS TIMOTHE</t>
  </si>
  <si>
    <t>RICCIO MICHAEL</t>
  </si>
  <si>
    <t>MERISIO REBECCA</t>
  </si>
  <si>
    <t>TOMASONI FILIPPO</t>
  </si>
  <si>
    <t>RUFFINI FABIO</t>
  </si>
  <si>
    <t>TRIATHLON CONCESIO</t>
  </si>
  <si>
    <t>PERCIVALLI CAMILLA</t>
  </si>
  <si>
    <t>FABI TOMMASO</t>
  </si>
  <si>
    <t>MASSARI GIORGIA</t>
  </si>
  <si>
    <t>PASHA REBEKA</t>
  </si>
  <si>
    <t>LAMBERTI MARTINA</t>
  </si>
  <si>
    <t>BAYLE ANTOINE</t>
  </si>
  <si>
    <t>BATTOCCHI ELISA</t>
  </si>
  <si>
    <t>ANGELINI FRANCESCA</t>
  </si>
  <si>
    <t>CALZOLAI ANDREA</t>
  </si>
  <si>
    <t>ALMOSTHERE A.S.D.</t>
  </si>
  <si>
    <t>KRONO LARIO TEAM S.S.D.</t>
  </si>
  <si>
    <t>gara1       Telgate</t>
  </si>
  <si>
    <t>gara3      Varedo</t>
  </si>
  <si>
    <t xml:space="preserve">gara4           Asola </t>
  </si>
  <si>
    <t xml:space="preserve">gara5        Mantova   </t>
  </si>
  <si>
    <t xml:space="preserve">gara6        Casalpust   </t>
  </si>
  <si>
    <t>gara7        Cesate</t>
  </si>
  <si>
    <t xml:space="preserve">gara8        Lodi   </t>
  </si>
  <si>
    <t>DONINELLI FEDERICO</t>
  </si>
  <si>
    <t>GIAVARINI CRISTIAN</t>
  </si>
  <si>
    <t>CAZZAMALI PIETRO</t>
  </si>
  <si>
    <t>PERSICHITTI PIETRO</t>
  </si>
  <si>
    <t>RUGGERI ALICE</t>
  </si>
  <si>
    <t>VINCI MARTA</t>
  </si>
  <si>
    <t>LOSMA CAMILLA</t>
  </si>
  <si>
    <t>MANELLI TERESA</t>
  </si>
  <si>
    <t>LUINETTI AGNESE</t>
  </si>
  <si>
    <t>ACANFORA MATTIA</t>
  </si>
  <si>
    <t>TENDERINI MATTEO</t>
  </si>
  <si>
    <t>NEGRATO GABRIELE</t>
  </si>
  <si>
    <t>BASSI EMANUELE</t>
  </si>
  <si>
    <t>ROSSETTI FILIPPO</t>
  </si>
  <si>
    <t>BOLPAGNI DAVIDE</t>
  </si>
  <si>
    <t>GUERRINI CARLO</t>
  </si>
  <si>
    <t>BRANDINALI EMANUELE IVAN</t>
  </si>
  <si>
    <t>VENTURA FRANCESCO</t>
  </si>
  <si>
    <t>BIANCHETTI FILIPPO</t>
  </si>
  <si>
    <t>BORGHETTI GIUSEPPE</t>
  </si>
  <si>
    <t>GARIBOLDI GIOVANNI</t>
  </si>
  <si>
    <t>SIGNORELLI MARIACHIARA</t>
  </si>
  <si>
    <t>ROSSETTI SUSANNA</t>
  </si>
  <si>
    <t>BORNATICI MARGHERITA</t>
  </si>
  <si>
    <t>VILLA MARTINA</t>
  </si>
  <si>
    <t>COLOMBO BEATRICE</t>
  </si>
  <si>
    <t>DI CEGLIE MATILDE</t>
  </si>
  <si>
    <t>CIAMPA ELETTRA VITTORIA</t>
  </si>
  <si>
    <t>NOGARA MARGHERITA</t>
  </si>
  <si>
    <t>ZAZZARINO GABRIELE</t>
  </si>
  <si>
    <t>BINETTI LORENZO</t>
  </si>
  <si>
    <t>BASSI ALESSANDRO</t>
  </si>
  <si>
    <t>RIVIERI MARCO</t>
  </si>
  <si>
    <t>BORNATICI FILIPPO</t>
  </si>
  <si>
    <t>SAIJA DAVIDE</t>
  </si>
  <si>
    <t>BENETTI FEDERICO</t>
  </si>
  <si>
    <t>RAJA LUCA</t>
  </si>
  <si>
    <t>VECCHIA FEDERICO</t>
  </si>
  <si>
    <t>GUASTI CHIARA</t>
  </si>
  <si>
    <t>CAPPEDDU BEATRICE</t>
  </si>
  <si>
    <t>GRANATA ALESSANDRA</t>
  </si>
  <si>
    <t>PIZZAROTTI OLIVIA</t>
  </si>
  <si>
    <t>GEROLIN LORENZO</t>
  </si>
  <si>
    <t>DI GENOVA ERIC</t>
  </si>
  <si>
    <t>GALLARATI LUCA</t>
  </si>
  <si>
    <t>GIULIANO GIACOMO</t>
  </si>
  <si>
    <t>MARUFFI TOMMASO</t>
  </si>
  <si>
    <t>MUZII TOMMASO</t>
  </si>
  <si>
    <t>RAJA MATTEO</t>
  </si>
  <si>
    <t>COSTADANCHE THEOPHIL ANDREI</t>
  </si>
  <si>
    <t>ZAZZARINO PIETRO</t>
  </si>
  <si>
    <t>ULIANO MARTA</t>
  </si>
  <si>
    <t>ZUCCHETTI SVEVA</t>
  </si>
  <si>
    <t>GATTI MARIS</t>
  </si>
  <si>
    <t>NEVILL MARGAUX HELENA</t>
  </si>
  <si>
    <t>MARTINO ANDREA</t>
  </si>
  <si>
    <t>MONTALBETTI FILIPPO</t>
  </si>
  <si>
    <t>FALET LEA</t>
  </si>
  <si>
    <t>PLAINO MATILDE</t>
  </si>
  <si>
    <t>MATASSINO BEATRICE</t>
  </si>
  <si>
    <t>MAINETTI MATTEO</t>
  </si>
  <si>
    <t>LAMBERTI RICCARDO NICCOLO'</t>
  </si>
  <si>
    <t>STOICO ANTONIO</t>
  </si>
  <si>
    <t>BIANUCCI ALLEGRA</t>
  </si>
  <si>
    <t>BONALUMI MATTEO</t>
  </si>
  <si>
    <t>BALOCCO ALBERTO</t>
  </si>
  <si>
    <t>SILEONI ALESSANDRO</t>
  </si>
  <si>
    <t>LOI FILIPPO</t>
  </si>
  <si>
    <t>VALENTINOTTI MATTEO</t>
  </si>
  <si>
    <t>GERMANI RICCARDO</t>
  </si>
  <si>
    <t>PILLONI LORENZO</t>
  </si>
  <si>
    <t>FUMAGALLI SAMUELE</t>
  </si>
  <si>
    <t>BRIZZOLARI TOMMASO</t>
  </si>
  <si>
    <t>BALDO FLAVIO</t>
  </si>
  <si>
    <t>DI LORENZO MICHELE</t>
  </si>
  <si>
    <t>SACCOMAN GABRIELE</t>
  </si>
  <si>
    <t>SANGALLI LUDOVICO</t>
  </si>
  <si>
    <t>BODO LEONARDO CHRISTIAN</t>
  </si>
  <si>
    <t>ZANE DAVID ANDREI</t>
  </si>
  <si>
    <t>SCONZA MATTIA</t>
  </si>
  <si>
    <t>RADICE GIORGIA</t>
  </si>
  <si>
    <t>BIESUZ LUCREZIA</t>
  </si>
  <si>
    <t>ESCHILLO SILVIA</t>
  </si>
  <si>
    <t>BONATI STELLA</t>
  </si>
  <si>
    <t>BALESTRA COLLADIO ALICE</t>
  </si>
  <si>
    <t>AVANZI ILARIA</t>
  </si>
  <si>
    <t>GRECCHI ALESSIA</t>
  </si>
  <si>
    <t>MORETTI CAROLINA</t>
  </si>
  <si>
    <t>CAMPOLI ACHILLE</t>
  </si>
  <si>
    <t>RONCHI CAMILLA</t>
  </si>
  <si>
    <t>RANZENIGO MATILDE</t>
  </si>
  <si>
    <t>PICOZZI VALERIA</t>
  </si>
  <si>
    <t>COLOMBO MATTIA</t>
  </si>
  <si>
    <t>PALAZZO ALEX</t>
  </si>
  <si>
    <t>DI LORENZO GABRIELE</t>
  </si>
  <si>
    <t>BRUNI FABIO</t>
  </si>
  <si>
    <t>SBIRZIOLA MATTEO</t>
  </si>
  <si>
    <t>CIGLIOLA GABRIELE</t>
  </si>
  <si>
    <t>CASON DAVIDE</t>
  </si>
  <si>
    <t>FRUSCONI LEONARDO</t>
  </si>
  <si>
    <t>VEZZOLA VITTORIA</t>
  </si>
  <si>
    <t>CASSATA VIVIENNE</t>
  </si>
  <si>
    <t>DALMASCHIO EMMA</t>
  </si>
  <si>
    <t>VEZZOLA ANDREA</t>
  </si>
  <si>
    <t>ZAINA ARIEN</t>
  </si>
  <si>
    <t>CASSATA VINCENT</t>
  </si>
  <si>
    <t>BERTELLI FILIPPO</t>
  </si>
  <si>
    <t>MAZZOLDI MATTIA</t>
  </si>
  <si>
    <t>MARCHETTI PIETRO</t>
  </si>
  <si>
    <t>BORIA LEONARDO</t>
  </si>
  <si>
    <t>VINCI PIETRO</t>
  </si>
  <si>
    <t>DEMA ALESSANDRO</t>
  </si>
  <si>
    <t>GRECCHI NICOLETTA</t>
  </si>
  <si>
    <t>MORINO SARA</t>
  </si>
  <si>
    <t>POPA MARIA ALEXANDRA</t>
  </si>
  <si>
    <t>ROSA GAIA</t>
  </si>
  <si>
    <t>GOTTI VITTORIA</t>
  </si>
  <si>
    <t>BRUNI SOFIA GIULIA</t>
  </si>
  <si>
    <t>BORIA CAROLA</t>
  </si>
  <si>
    <t>GULLA ELISA</t>
  </si>
  <si>
    <t>LEONE ANDREA</t>
  </si>
  <si>
    <t>MANZONI ANDREA</t>
  </si>
  <si>
    <t>ARCHI MATTEO</t>
  </si>
  <si>
    <t>MORINO LORENZO</t>
  </si>
  <si>
    <t>BELLINI ANDREA</t>
  </si>
  <si>
    <t>VIVIANI DAVIDE</t>
  </si>
  <si>
    <t>FRER MATTIA</t>
  </si>
  <si>
    <t>ETTOUMANI WALID</t>
  </si>
  <si>
    <t>FRUSCONI ALESSANDRO</t>
  </si>
  <si>
    <t>ARAPAJ JURGEN</t>
  </si>
  <si>
    <t>FABRIS MARGHERITA</t>
  </si>
  <si>
    <t>GERMANI VALENTINA</t>
  </si>
  <si>
    <t>VERGANI CHIARA</t>
  </si>
  <si>
    <t>MANZONI ALICE</t>
  </si>
  <si>
    <t>EBRANATI ALICE</t>
  </si>
  <si>
    <t>BERGAMIN ANGELICA</t>
  </si>
  <si>
    <t>SARTORI GIADA</t>
  </si>
  <si>
    <t>BRUNI LUCA</t>
  </si>
  <si>
    <t>CHIARELLI DANIELE</t>
  </si>
  <si>
    <t>IMPIOMBATO ANDREA</t>
  </si>
  <si>
    <t>ZOCCHI MATTIA</t>
  </si>
  <si>
    <t>CHIERICHETTI LUCA</t>
  </si>
  <si>
    <t>DEPONTI ALESSANDRO</t>
  </si>
  <si>
    <t>TOBANELLI NICOLA</t>
  </si>
  <si>
    <t>MARGIONTI MATTEO</t>
  </si>
  <si>
    <t>BRUNORI NICOLA</t>
  </si>
  <si>
    <t>GAZZANIGA MANUEL</t>
  </si>
  <si>
    <t>DI NOI LEONARDO</t>
  </si>
  <si>
    <t>CARLINI ELISA</t>
  </si>
  <si>
    <t>DRAGONI SARA</t>
  </si>
  <si>
    <t>GERMANI ELEONORA</t>
  </si>
  <si>
    <t>CUZZOLI IRENE</t>
  </si>
  <si>
    <t>MAURI LORENZO</t>
  </si>
  <si>
    <t>GIANATTI GABRIELE</t>
  </si>
  <si>
    <t>BRAMBILLASCHI LORENZO</t>
  </si>
  <si>
    <t>GAMBA SIMONE</t>
  </si>
  <si>
    <t>VAGHI VALERIA</t>
  </si>
  <si>
    <t>TESTA ANNALISA</t>
  </si>
  <si>
    <t>BORTOLOSO CARLO</t>
  </si>
  <si>
    <t>SALI MATTEO</t>
  </si>
  <si>
    <t>WOLFART ALESSANDRO</t>
  </si>
  <si>
    <t>CATTALDO ERIC</t>
  </si>
  <si>
    <t>PEZZETTI YORIS</t>
  </si>
  <si>
    <t>FERRIAN ANDREA</t>
  </si>
  <si>
    <t>MASTROLIA LUCA</t>
  </si>
  <si>
    <t>SANVITO FILIPPO</t>
  </si>
  <si>
    <t>MISTRINI FILIPPO</t>
  </si>
  <si>
    <t>NEVILL LORENZO</t>
  </si>
  <si>
    <t>CATTALDO SAMUELE</t>
  </si>
  <si>
    <t>BOLIS ALESSANDRO</t>
  </si>
  <si>
    <t>RISI GIACOMO</t>
  </si>
  <si>
    <t>SIRONI RICCARDO</t>
  </si>
  <si>
    <t>CNM TRIATHLON A.S.D.</t>
  </si>
  <si>
    <t>PEDULLA' NICOLO'</t>
  </si>
  <si>
    <t>LIOTTI ANDREA</t>
  </si>
  <si>
    <t>SCEVOLA MATTIA</t>
  </si>
  <si>
    <t>CAVINA LEONARDO</t>
  </si>
  <si>
    <t>FERRIAN SOFIA</t>
  </si>
  <si>
    <t>RICCA VIOLA</t>
  </si>
  <si>
    <t>DRAGONI CHIARA</t>
  </si>
  <si>
    <t>ANDREOLLI ELISA</t>
  </si>
  <si>
    <t>COMI MATILDE</t>
  </si>
  <si>
    <t>BRUSSELES SARA</t>
  </si>
  <si>
    <t>FERRIAN ALEX</t>
  </si>
  <si>
    <t>ZOPPI ALESSIO</t>
  </si>
  <si>
    <t>ASCHBERGER MAXIMILIAN</t>
  </si>
  <si>
    <t>SIRONI FEDERICO</t>
  </si>
  <si>
    <t>PEZZETTI EROS</t>
  </si>
  <si>
    <t>MAGNI ERNESTO</t>
  </si>
  <si>
    <t>RICCA MATTIA</t>
  </si>
  <si>
    <t>TERRANEO TERESA</t>
  </si>
  <si>
    <t>RESTA BEATRICE</t>
  </si>
  <si>
    <t>CATTINA SARA</t>
  </si>
  <si>
    <t>PIAZZA MARGHERITA</t>
  </si>
  <si>
    <t>COMI REBECCA</t>
  </si>
  <si>
    <t>TAGLIABUE LARA</t>
  </si>
  <si>
    <t>BORGONOVO REBECCA</t>
  </si>
  <si>
    <t>MIROTTI LETIZIA</t>
  </si>
  <si>
    <t>BARBAVARA CECILIA</t>
  </si>
  <si>
    <t>CHIUMENTI ELISA</t>
  </si>
  <si>
    <t>SOLARI PAULINA ANNI</t>
  </si>
  <si>
    <t>MALACRIDA RODOLFO</t>
  </si>
  <si>
    <t>CODAZZI FILIPPO</t>
  </si>
  <si>
    <t>MAGGIORE TOMMASO</t>
  </si>
  <si>
    <t>VAVASSORI ELISA</t>
  </si>
  <si>
    <t>SALA GIORGIA</t>
  </si>
  <si>
    <t>ZEROTRIUNO COMO A.S.D.</t>
  </si>
  <si>
    <t>CONFALONIERI RICCARDO</t>
  </si>
  <si>
    <t>KENNY OREN</t>
  </si>
  <si>
    <t>ZIPETE SAMUELE</t>
  </si>
  <si>
    <t>ACARNE MATILDE</t>
  </si>
  <si>
    <t>CHECCHI IRENE</t>
  </si>
  <si>
    <t>MONTALBETTI SAMUELE</t>
  </si>
  <si>
    <t>SACCHI FRANCESCO</t>
  </si>
  <si>
    <t>ANNONI EMILIO</t>
  </si>
  <si>
    <t>ANGARANO FRANCESCO</t>
  </si>
  <si>
    <t>FIORETTI ALEX</t>
  </si>
  <si>
    <t>INTERLANDI FRANCESCO</t>
  </si>
  <si>
    <t>CARESANA GIANANDREA</t>
  </si>
  <si>
    <t>CRISTOFARO SIMONE</t>
  </si>
  <si>
    <t>PARISI SVEVA</t>
  </si>
  <si>
    <t>TRESOLDI MARTINA</t>
  </si>
  <si>
    <t>MARTINENGHI GIULIA</t>
  </si>
  <si>
    <t>PANIGADA FRANCESCA</t>
  </si>
  <si>
    <t>COMMODARO FEDERICA</t>
  </si>
  <si>
    <t>MAGGIONI GAIA</t>
  </si>
  <si>
    <t>FABI SAMUELE</t>
  </si>
  <si>
    <t>DE MITRI ANDREA</t>
  </si>
  <si>
    <t>FREGGI ALESSANDRO</t>
  </si>
  <si>
    <t>BONANDINI ELIA</t>
  </si>
  <si>
    <t>PANIGADA RICCARDO</t>
  </si>
  <si>
    <t>MARIANI RICCARDO</t>
  </si>
  <si>
    <t>CAGLIONI PARIDE</t>
  </si>
  <si>
    <t>MANZINI MATTEO</t>
  </si>
  <si>
    <t>LORENZI LUCA</t>
  </si>
  <si>
    <t>MORUZZI GLORIA</t>
  </si>
  <si>
    <t>MAZZONI TERESA MIRIAM</t>
  </si>
  <si>
    <t>CANTU' LEONARDO</t>
  </si>
  <si>
    <t>MELLONE ALESSANDRO</t>
  </si>
  <si>
    <t>RABITA GIULIA</t>
  </si>
  <si>
    <t>MERLI FRANCESCA</t>
  </si>
  <si>
    <t>FORZINETTI ALBERTO</t>
  </si>
  <si>
    <t>BERGAMIN SOPHIA</t>
  </si>
  <si>
    <t>TOSO LORENZO</t>
  </si>
  <si>
    <t>BONI ALESSANDRO</t>
  </si>
  <si>
    <t>RICCOMI MARGHERITA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</si>
</sst>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5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/>
    <xf numFmtId="1" fontId="3" fillId="0" borderId="18" xfId="0" applyNumberFormat="1" applyFont="1" applyBorder="1" applyAlignment="1"/>
    <xf numFmtId="49" fontId="3" fillId="0" borderId="18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1" fontId="4" fillId="0" borderId="21" xfId="0" applyNumberFormat="1" applyFont="1" applyBorder="1" applyAlignment="1"/>
    <xf numFmtId="1" fontId="4" fillId="0" borderId="22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3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4" xfId="0" applyNumberFormat="1" applyFont="1" applyBorder="1" applyAlignment="1"/>
    <xf numFmtId="1" fontId="3" fillId="0" borderId="24" xfId="0" applyNumberFormat="1" applyFont="1" applyBorder="1" applyAlignment="1">
      <alignment horizontal="left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6" xfId="0" applyNumberFormat="1" applyFont="1" applyBorder="1" applyAlignment="1"/>
    <xf numFmtId="1" fontId="4" fillId="0" borderId="27" xfId="0" applyNumberFormat="1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5" xfId="0" applyNumberFormat="1" applyFont="1" applyBorder="1" applyAlignment="1"/>
    <xf numFmtId="0" fontId="3" fillId="2" borderId="37" xfId="0" applyNumberFormat="1" applyFont="1" applyFill="1" applyBorder="1" applyAlignment="1">
      <alignment horizontal="center"/>
    </xf>
    <xf numFmtId="0" fontId="6" fillId="3" borderId="3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8" xfId="0" applyNumberFormat="1" applyFont="1" applyBorder="1" applyAlignment="1"/>
    <xf numFmtId="1" fontId="4" fillId="0" borderId="3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6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7" xfId="0" applyNumberFormat="1" applyFont="1" applyBorder="1" applyAlignment="1"/>
    <xf numFmtId="1" fontId="6" fillId="0" borderId="2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24" xfId="0" applyNumberFormat="1" applyFont="1" applyBorder="1" applyAlignment="1"/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3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4" xfId="0" applyNumberFormat="1" applyFont="1" applyBorder="1" applyAlignment="1"/>
    <xf numFmtId="0" fontId="10" fillId="4" borderId="37" xfId="0" applyNumberFormat="1" applyFont="1" applyFill="1" applyBorder="1" applyAlignment="1">
      <alignment horizontal="right"/>
    </xf>
    <xf numFmtId="1" fontId="4" fillId="0" borderId="45" xfId="0" applyNumberFormat="1" applyFont="1" applyBorder="1" applyAlignment="1"/>
    <xf numFmtId="49" fontId="10" fillId="4" borderId="46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7" xfId="0" applyNumberFormat="1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1" fillId="0" borderId="52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3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4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7" xfId="0" applyNumberFormat="1" applyFont="1" applyFill="1" applyBorder="1" applyAlignment="1">
      <alignment horizontal="right"/>
    </xf>
    <xf numFmtId="1" fontId="10" fillId="0" borderId="27" xfId="0" applyNumberFormat="1" applyFont="1" applyBorder="1" applyAlignment="1">
      <alignment horizontal="left"/>
    </xf>
    <xf numFmtId="49" fontId="9" fillId="2" borderId="46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5" xfId="0" applyNumberFormat="1" applyFont="1" applyFill="1" applyBorder="1" applyAlignment="1"/>
    <xf numFmtId="1" fontId="12" fillId="2" borderId="46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49" fontId="12" fillId="5" borderId="10" xfId="0" applyNumberFormat="1" applyFont="1" applyFill="1" applyBorder="1" applyAlignment="1">
      <alignment horizontal="center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0" fontId="13" fillId="0" borderId="8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13" fillId="0" borderId="8" xfId="0" applyNumberFormat="1" applyFont="1" applyBorder="1" applyAlignment="1">
      <alignment horizontal="left"/>
    </xf>
    <xf numFmtId="1" fontId="3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1" fontId="4" fillId="0" borderId="58" xfId="0" applyNumberFormat="1" applyFont="1" applyBorder="1" applyAlignment="1"/>
    <xf numFmtId="1" fontId="3" fillId="0" borderId="58" xfId="0" applyNumberFormat="1" applyFont="1" applyBorder="1" applyAlignment="1"/>
    <xf numFmtId="0" fontId="9" fillId="4" borderId="59" xfId="0" applyNumberFormat="1" applyFont="1" applyFill="1" applyBorder="1" applyAlignment="1"/>
    <xf numFmtId="49" fontId="10" fillId="4" borderId="13" xfId="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9" width="23" style="1" customWidth="1"/>
    <col min="10" max="12" width="23" style="139" customWidth="1"/>
    <col min="13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188" t="s">
        <v>0</v>
      </c>
      <c r="B1" s="189"/>
      <c r="C1" s="189"/>
      <c r="D1" s="189"/>
      <c r="E1" s="189"/>
      <c r="F1" s="190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x14ac:dyDescent="0.35">
      <c r="A3" s="92" t="str">
        <f t="shared" ref="A3:A34" si="0">IF(O3&lt;1,"NO","SI")</f>
        <v>SI</v>
      </c>
      <c r="B3" s="20" t="s">
        <v>188</v>
      </c>
      <c r="C3" s="21">
        <v>1213</v>
      </c>
      <c r="D3" s="22" t="s">
        <v>255</v>
      </c>
      <c r="E3" s="23">
        <v>60</v>
      </c>
      <c r="F3" s="23">
        <v>60</v>
      </c>
      <c r="G3" s="23">
        <v>60</v>
      </c>
      <c r="H3" s="23">
        <v>60</v>
      </c>
      <c r="I3" s="23"/>
      <c r="J3" s="23"/>
      <c r="K3" s="23"/>
      <c r="L3" s="23"/>
      <c r="M3" s="23"/>
      <c r="N3" s="25">
        <f t="shared" ref="N3:N34" si="1">IF(O3=9,SUM(E3:M3)-SMALL(E3:M3,1)-SMALL(E3:M3,2),IF(O3=8,SUM(E3:M3)-SMALL(E3:M3,1),SUM(E3:M3)))</f>
        <v>240</v>
      </c>
      <c r="O3" s="26">
        <f t="shared" ref="O3:O34" si="2">COUNTA(E3:M3)</f>
        <v>4</v>
      </c>
      <c r="P3" s="182">
        <f t="shared" ref="P3:P34" si="3">SUM(E3:M3)</f>
        <v>240</v>
      </c>
      <c r="Q3" s="27"/>
      <c r="R3" s="28">
        <v>1213</v>
      </c>
      <c r="S3" s="29" t="s">
        <v>255</v>
      </c>
      <c r="T3" s="30">
        <f>SUMIF($C$3:$C$76,R3,$P$3:$P$76)</f>
        <v>240</v>
      </c>
      <c r="U3" s="31"/>
      <c r="V3" s="32">
        <f>SUMIF($C$3:$C$76,R3,$N$3:$N$76)</f>
        <v>240</v>
      </c>
      <c r="W3" s="19"/>
      <c r="X3" s="6"/>
      <c r="Y3" s="33"/>
      <c r="Z3" s="33"/>
      <c r="AA3" s="33"/>
    </row>
    <row r="4" spans="1:27" ht="29.1" customHeight="1" x14ac:dyDescent="0.35">
      <c r="A4" s="92" t="str">
        <f t="shared" si="0"/>
        <v>SI</v>
      </c>
      <c r="B4" s="21" t="s">
        <v>456</v>
      </c>
      <c r="C4" s="21">
        <v>1886</v>
      </c>
      <c r="D4" s="20" t="s">
        <v>36</v>
      </c>
      <c r="E4" s="23">
        <v>50</v>
      </c>
      <c r="F4" s="23">
        <v>20</v>
      </c>
      <c r="G4" s="23">
        <v>40</v>
      </c>
      <c r="H4" s="23">
        <v>50</v>
      </c>
      <c r="I4" s="23"/>
      <c r="J4" s="177"/>
      <c r="K4" s="177"/>
      <c r="L4" s="177"/>
      <c r="M4" s="24"/>
      <c r="N4" s="25">
        <f t="shared" si="1"/>
        <v>160</v>
      </c>
      <c r="O4" s="26">
        <f t="shared" si="2"/>
        <v>4</v>
      </c>
      <c r="P4" s="182">
        <f t="shared" si="3"/>
        <v>160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6"/>
      <c r="Y4" s="33"/>
      <c r="Z4" s="33"/>
      <c r="AA4" s="33"/>
    </row>
    <row r="5" spans="1:27" ht="29.1" customHeight="1" x14ac:dyDescent="0.35">
      <c r="A5" s="92" t="str">
        <f t="shared" si="0"/>
        <v>SI</v>
      </c>
      <c r="B5" s="20" t="s">
        <v>290</v>
      </c>
      <c r="C5" s="21">
        <v>1886</v>
      </c>
      <c r="D5" s="20" t="s">
        <v>36</v>
      </c>
      <c r="E5" s="23">
        <v>40</v>
      </c>
      <c r="F5" s="23">
        <v>50</v>
      </c>
      <c r="G5" s="23">
        <v>15</v>
      </c>
      <c r="H5" s="23">
        <v>40</v>
      </c>
      <c r="I5" s="23"/>
      <c r="J5" s="177"/>
      <c r="K5" s="177"/>
      <c r="L5" s="177"/>
      <c r="M5" s="24"/>
      <c r="N5" s="25">
        <f t="shared" si="1"/>
        <v>145</v>
      </c>
      <c r="O5" s="26">
        <f t="shared" si="2"/>
        <v>4</v>
      </c>
      <c r="P5" s="182">
        <f t="shared" si="3"/>
        <v>145</v>
      </c>
      <c r="Q5" s="27"/>
      <c r="R5" s="28">
        <v>2232</v>
      </c>
      <c r="S5" s="29" t="s">
        <v>281</v>
      </c>
      <c r="T5" s="30">
        <f t="shared" si="4"/>
        <v>0</v>
      </c>
      <c r="U5" s="31"/>
      <c r="V5" s="32">
        <f t="shared" si="5"/>
        <v>0</v>
      </c>
      <c r="W5" s="19"/>
      <c r="X5" s="6"/>
      <c r="Y5" s="33"/>
      <c r="Z5" s="33"/>
      <c r="AA5" s="33"/>
    </row>
    <row r="6" spans="1:27" ht="29.1" customHeight="1" x14ac:dyDescent="0.35">
      <c r="A6" s="92" t="str">
        <f t="shared" si="0"/>
        <v>SI</v>
      </c>
      <c r="B6" s="20" t="s">
        <v>455</v>
      </c>
      <c r="C6" s="21">
        <v>10</v>
      </c>
      <c r="D6" s="22" t="s">
        <v>19</v>
      </c>
      <c r="E6" s="23"/>
      <c r="F6" s="23"/>
      <c r="G6" s="23">
        <v>50</v>
      </c>
      <c r="H6" s="23">
        <v>15</v>
      </c>
      <c r="I6" s="23"/>
      <c r="J6" s="177"/>
      <c r="K6" s="177"/>
      <c r="L6" s="177"/>
      <c r="M6" s="24"/>
      <c r="N6" s="25">
        <f t="shared" si="1"/>
        <v>65</v>
      </c>
      <c r="O6" s="26">
        <f t="shared" si="2"/>
        <v>2</v>
      </c>
      <c r="P6" s="182">
        <f t="shared" si="3"/>
        <v>65</v>
      </c>
      <c r="Q6" s="27"/>
      <c r="R6" s="28">
        <v>1180</v>
      </c>
      <c r="S6" s="29" t="s">
        <v>17</v>
      </c>
      <c r="T6" s="30">
        <f t="shared" si="4"/>
        <v>17</v>
      </c>
      <c r="U6" s="31"/>
      <c r="V6" s="32">
        <f t="shared" si="5"/>
        <v>17</v>
      </c>
      <c r="W6" s="19"/>
      <c r="X6" s="6"/>
      <c r="Y6" s="33"/>
      <c r="Z6" s="33"/>
      <c r="AA6" s="33"/>
    </row>
    <row r="7" spans="1:27" ht="29.1" customHeight="1" x14ac:dyDescent="0.35">
      <c r="A7" s="92" t="str">
        <f t="shared" si="0"/>
        <v>SI</v>
      </c>
      <c r="B7" s="20" t="s">
        <v>191</v>
      </c>
      <c r="C7" s="21">
        <v>10</v>
      </c>
      <c r="D7" s="22" t="s">
        <v>19</v>
      </c>
      <c r="E7" s="23">
        <v>20</v>
      </c>
      <c r="F7" s="23"/>
      <c r="G7" s="23">
        <v>20</v>
      </c>
      <c r="H7" s="23">
        <v>20</v>
      </c>
      <c r="I7" s="23"/>
      <c r="J7" s="177"/>
      <c r="K7" s="177"/>
      <c r="L7" s="177"/>
      <c r="M7" s="24"/>
      <c r="N7" s="25">
        <f t="shared" si="1"/>
        <v>60</v>
      </c>
      <c r="O7" s="26">
        <f t="shared" si="2"/>
        <v>3</v>
      </c>
      <c r="P7" s="182">
        <f t="shared" si="3"/>
        <v>60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x14ac:dyDescent="0.35">
      <c r="A8" s="92" t="str">
        <f t="shared" si="0"/>
        <v>SI</v>
      </c>
      <c r="B8" s="20" t="s">
        <v>291</v>
      </c>
      <c r="C8" s="21">
        <v>1886</v>
      </c>
      <c r="D8" s="20" t="s">
        <v>36</v>
      </c>
      <c r="E8" s="23">
        <v>15</v>
      </c>
      <c r="F8" s="23">
        <v>40</v>
      </c>
      <c r="G8" s="23"/>
      <c r="H8" s="23"/>
      <c r="I8" s="23"/>
      <c r="J8" s="177"/>
      <c r="K8" s="177"/>
      <c r="L8" s="177"/>
      <c r="M8" s="24"/>
      <c r="N8" s="25">
        <f t="shared" si="1"/>
        <v>55</v>
      </c>
      <c r="O8" s="26">
        <f t="shared" si="2"/>
        <v>2</v>
      </c>
      <c r="P8" s="182">
        <f t="shared" si="3"/>
        <v>55</v>
      </c>
      <c r="Q8" s="27"/>
      <c r="R8" s="28">
        <v>10</v>
      </c>
      <c r="S8" s="29" t="s">
        <v>19</v>
      </c>
      <c r="T8" s="30">
        <f t="shared" si="4"/>
        <v>125</v>
      </c>
      <c r="U8" s="31"/>
      <c r="V8" s="32">
        <f t="shared" si="5"/>
        <v>125</v>
      </c>
      <c r="W8" s="19"/>
      <c r="X8" s="6"/>
      <c r="Y8" s="33"/>
      <c r="Z8" s="33"/>
      <c r="AA8" s="33"/>
    </row>
    <row r="9" spans="1:27" ht="29.1" customHeight="1" x14ac:dyDescent="0.35">
      <c r="A9" s="92" t="str">
        <f t="shared" si="0"/>
        <v>SI</v>
      </c>
      <c r="B9" s="20" t="s">
        <v>292</v>
      </c>
      <c r="C9" s="21">
        <v>2027</v>
      </c>
      <c r="D9" s="20" t="s">
        <v>23</v>
      </c>
      <c r="E9" s="23">
        <v>12</v>
      </c>
      <c r="F9" s="23">
        <v>15</v>
      </c>
      <c r="G9" s="23">
        <v>12</v>
      </c>
      <c r="H9" s="23"/>
      <c r="I9" s="23"/>
      <c r="J9" s="177"/>
      <c r="K9" s="177"/>
      <c r="L9" s="177"/>
      <c r="M9" s="24"/>
      <c r="N9" s="25">
        <f t="shared" si="1"/>
        <v>39</v>
      </c>
      <c r="O9" s="26">
        <f t="shared" si="2"/>
        <v>3</v>
      </c>
      <c r="P9" s="182">
        <f t="shared" si="3"/>
        <v>39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33"/>
      <c r="Z9" s="33"/>
      <c r="AA9" s="33"/>
    </row>
    <row r="10" spans="1:27" ht="29.1" customHeight="1" x14ac:dyDescent="0.35">
      <c r="A10" s="92" t="str">
        <f t="shared" si="0"/>
        <v>SI</v>
      </c>
      <c r="B10" s="20" t="s">
        <v>457</v>
      </c>
      <c r="C10" s="21">
        <v>1773</v>
      </c>
      <c r="D10" s="22" t="s">
        <v>80</v>
      </c>
      <c r="E10" s="23"/>
      <c r="F10" s="23"/>
      <c r="G10" s="23">
        <v>9</v>
      </c>
      <c r="H10" s="23">
        <v>12</v>
      </c>
      <c r="I10" s="23"/>
      <c r="J10" s="177"/>
      <c r="K10" s="177"/>
      <c r="L10" s="177"/>
      <c r="M10" s="24"/>
      <c r="N10" s="25">
        <f t="shared" si="1"/>
        <v>21</v>
      </c>
      <c r="O10" s="26">
        <f t="shared" si="2"/>
        <v>2</v>
      </c>
      <c r="P10" s="182">
        <f t="shared" si="3"/>
        <v>21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x14ac:dyDescent="0.35">
      <c r="A11" s="92" t="str">
        <f t="shared" si="0"/>
        <v>SI</v>
      </c>
      <c r="B11" s="21" t="s">
        <v>293</v>
      </c>
      <c r="C11" s="21">
        <v>1180</v>
      </c>
      <c r="D11" s="22" t="s">
        <v>17</v>
      </c>
      <c r="E11" s="23">
        <v>9</v>
      </c>
      <c r="F11" s="34"/>
      <c r="G11" s="23">
        <v>8</v>
      </c>
      <c r="H11" s="23"/>
      <c r="I11" s="23"/>
      <c r="J11" s="177"/>
      <c r="K11" s="177"/>
      <c r="L11" s="177"/>
      <c r="M11" s="24"/>
      <c r="N11" s="25">
        <f t="shared" si="1"/>
        <v>17</v>
      </c>
      <c r="O11" s="26">
        <f t="shared" si="2"/>
        <v>2</v>
      </c>
      <c r="P11" s="182">
        <f t="shared" si="3"/>
        <v>17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x14ac:dyDescent="0.35">
      <c r="A12" s="92" t="str">
        <f t="shared" si="0"/>
        <v>SI</v>
      </c>
      <c r="B12" s="35" t="s">
        <v>378</v>
      </c>
      <c r="C12" s="36">
        <v>2057</v>
      </c>
      <c r="D12" s="37" t="s">
        <v>61</v>
      </c>
      <c r="E12" s="38"/>
      <c r="F12" s="38">
        <v>12</v>
      </c>
      <c r="G12" s="23"/>
      <c r="H12" s="23"/>
      <c r="I12" s="23"/>
      <c r="J12" s="177"/>
      <c r="K12" s="177"/>
      <c r="L12" s="177"/>
      <c r="M12" s="24"/>
      <c r="N12" s="25">
        <f t="shared" si="1"/>
        <v>12</v>
      </c>
      <c r="O12" s="26">
        <f t="shared" si="2"/>
        <v>1</v>
      </c>
      <c r="P12" s="182">
        <f t="shared" si="3"/>
        <v>12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x14ac:dyDescent="0.35">
      <c r="A13" s="92" t="str">
        <f t="shared" si="0"/>
        <v>SI</v>
      </c>
      <c r="B13" s="20" t="s">
        <v>516</v>
      </c>
      <c r="C13" s="21">
        <v>1317</v>
      </c>
      <c r="D13" s="22" t="s">
        <v>32</v>
      </c>
      <c r="E13" s="23"/>
      <c r="F13" s="23"/>
      <c r="G13" s="23"/>
      <c r="H13" s="23">
        <v>9</v>
      </c>
      <c r="I13" s="23"/>
      <c r="J13" s="177"/>
      <c r="K13" s="177"/>
      <c r="L13" s="177"/>
      <c r="M13" s="24"/>
      <c r="N13" s="25">
        <f t="shared" si="1"/>
        <v>9</v>
      </c>
      <c r="O13" s="26">
        <f t="shared" si="2"/>
        <v>1</v>
      </c>
      <c r="P13" s="182">
        <f t="shared" si="3"/>
        <v>9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x14ac:dyDescent="0.35">
      <c r="A14" s="92" t="str">
        <f t="shared" si="0"/>
        <v>SI</v>
      </c>
      <c r="B14" s="20" t="s">
        <v>517</v>
      </c>
      <c r="C14" s="36">
        <v>1773</v>
      </c>
      <c r="D14" s="37" t="s">
        <v>80</v>
      </c>
      <c r="E14" s="23"/>
      <c r="F14" s="23"/>
      <c r="G14" s="23"/>
      <c r="H14" s="23">
        <v>8</v>
      </c>
      <c r="I14" s="23"/>
      <c r="J14" s="177"/>
      <c r="K14" s="177"/>
      <c r="L14" s="177"/>
      <c r="M14" s="24"/>
      <c r="N14" s="25">
        <f t="shared" si="1"/>
        <v>8</v>
      </c>
      <c r="O14" s="26">
        <f t="shared" si="2"/>
        <v>1</v>
      </c>
      <c r="P14" s="182">
        <f t="shared" si="3"/>
        <v>8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x14ac:dyDescent="0.35">
      <c r="A15" s="92" t="str">
        <f t="shared" si="0"/>
        <v>NO</v>
      </c>
      <c r="B15" s="20"/>
      <c r="C15" s="21"/>
      <c r="D15" s="22"/>
      <c r="E15" s="23"/>
      <c r="F15" s="23"/>
      <c r="G15" s="23"/>
      <c r="H15" s="23"/>
      <c r="I15" s="23"/>
      <c r="J15" s="177"/>
      <c r="K15" s="177"/>
      <c r="L15" s="177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9</v>
      </c>
      <c r="U15" s="31"/>
      <c r="V15" s="32">
        <f t="shared" si="5"/>
        <v>9</v>
      </c>
      <c r="W15" s="19"/>
      <c r="X15" s="6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21"/>
      <c r="D16" s="22"/>
      <c r="E16" s="23"/>
      <c r="F16" s="23"/>
      <c r="G16" s="23"/>
      <c r="H16" s="23"/>
      <c r="I16" s="23"/>
      <c r="J16" s="177"/>
      <c r="K16" s="177"/>
      <c r="L16" s="177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21"/>
      <c r="C17" s="21"/>
      <c r="D17" s="20"/>
      <c r="E17" s="23"/>
      <c r="F17" s="23"/>
      <c r="G17" s="23"/>
      <c r="H17" s="23"/>
      <c r="I17" s="23"/>
      <c r="J17" s="177"/>
      <c r="K17" s="177"/>
      <c r="L17" s="177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360</v>
      </c>
      <c r="U17" s="31"/>
      <c r="V17" s="32">
        <f t="shared" si="5"/>
        <v>360</v>
      </c>
      <c r="W17" s="19"/>
      <c r="X17" s="6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20"/>
      <c r="C18" s="21"/>
      <c r="D18" s="20"/>
      <c r="E18" s="23"/>
      <c r="F18" s="23"/>
      <c r="G18" s="23"/>
      <c r="H18" s="23"/>
      <c r="I18" s="23"/>
      <c r="J18" s="177"/>
      <c r="K18" s="177"/>
      <c r="L18" s="177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33"/>
      <c r="Z18" s="33"/>
      <c r="AA18" s="33"/>
    </row>
    <row r="19" spans="1:27" ht="29.1" customHeight="1" thickBot="1" x14ac:dyDescent="0.4">
      <c r="A19" s="92" t="str">
        <f t="shared" si="0"/>
        <v>NO</v>
      </c>
      <c r="B19" s="20"/>
      <c r="C19" s="36"/>
      <c r="D19" s="35"/>
      <c r="E19" s="23"/>
      <c r="F19" s="23"/>
      <c r="G19" s="23"/>
      <c r="H19" s="23"/>
      <c r="I19" s="23"/>
      <c r="J19" s="177"/>
      <c r="K19" s="177"/>
      <c r="L19" s="177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x14ac:dyDescent="0.35">
      <c r="A20" s="92" t="str">
        <f t="shared" si="0"/>
        <v>NO</v>
      </c>
      <c r="B20" s="20"/>
      <c r="C20" s="21"/>
      <c r="D20" s="22"/>
      <c r="E20" s="23"/>
      <c r="F20" s="23"/>
      <c r="G20" s="23"/>
      <c r="H20" s="23"/>
      <c r="I20" s="23"/>
      <c r="J20" s="177"/>
      <c r="K20" s="177"/>
      <c r="L20" s="177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33"/>
      <c r="Z20" s="33"/>
      <c r="AA20" s="33"/>
    </row>
    <row r="21" spans="1:27" ht="29.1" customHeight="1" x14ac:dyDescent="0.35">
      <c r="A21" s="92" t="str">
        <f t="shared" si="0"/>
        <v>NO</v>
      </c>
      <c r="B21" s="20"/>
      <c r="C21" s="36"/>
      <c r="D21" s="37"/>
      <c r="E21" s="23"/>
      <c r="F21" s="23"/>
      <c r="G21" s="23"/>
      <c r="H21" s="23"/>
      <c r="I21" s="23"/>
      <c r="J21" s="177"/>
      <c r="K21" s="177"/>
      <c r="L21" s="177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33"/>
      <c r="Z21" s="33"/>
      <c r="AA21" s="33"/>
    </row>
    <row r="22" spans="1:27" ht="29.1" customHeight="1" x14ac:dyDescent="0.35">
      <c r="A22" s="92" t="str">
        <f t="shared" si="0"/>
        <v>NO</v>
      </c>
      <c r="B22" s="20"/>
      <c r="C22" s="21"/>
      <c r="D22" s="22"/>
      <c r="E22" s="23"/>
      <c r="F22" s="23"/>
      <c r="G22" s="23"/>
      <c r="H22" s="23"/>
      <c r="I22" s="23"/>
      <c r="J22" s="177"/>
      <c r="K22" s="177"/>
      <c r="L22" s="177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x14ac:dyDescent="0.35">
      <c r="A23" s="92" t="str">
        <f t="shared" si="0"/>
        <v>NO</v>
      </c>
      <c r="B23" s="20"/>
      <c r="C23" s="21"/>
      <c r="D23" s="22"/>
      <c r="E23" s="23"/>
      <c r="F23" s="23"/>
      <c r="G23" s="23"/>
      <c r="H23" s="23"/>
      <c r="I23" s="23"/>
      <c r="J23" s="177"/>
      <c r="K23" s="177"/>
      <c r="L23" s="177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x14ac:dyDescent="0.35">
      <c r="A24" s="92" t="str">
        <f t="shared" si="0"/>
        <v>NO</v>
      </c>
      <c r="B24" s="20"/>
      <c r="C24" s="21"/>
      <c r="D24" s="22"/>
      <c r="E24" s="23"/>
      <c r="F24" s="23"/>
      <c r="G24" s="23"/>
      <c r="H24" s="23"/>
      <c r="I24" s="23"/>
      <c r="J24" s="177"/>
      <c r="K24" s="177"/>
      <c r="L24" s="177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x14ac:dyDescent="0.35">
      <c r="A25" s="92" t="str">
        <f t="shared" si="0"/>
        <v>NO</v>
      </c>
      <c r="B25" s="20"/>
      <c r="C25" s="21"/>
      <c r="D25" s="22"/>
      <c r="E25" s="23"/>
      <c r="F25" s="23"/>
      <c r="G25" s="23"/>
      <c r="H25" s="23"/>
      <c r="I25" s="23"/>
      <c r="J25" s="177"/>
      <c r="K25" s="177"/>
      <c r="L25" s="177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x14ac:dyDescent="0.35">
      <c r="A26" s="92" t="str">
        <f t="shared" si="0"/>
        <v>NO</v>
      </c>
      <c r="B26" s="20"/>
      <c r="C26" s="21"/>
      <c r="D26" s="22"/>
      <c r="E26" s="23"/>
      <c r="F26" s="23"/>
      <c r="G26" s="23"/>
      <c r="H26" s="23"/>
      <c r="I26" s="23"/>
      <c r="J26" s="177"/>
      <c r="K26" s="177"/>
      <c r="L26" s="177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x14ac:dyDescent="0.35">
      <c r="A27" s="92" t="str">
        <f t="shared" si="0"/>
        <v>NO</v>
      </c>
      <c r="B27" s="20"/>
      <c r="C27" s="21"/>
      <c r="D27" s="22"/>
      <c r="E27" s="23"/>
      <c r="F27" s="23"/>
      <c r="G27" s="23"/>
      <c r="H27" s="23"/>
      <c r="I27" s="23"/>
      <c r="J27" s="177"/>
      <c r="K27" s="177"/>
      <c r="L27" s="177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x14ac:dyDescent="0.35">
      <c r="A28" s="92" t="str">
        <f t="shared" si="0"/>
        <v>NO</v>
      </c>
      <c r="B28" s="20"/>
      <c r="C28" s="21"/>
      <c r="D28" s="22"/>
      <c r="E28" s="23"/>
      <c r="F28" s="23"/>
      <c r="G28" s="23"/>
      <c r="H28" s="23"/>
      <c r="I28" s="23"/>
      <c r="J28" s="177"/>
      <c r="K28" s="177"/>
      <c r="L28" s="177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x14ac:dyDescent="0.35">
      <c r="A29" s="92" t="str">
        <f t="shared" si="0"/>
        <v>NO</v>
      </c>
      <c r="B29" s="20"/>
      <c r="C29" s="21"/>
      <c r="D29" s="22"/>
      <c r="E29" s="23"/>
      <c r="F29" s="23"/>
      <c r="G29" s="23"/>
      <c r="H29" s="23"/>
      <c r="I29" s="23"/>
      <c r="J29" s="177"/>
      <c r="K29" s="177"/>
      <c r="L29" s="177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x14ac:dyDescent="0.35">
      <c r="A30" s="92" t="str">
        <f t="shared" si="0"/>
        <v>NO</v>
      </c>
      <c r="B30" s="20"/>
      <c r="C30" s="21"/>
      <c r="D30" s="22"/>
      <c r="E30" s="23"/>
      <c r="F30" s="23"/>
      <c r="G30" s="23"/>
      <c r="H30" s="23"/>
      <c r="I30" s="23"/>
      <c r="J30" s="177"/>
      <c r="K30" s="177"/>
      <c r="L30" s="177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29</v>
      </c>
      <c r="U30" s="31"/>
      <c r="V30" s="32">
        <f t="shared" si="5"/>
        <v>29</v>
      </c>
      <c r="W30" s="19"/>
      <c r="X30" s="6"/>
      <c r="Y30" s="6"/>
      <c r="Z30" s="6"/>
      <c r="AA30" s="6"/>
    </row>
    <row r="31" spans="1:27" ht="29.1" customHeight="1" x14ac:dyDescent="0.35">
      <c r="A31" s="92" t="str">
        <f t="shared" si="0"/>
        <v>NO</v>
      </c>
      <c r="B31" s="21"/>
      <c r="C31" s="21"/>
      <c r="D31" s="39"/>
      <c r="E31" s="23"/>
      <c r="F31" s="23"/>
      <c r="G31" s="23"/>
      <c r="H31" s="23"/>
      <c r="I31" s="23"/>
      <c r="J31" s="177"/>
      <c r="K31" s="177"/>
      <c r="L31" s="177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x14ac:dyDescent="0.35">
      <c r="A32" s="92" t="str">
        <f t="shared" si="0"/>
        <v>NO</v>
      </c>
      <c r="B32" s="21"/>
      <c r="C32" s="21"/>
      <c r="D32" s="39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x14ac:dyDescent="0.35">
      <c r="A33" s="92" t="str">
        <f t="shared" si="0"/>
        <v>NO</v>
      </c>
      <c r="B33" s="21"/>
      <c r="C33" s="21"/>
      <c r="D33" s="39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x14ac:dyDescent="0.35">
      <c r="A34" s="92" t="str">
        <f t="shared" si="0"/>
        <v>NO</v>
      </c>
      <c r="B34" s="21"/>
      <c r="C34" s="21"/>
      <c r="D34" s="39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x14ac:dyDescent="0.35">
      <c r="A35" s="92" t="str">
        <f t="shared" ref="A35:A54" si="6">IF(O35&lt;1,"NO","SI")</f>
        <v>NO</v>
      </c>
      <c r="B35" s="21"/>
      <c r="C35" s="21"/>
      <c r="D35" s="39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ref="N35:N54" si="7">IF(O35=9,SUM(E35:M35)-SMALL(E35:M35,1)-SMALL(E35:M35,2),IF(O35=8,SUM(E35:M35)-SMALL(E35:M35,1),SUM(E35:M35)))</f>
        <v>0</v>
      </c>
      <c r="O35" s="26">
        <f t="shared" ref="O35:O54" si="8">COUNTA(E35:M35)</f>
        <v>0</v>
      </c>
      <c r="P35" s="182">
        <f t="shared" ref="P35:P54" si="9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x14ac:dyDescent="0.35">
      <c r="A36" s="92" t="str">
        <f t="shared" si="6"/>
        <v>NO</v>
      </c>
      <c r="B36" s="21"/>
      <c r="C36" s="21"/>
      <c r="D36" s="39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7"/>
        <v>0</v>
      </c>
      <c r="O36" s="26">
        <f t="shared" si="8"/>
        <v>0</v>
      </c>
      <c r="P36" s="182">
        <f t="shared" si="9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x14ac:dyDescent="0.35">
      <c r="A37" s="92" t="str">
        <f t="shared" si="6"/>
        <v>NO</v>
      </c>
      <c r="B37" s="21"/>
      <c r="C37" s="21"/>
      <c r="D37" s="39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x14ac:dyDescent="0.35">
      <c r="A38" s="92" t="str">
        <f t="shared" si="6"/>
        <v>NO</v>
      </c>
      <c r="B38" s="21"/>
      <c r="C38" s="21"/>
      <c r="D38" s="39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x14ac:dyDescent="0.35">
      <c r="A39" s="92" t="str">
        <f t="shared" si="6"/>
        <v>NO</v>
      </c>
      <c r="B39" s="21"/>
      <c r="C39" s="21"/>
      <c r="D39" s="39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x14ac:dyDescent="0.35">
      <c r="A40" s="92" t="str">
        <f t="shared" si="6"/>
        <v>NO</v>
      </c>
      <c r="B40" s="21"/>
      <c r="C40" s="21"/>
      <c r="D40" s="39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x14ac:dyDescent="0.35">
      <c r="A41" s="92" t="str">
        <f t="shared" si="6"/>
        <v>NO</v>
      </c>
      <c r="B41" s="21"/>
      <c r="C41" s="21"/>
      <c r="D41" s="39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x14ac:dyDescent="0.35">
      <c r="A42" s="92" t="str">
        <f t="shared" si="6"/>
        <v>NO</v>
      </c>
      <c r="B42" s="21"/>
      <c r="C42" s="21"/>
      <c r="D42" s="39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x14ac:dyDescent="0.35">
      <c r="A43" s="92" t="str">
        <f t="shared" si="6"/>
        <v>NO</v>
      </c>
      <c r="B43" s="21"/>
      <c r="C43" s="21"/>
      <c r="D43" s="39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1"/>
      <c r="C44" s="21"/>
      <c r="D44" s="39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21"/>
      <c r="C45" s="21"/>
      <c r="D45" s="39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1"/>
      <c r="C46" s="21"/>
      <c r="D46" s="39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12</v>
      </c>
      <c r="U46" s="41"/>
      <c r="V46" s="32">
        <f t="shared" si="5"/>
        <v>12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1"/>
      <c r="C47" s="21"/>
      <c r="D47" s="39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1"/>
      <c r="C48" s="21"/>
      <c r="D48" s="39"/>
      <c r="E48" s="23"/>
      <c r="F48" s="23"/>
      <c r="G48" s="23"/>
      <c r="H48" s="23"/>
      <c r="I48" s="23"/>
      <c r="J48" s="177"/>
      <c r="K48" s="177"/>
      <c r="L48" s="177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1"/>
      <c r="C49" s="21"/>
      <c r="D49" s="39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19"/>
      <c r="R49" s="28">
        <v>2029</v>
      </c>
      <c r="S49" s="29" t="s">
        <v>64</v>
      </c>
      <c r="T49" s="30">
        <f t="shared" si="4"/>
        <v>0</v>
      </c>
      <c r="U49" s="45"/>
      <c r="V49" s="32">
        <f t="shared" si="5"/>
        <v>0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1"/>
      <c r="C50" s="21"/>
      <c r="D50" s="39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19"/>
      <c r="R50" s="28">
        <v>2027</v>
      </c>
      <c r="S50" s="29" t="s">
        <v>23</v>
      </c>
      <c r="T50" s="30">
        <f t="shared" si="4"/>
        <v>39</v>
      </c>
      <c r="U50" s="6"/>
      <c r="V50" s="32">
        <f t="shared" si="5"/>
        <v>39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1"/>
      <c r="C51" s="21"/>
      <c r="D51" s="39"/>
      <c r="E51" s="23"/>
      <c r="F51" s="23"/>
      <c r="G51" s="23"/>
      <c r="H51" s="23"/>
      <c r="I51" s="23"/>
      <c r="J51" s="177"/>
      <c r="K51" s="177"/>
      <c r="L51" s="177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1"/>
      <c r="C52" s="21"/>
      <c r="D52" s="39"/>
      <c r="E52" s="23"/>
      <c r="F52" s="23"/>
      <c r="G52" s="23"/>
      <c r="H52" s="23"/>
      <c r="I52" s="23"/>
      <c r="J52" s="177"/>
      <c r="K52" s="177"/>
      <c r="L52" s="177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19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21"/>
      <c r="C53" s="21"/>
      <c r="D53" s="39"/>
      <c r="E53" s="23"/>
      <c r="F53" s="23"/>
      <c r="G53" s="23"/>
      <c r="H53" s="23"/>
      <c r="I53" s="23"/>
      <c r="J53" s="177"/>
      <c r="K53" s="177"/>
      <c r="L53" s="177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21"/>
      <c r="C54" s="21"/>
      <c r="D54" s="39"/>
      <c r="E54" s="23"/>
      <c r="F54" s="23"/>
      <c r="G54" s="23"/>
      <c r="H54" s="23"/>
      <c r="I54" s="23"/>
      <c r="J54" s="177"/>
      <c r="K54" s="177"/>
      <c r="L54" s="177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8.35" customHeight="1" thickBot="1" x14ac:dyDescent="0.45">
      <c r="A55" s="47">
        <f>COUNTIF(A3:A54,"SI")</f>
        <v>12</v>
      </c>
      <c r="B55" s="47">
        <f>COUNTA(B3:B54)</f>
        <v>12</v>
      </c>
      <c r="C55" s="47"/>
      <c r="D55" s="48"/>
      <c r="E55" s="49"/>
      <c r="F55" s="49"/>
      <c r="G55" s="49"/>
      <c r="H55" s="49"/>
      <c r="I55" s="49"/>
      <c r="J55" s="178"/>
      <c r="K55" s="178"/>
      <c r="L55" s="178"/>
      <c r="M55" s="50"/>
      <c r="N55" s="51">
        <f>SUM(N3:N54)</f>
        <v>831</v>
      </c>
      <c r="O55" s="52"/>
      <c r="P55" s="26">
        <f>SUM(P3:P54)</f>
        <v>831</v>
      </c>
      <c r="Q55" s="19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75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3"/>
      <c r="O56" s="6"/>
      <c r="P56" s="53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75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831</v>
      </c>
      <c r="U65" s="6"/>
      <c r="V65" s="46">
        <f>SUM(V3:V64)</f>
        <v>831</v>
      </c>
      <c r="W65" s="6"/>
      <c r="X65" s="6"/>
      <c r="Y65" s="6"/>
      <c r="Z65" s="6"/>
      <c r="AA65" s="6"/>
    </row>
    <row r="66" spans="1:27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2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8.600000000000001" customHeight="1" x14ac:dyDescent="0.2">
      <c r="R93" s="6"/>
      <c r="S93" s="6"/>
      <c r="T93" s="6"/>
      <c r="U93" s="6"/>
      <c r="V93" s="6"/>
    </row>
  </sheetData>
  <sortState ref="A3:P54">
    <sortCondition descending="1" ref="N3:N54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98" customWidth="1"/>
    <col min="2" max="2" width="57.28515625" style="98" customWidth="1"/>
    <col min="3" max="3" width="12.42578125" style="98" customWidth="1"/>
    <col min="4" max="4" width="66.7109375" style="98" customWidth="1"/>
    <col min="5" max="5" width="23.140625" style="98" customWidth="1"/>
    <col min="6" max="8" width="23" style="98" customWidth="1"/>
    <col min="9" max="11" width="23" style="139" customWidth="1"/>
    <col min="12" max="13" width="23.42578125" style="98" customWidth="1"/>
    <col min="14" max="14" width="22.42578125" style="98" customWidth="1"/>
    <col min="15" max="15" width="13.42578125" style="98" customWidth="1"/>
    <col min="16" max="16" width="28.7109375" style="98" customWidth="1"/>
    <col min="17" max="17" width="11.42578125" style="98" customWidth="1"/>
    <col min="18" max="18" width="11.42578125" style="139" customWidth="1"/>
    <col min="19" max="19" width="59.7109375" style="139" customWidth="1"/>
    <col min="20" max="21" width="11.42578125" style="98" customWidth="1"/>
    <col min="22" max="22" width="35.28515625" style="98" customWidth="1"/>
    <col min="23" max="24" width="11.42578125" style="98" customWidth="1"/>
    <col min="25" max="25" width="38" style="98" customWidth="1"/>
    <col min="26" max="26" width="11.42578125" style="98" customWidth="1"/>
    <col min="27" max="27" width="45.42578125" style="98" customWidth="1"/>
    <col min="28" max="259" width="11.42578125" style="98" customWidth="1"/>
  </cols>
  <sheetData>
    <row r="1" spans="1:27" ht="28.5" customHeight="1" x14ac:dyDescent="0.4">
      <c r="A1" s="188" t="s">
        <v>146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133</v>
      </c>
      <c r="C3" s="21">
        <v>2232</v>
      </c>
      <c r="D3" s="20" t="s">
        <v>281</v>
      </c>
      <c r="E3" s="23">
        <v>80</v>
      </c>
      <c r="F3" s="23">
        <v>100</v>
      </c>
      <c r="G3" s="23"/>
      <c r="H3" s="23">
        <v>90</v>
      </c>
      <c r="I3" s="23"/>
      <c r="J3" s="23"/>
      <c r="K3" s="23"/>
      <c r="L3" s="23"/>
      <c r="M3" s="24"/>
      <c r="N3" s="25">
        <f t="shared" ref="N3:N34" si="1">IF(O3=9,SUM(E3:M3)-SMALL(E3:M3,1)-SMALL(E3:M3,2),IF(O3=8,SUM(E3:M3)-SMALL(E3:M3,1),SUM(E3:M3)))</f>
        <v>270</v>
      </c>
      <c r="O3" s="26">
        <f t="shared" ref="O3:O34" si="2">COUNTA(E3:M3)</f>
        <v>3</v>
      </c>
      <c r="P3" s="182">
        <f t="shared" ref="P3:P34" si="3">SUM(E3:M3)</f>
        <v>270</v>
      </c>
      <c r="Q3" s="27"/>
      <c r="R3" s="28">
        <v>1213</v>
      </c>
      <c r="S3" s="29" t="s">
        <v>255</v>
      </c>
      <c r="T3" s="30">
        <f>SUMIF($C$3:$C$101,R3,$P$3:$P$101)</f>
        <v>192</v>
      </c>
      <c r="U3" s="31"/>
      <c r="V3" s="32">
        <f>SUMIF($C$3:$C$101,R3,$N$3:$N$101)</f>
        <v>192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0" t="s">
        <v>421</v>
      </c>
      <c r="C4" s="21">
        <v>2232</v>
      </c>
      <c r="D4" s="20" t="s">
        <v>281</v>
      </c>
      <c r="E4" s="23"/>
      <c r="F4" s="23">
        <v>60</v>
      </c>
      <c r="G4" s="23">
        <v>90</v>
      </c>
      <c r="H4" s="170">
        <v>100</v>
      </c>
      <c r="I4" s="170"/>
      <c r="J4" s="170"/>
      <c r="K4" s="170"/>
      <c r="L4" s="23"/>
      <c r="M4" s="24"/>
      <c r="N4" s="25">
        <f t="shared" si="1"/>
        <v>250</v>
      </c>
      <c r="O4" s="26">
        <f t="shared" si="2"/>
        <v>3</v>
      </c>
      <c r="P4" s="182">
        <f t="shared" si="3"/>
        <v>250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140</v>
      </c>
      <c r="C5" s="21">
        <v>2232</v>
      </c>
      <c r="D5" s="20" t="s">
        <v>281</v>
      </c>
      <c r="E5" s="23">
        <v>90</v>
      </c>
      <c r="F5" s="23">
        <v>80</v>
      </c>
      <c r="G5" s="23">
        <v>60</v>
      </c>
      <c r="H5" s="23"/>
      <c r="I5" s="23"/>
      <c r="J5" s="23"/>
      <c r="K5" s="23"/>
      <c r="L5" s="170"/>
      <c r="M5" s="171"/>
      <c r="N5" s="25">
        <f t="shared" si="1"/>
        <v>230</v>
      </c>
      <c r="O5" s="26">
        <f t="shared" si="2"/>
        <v>3</v>
      </c>
      <c r="P5" s="182">
        <f t="shared" si="3"/>
        <v>230</v>
      </c>
      <c r="Q5" s="27"/>
      <c r="R5" s="28">
        <v>2232</v>
      </c>
      <c r="S5" s="29" t="s">
        <v>281</v>
      </c>
      <c r="T5" s="30">
        <f t="shared" si="4"/>
        <v>791</v>
      </c>
      <c r="U5" s="31"/>
      <c r="V5" s="32">
        <f t="shared" si="5"/>
        <v>791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131</v>
      </c>
      <c r="C6" s="21">
        <v>10</v>
      </c>
      <c r="D6" s="20" t="s">
        <v>19</v>
      </c>
      <c r="E6" s="23">
        <v>100</v>
      </c>
      <c r="F6" s="23"/>
      <c r="G6" s="23">
        <v>80</v>
      </c>
      <c r="H6" s="23"/>
      <c r="I6" s="23"/>
      <c r="J6" s="23"/>
      <c r="K6" s="23"/>
      <c r="L6" s="23"/>
      <c r="M6" s="24"/>
      <c r="N6" s="25">
        <f t="shared" si="1"/>
        <v>180</v>
      </c>
      <c r="O6" s="26">
        <f t="shared" si="2"/>
        <v>2</v>
      </c>
      <c r="P6" s="182">
        <f t="shared" si="3"/>
        <v>180</v>
      </c>
      <c r="Q6" s="27"/>
      <c r="R6" s="28">
        <v>1180</v>
      </c>
      <c r="S6" s="29" t="s">
        <v>17</v>
      </c>
      <c r="T6" s="30">
        <f t="shared" si="4"/>
        <v>37</v>
      </c>
      <c r="U6" s="31"/>
      <c r="V6" s="32">
        <f t="shared" si="5"/>
        <v>37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132</v>
      </c>
      <c r="C7" s="21">
        <v>1590</v>
      </c>
      <c r="D7" s="20" t="s">
        <v>24</v>
      </c>
      <c r="E7" s="23">
        <v>60</v>
      </c>
      <c r="F7" s="23"/>
      <c r="G7" s="23">
        <v>100</v>
      </c>
      <c r="H7" s="23"/>
      <c r="I7" s="23"/>
      <c r="J7" s="23"/>
      <c r="K7" s="23"/>
      <c r="L7" s="23"/>
      <c r="M7" s="24"/>
      <c r="N7" s="25">
        <f t="shared" si="1"/>
        <v>160</v>
      </c>
      <c r="O7" s="26">
        <f t="shared" si="2"/>
        <v>2</v>
      </c>
      <c r="P7" s="182">
        <f t="shared" si="3"/>
        <v>160</v>
      </c>
      <c r="Q7" s="27"/>
      <c r="R7" s="28">
        <v>1115</v>
      </c>
      <c r="S7" s="29" t="s">
        <v>18</v>
      </c>
      <c r="T7" s="30">
        <f t="shared" si="4"/>
        <v>12</v>
      </c>
      <c r="U7" s="31"/>
      <c r="V7" s="32">
        <f t="shared" si="5"/>
        <v>12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422</v>
      </c>
      <c r="C8" s="21">
        <v>2271</v>
      </c>
      <c r="D8" s="20" t="s">
        <v>282</v>
      </c>
      <c r="E8" s="23"/>
      <c r="F8" s="23">
        <v>40</v>
      </c>
      <c r="G8" s="23">
        <v>40</v>
      </c>
      <c r="H8" s="23">
        <v>80</v>
      </c>
      <c r="I8" s="23"/>
      <c r="J8" s="23"/>
      <c r="K8" s="23"/>
      <c r="L8" s="23"/>
      <c r="M8" s="24"/>
      <c r="N8" s="25">
        <f t="shared" si="1"/>
        <v>160</v>
      </c>
      <c r="O8" s="26">
        <f t="shared" si="2"/>
        <v>3</v>
      </c>
      <c r="P8" s="182">
        <f t="shared" si="3"/>
        <v>160</v>
      </c>
      <c r="Q8" s="27"/>
      <c r="R8" s="28">
        <v>10</v>
      </c>
      <c r="S8" s="29" t="s">
        <v>19</v>
      </c>
      <c r="T8" s="30">
        <f t="shared" si="4"/>
        <v>180</v>
      </c>
      <c r="U8" s="31"/>
      <c r="V8" s="32">
        <f t="shared" si="5"/>
        <v>180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134</v>
      </c>
      <c r="C9" s="21">
        <v>1213</v>
      </c>
      <c r="D9" s="20" t="s">
        <v>255</v>
      </c>
      <c r="E9" s="23">
        <v>40</v>
      </c>
      <c r="F9" s="23">
        <v>50</v>
      </c>
      <c r="G9" s="23">
        <v>5</v>
      </c>
      <c r="H9" s="23">
        <v>50</v>
      </c>
      <c r="I9" s="23"/>
      <c r="J9" s="23"/>
      <c r="K9" s="23"/>
      <c r="L9" s="23"/>
      <c r="M9" s="24"/>
      <c r="N9" s="25">
        <f t="shared" si="1"/>
        <v>145</v>
      </c>
      <c r="O9" s="26">
        <f t="shared" si="2"/>
        <v>4</v>
      </c>
      <c r="P9" s="182">
        <f t="shared" si="3"/>
        <v>145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420</v>
      </c>
      <c r="C10" s="21">
        <v>1843</v>
      </c>
      <c r="D10" s="20" t="s">
        <v>30</v>
      </c>
      <c r="E10" s="99"/>
      <c r="F10" s="23">
        <v>90</v>
      </c>
      <c r="G10" s="170">
        <v>50</v>
      </c>
      <c r="H10" s="23">
        <v>2</v>
      </c>
      <c r="I10" s="23"/>
      <c r="J10" s="23"/>
      <c r="K10" s="23"/>
      <c r="L10" s="23"/>
      <c r="M10" s="24"/>
      <c r="N10" s="25">
        <f t="shared" si="1"/>
        <v>142</v>
      </c>
      <c r="O10" s="26">
        <f t="shared" si="2"/>
        <v>3</v>
      </c>
      <c r="P10" s="182">
        <f t="shared" si="3"/>
        <v>142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136</v>
      </c>
      <c r="C11" s="21">
        <v>1843</v>
      </c>
      <c r="D11" s="20" t="s">
        <v>30</v>
      </c>
      <c r="E11" s="23">
        <v>50</v>
      </c>
      <c r="F11" s="23">
        <v>30</v>
      </c>
      <c r="G11" s="23">
        <v>9</v>
      </c>
      <c r="H11" s="23">
        <v>40</v>
      </c>
      <c r="I11" s="23"/>
      <c r="J11" s="23"/>
      <c r="K11" s="23"/>
      <c r="L11" s="23"/>
      <c r="M11" s="24"/>
      <c r="N11" s="25">
        <f t="shared" si="1"/>
        <v>129</v>
      </c>
      <c r="O11" s="26">
        <f t="shared" si="2"/>
        <v>4</v>
      </c>
      <c r="P11" s="182">
        <f t="shared" si="3"/>
        <v>129</v>
      </c>
      <c r="Q11" s="27"/>
      <c r="R11" s="28">
        <v>1590</v>
      </c>
      <c r="S11" s="29" t="s">
        <v>24</v>
      </c>
      <c r="T11" s="30">
        <f t="shared" si="4"/>
        <v>160</v>
      </c>
      <c r="U11" s="31"/>
      <c r="V11" s="32">
        <f t="shared" si="5"/>
        <v>160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141</v>
      </c>
      <c r="C12" s="21">
        <v>1773</v>
      </c>
      <c r="D12" s="20" t="s">
        <v>80</v>
      </c>
      <c r="E12" s="23">
        <v>5</v>
      </c>
      <c r="F12" s="23"/>
      <c r="G12" s="23">
        <v>20</v>
      </c>
      <c r="H12" s="23">
        <v>60</v>
      </c>
      <c r="I12" s="23"/>
      <c r="J12" s="23"/>
      <c r="K12" s="23"/>
      <c r="L12" s="23"/>
      <c r="M12" s="24"/>
      <c r="N12" s="25">
        <f t="shared" si="1"/>
        <v>85</v>
      </c>
      <c r="O12" s="26">
        <f t="shared" si="2"/>
        <v>3</v>
      </c>
      <c r="P12" s="182">
        <f t="shared" si="3"/>
        <v>85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251</v>
      </c>
      <c r="C13" s="21">
        <v>2144</v>
      </c>
      <c r="D13" s="20" t="s">
        <v>197</v>
      </c>
      <c r="E13" s="23">
        <v>5</v>
      </c>
      <c r="F13" s="23">
        <v>15</v>
      </c>
      <c r="G13" s="23">
        <v>30</v>
      </c>
      <c r="H13" s="23"/>
      <c r="I13" s="23"/>
      <c r="J13" s="23"/>
      <c r="K13" s="23"/>
      <c r="L13" s="23"/>
      <c r="M13" s="24"/>
      <c r="N13" s="25">
        <f t="shared" si="1"/>
        <v>50</v>
      </c>
      <c r="O13" s="26">
        <f t="shared" si="2"/>
        <v>3</v>
      </c>
      <c r="P13" s="182">
        <f t="shared" si="3"/>
        <v>50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137</v>
      </c>
      <c r="C14" s="21">
        <v>1213</v>
      </c>
      <c r="D14" s="20" t="s">
        <v>255</v>
      </c>
      <c r="E14" s="23">
        <v>7</v>
      </c>
      <c r="F14" s="23">
        <v>20</v>
      </c>
      <c r="G14" s="23">
        <v>8</v>
      </c>
      <c r="H14" s="23">
        <v>12</v>
      </c>
      <c r="I14" s="23"/>
      <c r="J14" s="23"/>
      <c r="K14" s="23"/>
      <c r="L14" s="23"/>
      <c r="M14" s="23"/>
      <c r="N14" s="25">
        <f t="shared" si="1"/>
        <v>47</v>
      </c>
      <c r="O14" s="26">
        <f t="shared" si="2"/>
        <v>4</v>
      </c>
      <c r="P14" s="182">
        <f t="shared" si="3"/>
        <v>47</v>
      </c>
      <c r="Q14" s="27"/>
      <c r="R14" s="28">
        <v>1843</v>
      </c>
      <c r="S14" s="29" t="s">
        <v>30</v>
      </c>
      <c r="T14" s="30">
        <f t="shared" si="4"/>
        <v>318</v>
      </c>
      <c r="U14" s="31"/>
      <c r="V14" s="32">
        <f t="shared" si="5"/>
        <v>318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138</v>
      </c>
      <c r="C15" s="21">
        <v>1843</v>
      </c>
      <c r="D15" s="20" t="s">
        <v>30</v>
      </c>
      <c r="E15" s="23">
        <v>5</v>
      </c>
      <c r="F15" s="23">
        <v>7</v>
      </c>
      <c r="G15" s="23">
        <v>5</v>
      </c>
      <c r="H15" s="23">
        <v>30</v>
      </c>
      <c r="I15" s="23"/>
      <c r="J15" s="23"/>
      <c r="K15" s="23"/>
      <c r="L15" s="23"/>
      <c r="M15" s="24"/>
      <c r="N15" s="25">
        <f t="shared" si="1"/>
        <v>47</v>
      </c>
      <c r="O15" s="26">
        <f t="shared" si="2"/>
        <v>4</v>
      </c>
      <c r="P15" s="182">
        <f t="shared" si="3"/>
        <v>47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227</v>
      </c>
      <c r="C16" s="21">
        <v>2232</v>
      </c>
      <c r="D16" s="20" t="s">
        <v>281</v>
      </c>
      <c r="E16" s="23">
        <v>30</v>
      </c>
      <c r="F16" s="23">
        <v>6</v>
      </c>
      <c r="G16" s="23">
        <v>5</v>
      </c>
      <c r="H16" s="23"/>
      <c r="I16" s="23"/>
      <c r="J16" s="23"/>
      <c r="K16" s="23"/>
      <c r="L16" s="23"/>
      <c r="M16" s="24"/>
      <c r="N16" s="25">
        <f t="shared" si="1"/>
        <v>41</v>
      </c>
      <c r="O16" s="26">
        <f t="shared" si="2"/>
        <v>3</v>
      </c>
      <c r="P16" s="182">
        <f t="shared" si="3"/>
        <v>41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175</v>
      </c>
      <c r="C17" s="21">
        <v>2027</v>
      </c>
      <c r="D17" s="20" t="s">
        <v>23</v>
      </c>
      <c r="E17" s="23">
        <v>8</v>
      </c>
      <c r="F17" s="23">
        <v>12</v>
      </c>
      <c r="G17" s="23">
        <v>6</v>
      </c>
      <c r="H17" s="23">
        <v>9</v>
      </c>
      <c r="I17" s="23"/>
      <c r="J17" s="23"/>
      <c r="K17" s="23"/>
      <c r="L17" s="23"/>
      <c r="M17" s="24"/>
      <c r="N17" s="25">
        <f t="shared" si="1"/>
        <v>35</v>
      </c>
      <c r="O17" s="26">
        <f t="shared" si="2"/>
        <v>4</v>
      </c>
      <c r="P17" s="182">
        <f t="shared" si="3"/>
        <v>35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224</v>
      </c>
      <c r="C18" s="21">
        <v>1298</v>
      </c>
      <c r="D18" s="20" t="s">
        <v>40</v>
      </c>
      <c r="E18" s="23">
        <v>12</v>
      </c>
      <c r="F18" s="23"/>
      <c r="G18" s="23">
        <v>15</v>
      </c>
      <c r="H18" s="99">
        <v>2</v>
      </c>
      <c r="I18" s="99"/>
      <c r="J18" s="99"/>
      <c r="K18" s="99"/>
      <c r="L18" s="23"/>
      <c r="M18" s="24"/>
      <c r="N18" s="25">
        <f t="shared" si="1"/>
        <v>29</v>
      </c>
      <c r="O18" s="26">
        <f t="shared" si="2"/>
        <v>3</v>
      </c>
      <c r="P18" s="182">
        <f t="shared" si="3"/>
        <v>29</v>
      </c>
      <c r="Q18" s="27"/>
      <c r="R18" s="28">
        <v>2144</v>
      </c>
      <c r="S18" s="179" t="s">
        <v>197</v>
      </c>
      <c r="T18" s="30">
        <f t="shared" si="4"/>
        <v>85</v>
      </c>
      <c r="U18" s="31"/>
      <c r="V18" s="32">
        <f t="shared" si="5"/>
        <v>85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494</v>
      </c>
      <c r="C19" s="21">
        <v>2271</v>
      </c>
      <c r="D19" s="20" t="s">
        <v>282</v>
      </c>
      <c r="E19" s="23"/>
      <c r="F19" s="23"/>
      <c r="G19" s="23">
        <v>12</v>
      </c>
      <c r="H19" s="23">
        <v>15</v>
      </c>
      <c r="I19" s="23"/>
      <c r="J19" s="23"/>
      <c r="K19" s="23"/>
      <c r="L19" s="23"/>
      <c r="M19" s="24"/>
      <c r="N19" s="25">
        <f t="shared" si="1"/>
        <v>27</v>
      </c>
      <c r="O19" s="26">
        <f t="shared" si="2"/>
        <v>2</v>
      </c>
      <c r="P19" s="182">
        <f t="shared" si="3"/>
        <v>27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184</v>
      </c>
      <c r="C20" s="21">
        <v>2144</v>
      </c>
      <c r="D20" s="20" t="s">
        <v>197</v>
      </c>
      <c r="E20" s="23">
        <v>20</v>
      </c>
      <c r="F20" s="23"/>
      <c r="G20" s="23">
        <v>5</v>
      </c>
      <c r="H20" s="23"/>
      <c r="I20" s="23"/>
      <c r="J20" s="23"/>
      <c r="K20" s="23"/>
      <c r="L20" s="23"/>
      <c r="M20" s="24"/>
      <c r="N20" s="25">
        <f t="shared" si="1"/>
        <v>25</v>
      </c>
      <c r="O20" s="26">
        <f t="shared" si="2"/>
        <v>2</v>
      </c>
      <c r="P20" s="182">
        <f t="shared" si="3"/>
        <v>25</v>
      </c>
      <c r="Q20" s="27"/>
      <c r="R20" s="28">
        <v>1298</v>
      </c>
      <c r="S20" s="29" t="s">
        <v>40</v>
      </c>
      <c r="T20" s="30">
        <f t="shared" si="4"/>
        <v>29</v>
      </c>
      <c r="U20" s="31"/>
      <c r="V20" s="32">
        <f t="shared" si="5"/>
        <v>29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347</v>
      </c>
      <c r="C21" s="21">
        <v>1773</v>
      </c>
      <c r="D21" s="20" t="s">
        <v>80</v>
      </c>
      <c r="E21" s="23">
        <v>15</v>
      </c>
      <c r="F21" s="23"/>
      <c r="G21" s="23"/>
      <c r="H21" s="23">
        <v>6</v>
      </c>
      <c r="I21" s="23"/>
      <c r="J21" s="23"/>
      <c r="K21" s="23"/>
      <c r="L21" s="23"/>
      <c r="M21" s="24"/>
      <c r="N21" s="25">
        <f t="shared" si="1"/>
        <v>21</v>
      </c>
      <c r="O21" s="26">
        <f t="shared" si="2"/>
        <v>2</v>
      </c>
      <c r="P21" s="182">
        <f t="shared" si="3"/>
        <v>21</v>
      </c>
      <c r="Q21" s="27"/>
      <c r="R21" s="28">
        <v>2271</v>
      </c>
      <c r="S21" s="29" t="s">
        <v>282</v>
      </c>
      <c r="T21" s="30">
        <f t="shared" si="4"/>
        <v>221</v>
      </c>
      <c r="U21" s="31"/>
      <c r="V21" s="32">
        <f t="shared" si="5"/>
        <v>221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173" t="s">
        <v>135</v>
      </c>
      <c r="C22" s="21">
        <v>2271</v>
      </c>
      <c r="D22" s="20" t="s">
        <v>282</v>
      </c>
      <c r="E22" s="23">
        <v>5</v>
      </c>
      <c r="F22" s="23">
        <v>5</v>
      </c>
      <c r="G22" s="23">
        <v>5</v>
      </c>
      <c r="H22" s="23">
        <v>5</v>
      </c>
      <c r="I22" s="23"/>
      <c r="J22" s="23"/>
      <c r="K22" s="23"/>
      <c r="L22" s="23"/>
      <c r="M22" s="24"/>
      <c r="N22" s="25">
        <f t="shared" si="1"/>
        <v>20</v>
      </c>
      <c r="O22" s="26">
        <f t="shared" si="2"/>
        <v>4</v>
      </c>
      <c r="P22" s="182">
        <f t="shared" si="3"/>
        <v>20</v>
      </c>
      <c r="Q22" s="27"/>
      <c r="R22" s="28">
        <v>2186</v>
      </c>
      <c r="S22" s="29" t="s">
        <v>496</v>
      </c>
      <c r="T22" s="30">
        <f t="shared" si="4"/>
        <v>5</v>
      </c>
      <c r="U22" s="31"/>
      <c r="V22" s="32">
        <f t="shared" si="5"/>
        <v>5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529</v>
      </c>
      <c r="C23" s="21">
        <v>1773</v>
      </c>
      <c r="D23" s="20" t="s">
        <v>80</v>
      </c>
      <c r="E23" s="23"/>
      <c r="F23" s="23"/>
      <c r="G23" s="23"/>
      <c r="H23" s="23">
        <v>20</v>
      </c>
      <c r="I23" s="23"/>
      <c r="J23" s="23"/>
      <c r="K23" s="23"/>
      <c r="L23" s="23"/>
      <c r="M23" s="24"/>
      <c r="N23" s="25">
        <f t="shared" si="1"/>
        <v>20</v>
      </c>
      <c r="O23" s="26">
        <f t="shared" si="2"/>
        <v>1</v>
      </c>
      <c r="P23" s="182">
        <f t="shared" si="3"/>
        <v>20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20" t="s">
        <v>424</v>
      </c>
      <c r="C24" s="21">
        <v>2072</v>
      </c>
      <c r="D24" s="20" t="s">
        <v>237</v>
      </c>
      <c r="E24" s="23"/>
      <c r="F24" s="23">
        <v>8</v>
      </c>
      <c r="G24" s="23"/>
      <c r="H24" s="23">
        <v>8</v>
      </c>
      <c r="I24" s="23"/>
      <c r="J24" s="23"/>
      <c r="K24" s="23"/>
      <c r="L24" s="23"/>
      <c r="M24" s="24"/>
      <c r="N24" s="25">
        <f t="shared" si="1"/>
        <v>16</v>
      </c>
      <c r="O24" s="26">
        <f t="shared" si="2"/>
        <v>2</v>
      </c>
      <c r="P24" s="182">
        <f t="shared" si="3"/>
        <v>16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20" t="s">
        <v>423</v>
      </c>
      <c r="C25" s="21">
        <v>2271</v>
      </c>
      <c r="D25" s="20" t="s">
        <v>282</v>
      </c>
      <c r="E25" s="23"/>
      <c r="F25" s="23">
        <v>9</v>
      </c>
      <c r="G25" s="23">
        <v>5</v>
      </c>
      <c r="H25" s="23"/>
      <c r="I25" s="23"/>
      <c r="J25" s="23"/>
      <c r="K25" s="23"/>
      <c r="L25" s="23"/>
      <c r="M25" s="24"/>
      <c r="N25" s="25">
        <f t="shared" si="1"/>
        <v>14</v>
      </c>
      <c r="O25" s="26">
        <f t="shared" si="2"/>
        <v>2</v>
      </c>
      <c r="P25" s="182">
        <f t="shared" si="3"/>
        <v>14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173" t="s">
        <v>139</v>
      </c>
      <c r="C26" s="21">
        <v>1180</v>
      </c>
      <c r="D26" s="20" t="s">
        <v>17</v>
      </c>
      <c r="E26" s="23">
        <v>6</v>
      </c>
      <c r="F26" s="23"/>
      <c r="G26" s="23">
        <v>7</v>
      </c>
      <c r="H26" s="23"/>
      <c r="I26" s="23"/>
      <c r="J26" s="23"/>
      <c r="K26" s="23"/>
      <c r="L26" s="23"/>
      <c r="M26" s="24"/>
      <c r="N26" s="25">
        <f t="shared" si="1"/>
        <v>13</v>
      </c>
      <c r="O26" s="26">
        <f t="shared" si="2"/>
        <v>2</v>
      </c>
      <c r="P26" s="182">
        <f t="shared" si="3"/>
        <v>13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252</v>
      </c>
      <c r="C27" s="21">
        <v>2144</v>
      </c>
      <c r="D27" s="20" t="s">
        <v>197</v>
      </c>
      <c r="E27" s="23">
        <v>5</v>
      </c>
      <c r="F27" s="23">
        <v>5</v>
      </c>
      <c r="G27" s="23"/>
      <c r="H27" s="23"/>
      <c r="I27" s="23"/>
      <c r="J27" s="23"/>
      <c r="K27" s="23"/>
      <c r="L27" s="170"/>
      <c r="M27" s="171"/>
      <c r="N27" s="25">
        <f t="shared" si="1"/>
        <v>10</v>
      </c>
      <c r="O27" s="26">
        <f t="shared" si="2"/>
        <v>2</v>
      </c>
      <c r="P27" s="182">
        <f t="shared" si="3"/>
        <v>10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247</v>
      </c>
      <c r="C28" s="21">
        <v>1180</v>
      </c>
      <c r="D28" s="20" t="s">
        <v>17</v>
      </c>
      <c r="E28" s="23">
        <v>5</v>
      </c>
      <c r="F28" s="23"/>
      <c r="G28" s="23">
        <v>5</v>
      </c>
      <c r="H28" s="23"/>
      <c r="I28" s="23"/>
      <c r="J28" s="23"/>
      <c r="K28" s="23"/>
      <c r="L28" s="23"/>
      <c r="M28" s="24"/>
      <c r="N28" s="25">
        <f t="shared" si="1"/>
        <v>10</v>
      </c>
      <c r="O28" s="26">
        <f t="shared" si="2"/>
        <v>2</v>
      </c>
      <c r="P28" s="182">
        <f t="shared" si="3"/>
        <v>10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425</v>
      </c>
      <c r="C29" s="21">
        <v>2027</v>
      </c>
      <c r="D29" s="20" t="s">
        <v>23</v>
      </c>
      <c r="E29" s="23"/>
      <c r="F29" s="23">
        <v>5</v>
      </c>
      <c r="G29" s="23"/>
      <c r="H29" s="170">
        <v>5</v>
      </c>
      <c r="I29" s="170"/>
      <c r="J29" s="170"/>
      <c r="K29" s="170"/>
      <c r="L29" s="170"/>
      <c r="M29" s="171"/>
      <c r="N29" s="25">
        <f t="shared" si="1"/>
        <v>10</v>
      </c>
      <c r="O29" s="26">
        <f t="shared" si="2"/>
        <v>2</v>
      </c>
      <c r="P29" s="182">
        <f t="shared" si="3"/>
        <v>10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73" t="s">
        <v>348</v>
      </c>
      <c r="C30" s="21">
        <v>1180</v>
      </c>
      <c r="D30" s="20" t="s">
        <v>17</v>
      </c>
      <c r="E30" s="23">
        <v>9</v>
      </c>
      <c r="F30" s="23"/>
      <c r="G30" s="23"/>
      <c r="H30" s="23"/>
      <c r="I30" s="23"/>
      <c r="J30" s="23"/>
      <c r="K30" s="23"/>
      <c r="L30" s="23"/>
      <c r="M30" s="24"/>
      <c r="N30" s="25">
        <f t="shared" si="1"/>
        <v>9</v>
      </c>
      <c r="O30" s="26">
        <f t="shared" si="2"/>
        <v>1</v>
      </c>
      <c r="P30" s="182">
        <f t="shared" si="3"/>
        <v>9</v>
      </c>
      <c r="Q30" s="27"/>
      <c r="R30" s="28">
        <v>1773</v>
      </c>
      <c r="S30" s="29" t="s">
        <v>80</v>
      </c>
      <c r="T30" s="30">
        <f t="shared" si="4"/>
        <v>126</v>
      </c>
      <c r="U30" s="31"/>
      <c r="V30" s="32">
        <f t="shared" si="5"/>
        <v>126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530</v>
      </c>
      <c r="C31" s="21">
        <v>1115</v>
      </c>
      <c r="D31" s="20" t="s">
        <v>18</v>
      </c>
      <c r="E31" s="23"/>
      <c r="F31" s="23"/>
      <c r="G31" s="23"/>
      <c r="H31" s="23">
        <v>7</v>
      </c>
      <c r="I31" s="23"/>
      <c r="J31" s="23"/>
      <c r="K31" s="23"/>
      <c r="L31" s="170"/>
      <c r="M31" s="171"/>
      <c r="N31" s="25">
        <f t="shared" si="1"/>
        <v>7</v>
      </c>
      <c r="O31" s="26">
        <f t="shared" si="2"/>
        <v>1</v>
      </c>
      <c r="P31" s="182">
        <f t="shared" si="3"/>
        <v>7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349</v>
      </c>
      <c r="C32" s="21">
        <v>1180</v>
      </c>
      <c r="D32" s="20" t="s">
        <v>17</v>
      </c>
      <c r="E32" s="23">
        <v>5</v>
      </c>
      <c r="F32" s="23"/>
      <c r="G32" s="23"/>
      <c r="H32" s="99"/>
      <c r="I32" s="99"/>
      <c r="J32" s="99"/>
      <c r="K32" s="99"/>
      <c r="L32" s="23"/>
      <c r="M32" s="24"/>
      <c r="N32" s="25">
        <f t="shared" si="1"/>
        <v>5</v>
      </c>
      <c r="O32" s="26">
        <f t="shared" si="2"/>
        <v>1</v>
      </c>
      <c r="P32" s="182">
        <f t="shared" si="3"/>
        <v>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426</v>
      </c>
      <c r="C33" s="21">
        <v>1115</v>
      </c>
      <c r="D33" s="20" t="s">
        <v>18</v>
      </c>
      <c r="E33" s="23"/>
      <c r="F33" s="23">
        <v>5</v>
      </c>
      <c r="G33" s="23"/>
      <c r="H33" s="23"/>
      <c r="I33" s="23"/>
      <c r="J33" s="23"/>
      <c r="K33" s="23"/>
      <c r="L33" s="23"/>
      <c r="M33" s="24"/>
      <c r="N33" s="25">
        <f t="shared" si="1"/>
        <v>5</v>
      </c>
      <c r="O33" s="26">
        <f t="shared" si="2"/>
        <v>1</v>
      </c>
      <c r="P33" s="182">
        <f t="shared" si="3"/>
        <v>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495</v>
      </c>
      <c r="C34" s="21">
        <v>2186</v>
      </c>
      <c r="D34" s="20" t="s">
        <v>496</v>
      </c>
      <c r="E34" s="23"/>
      <c r="F34" s="23"/>
      <c r="G34" s="23">
        <v>5</v>
      </c>
      <c r="H34" s="23"/>
      <c r="I34" s="23"/>
      <c r="J34" s="23"/>
      <c r="K34" s="23"/>
      <c r="L34" s="23"/>
      <c r="M34" s="24"/>
      <c r="N34" s="25">
        <f t="shared" si="1"/>
        <v>5</v>
      </c>
      <c r="O34" s="26">
        <f t="shared" si="2"/>
        <v>1</v>
      </c>
      <c r="P34" s="182">
        <f t="shared" si="3"/>
        <v>5</v>
      </c>
      <c r="Q34" s="27"/>
      <c r="R34" s="28">
        <v>2072</v>
      </c>
      <c r="S34" s="29" t="s">
        <v>237</v>
      </c>
      <c r="T34" s="30">
        <f t="shared" si="4"/>
        <v>16</v>
      </c>
      <c r="U34" s="31"/>
      <c r="V34" s="32">
        <f t="shared" si="5"/>
        <v>16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52" si="6">IF(O35&lt;1,"NO","SI")</f>
        <v>NO</v>
      </c>
      <c r="B35" s="20"/>
      <c r="C35" s="21"/>
      <c r="D35" s="20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52" si="7">IF(O35=9,SUM(E35:M35)-SMALL(E35:M35,1)-SMALL(E35:M35,2),IF(O35=8,SUM(E35:M35)-SMALL(E35:M35,1),SUM(E35:M35)))</f>
        <v>0</v>
      </c>
      <c r="O35" s="26">
        <f t="shared" ref="O35:O52" si="8">COUNTA(E35:M35)</f>
        <v>0</v>
      </c>
      <c r="P35" s="182">
        <f t="shared" ref="P35:P52" si="9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NO</v>
      </c>
      <c r="B36" s="20"/>
      <c r="C36" s="21"/>
      <c r="D36" s="20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7"/>
        <v>0</v>
      </c>
      <c r="O36" s="26">
        <f t="shared" si="8"/>
        <v>0</v>
      </c>
      <c r="P36" s="182">
        <f t="shared" si="9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NO</v>
      </c>
      <c r="B37" s="165"/>
      <c r="C37" s="68"/>
      <c r="D37" s="68"/>
      <c r="E37" s="23"/>
      <c r="F37" s="23"/>
      <c r="G37" s="170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20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165"/>
      <c r="C41" s="21"/>
      <c r="D41" s="20"/>
      <c r="E41" s="23"/>
      <c r="F41" s="23"/>
      <c r="G41" s="170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165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3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20"/>
      <c r="C43" s="92"/>
      <c r="D43" s="20"/>
      <c r="E43" s="23"/>
      <c r="F43" s="23"/>
      <c r="G43" s="170"/>
      <c r="H43" s="23"/>
      <c r="I43" s="23"/>
      <c r="J43" s="23"/>
      <c r="K43" s="23"/>
      <c r="L43" s="23"/>
      <c r="M43" s="23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3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92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3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43"/>
      <c r="X46" s="6"/>
      <c r="Y46" s="6"/>
      <c r="Z46" s="6"/>
      <c r="AA46" s="6"/>
    </row>
    <row r="47" spans="1:27" ht="27.95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3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3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92" t="str">
        <f t="shared" si="6"/>
        <v>NO</v>
      </c>
      <c r="B49" s="20"/>
      <c r="C49" s="92"/>
      <c r="D49" s="20"/>
      <c r="E49" s="23"/>
      <c r="F49" s="23"/>
      <c r="G49" s="170"/>
      <c r="H49" s="23"/>
      <c r="I49" s="23"/>
      <c r="J49" s="23"/>
      <c r="K49" s="23"/>
      <c r="L49" s="23"/>
      <c r="M49" s="23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92" t="str">
        <f t="shared" si="6"/>
        <v>NO</v>
      </c>
      <c r="B50" s="68"/>
      <c r="C50" s="21"/>
      <c r="D50" s="68"/>
      <c r="E50" s="23"/>
      <c r="F50" s="23"/>
      <c r="G50" s="23"/>
      <c r="H50" s="23"/>
      <c r="I50" s="23"/>
      <c r="J50" s="23"/>
      <c r="K50" s="23"/>
      <c r="L50" s="23"/>
      <c r="M50" s="23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45</v>
      </c>
      <c r="U50" s="31"/>
      <c r="V50" s="32">
        <f t="shared" si="5"/>
        <v>45</v>
      </c>
      <c r="W50" s="6"/>
      <c r="X50" s="6"/>
      <c r="Y50" s="6"/>
      <c r="Z50" s="6"/>
      <c r="AA50" s="6"/>
    </row>
    <row r="51" spans="1:27" ht="27.95" customHeight="1" thickBot="1" x14ac:dyDescent="0.4">
      <c r="A51" s="92" t="str">
        <f t="shared" si="6"/>
        <v>NO</v>
      </c>
      <c r="B51" s="68"/>
      <c r="C51" s="68"/>
      <c r="D51" s="68"/>
      <c r="E51" s="23"/>
      <c r="F51" s="23"/>
      <c r="G51" s="170"/>
      <c r="H51" s="23"/>
      <c r="I51" s="23"/>
      <c r="J51" s="23"/>
      <c r="K51" s="23"/>
      <c r="L51" s="23"/>
      <c r="M51" s="23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92" t="str">
        <f t="shared" si="6"/>
        <v>NO</v>
      </c>
      <c r="B52" s="68"/>
      <c r="C52" s="21"/>
      <c r="D52" s="68"/>
      <c r="E52" s="23"/>
      <c r="F52" s="23"/>
      <c r="G52" s="23"/>
      <c r="H52" s="23"/>
      <c r="I52" s="23"/>
      <c r="J52" s="23"/>
      <c r="K52" s="23"/>
      <c r="L52" s="23"/>
      <c r="M52" s="23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95">
        <f>COUNTIF(A3:A52,"SI")</f>
        <v>32</v>
      </c>
      <c r="B53" s="95">
        <f>COUNTA(B3:B52)</f>
        <v>32</v>
      </c>
      <c r="C53" s="47"/>
      <c r="D53" s="47"/>
      <c r="E53" s="49"/>
      <c r="F53" s="49"/>
      <c r="G53" s="47"/>
      <c r="H53" s="47"/>
      <c r="I53" s="47"/>
      <c r="J53" s="47"/>
      <c r="K53" s="47"/>
      <c r="L53" s="47"/>
      <c r="M53" s="47"/>
      <c r="N53" s="100">
        <f>SUM(N3:N52)</f>
        <v>2217</v>
      </c>
      <c r="O53" s="47"/>
      <c r="P53" s="101">
        <f>SUM(P3:P52)</f>
        <v>2217</v>
      </c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73"/>
      <c r="C54" s="73"/>
      <c r="D54" s="73"/>
      <c r="E54" s="74"/>
      <c r="F54" s="74"/>
      <c r="G54" s="73"/>
      <c r="H54" s="73"/>
      <c r="I54" s="73"/>
      <c r="J54" s="73"/>
      <c r="K54" s="73"/>
      <c r="L54" s="73"/>
      <c r="M54" s="73"/>
      <c r="N54" s="73"/>
      <c r="O54" s="73"/>
      <c r="P54" s="102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95" customHeight="1" thickBot="1" x14ac:dyDescent="0.4">
      <c r="A55" s="6"/>
      <c r="B55" s="73"/>
      <c r="C55" s="73"/>
      <c r="D55" s="73"/>
      <c r="E55" s="74"/>
      <c r="F55" s="74"/>
      <c r="G55" s="73"/>
      <c r="H55" s="73"/>
      <c r="I55" s="73"/>
      <c r="J55" s="73"/>
      <c r="K55" s="73"/>
      <c r="L55" s="73"/>
      <c r="M55" s="73"/>
      <c r="N55" s="73"/>
      <c r="O55" s="73"/>
      <c r="P55" s="102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6"/>
      <c r="B56" s="73"/>
      <c r="C56" s="73"/>
      <c r="D56" s="73"/>
      <c r="E56" s="74"/>
      <c r="F56" s="74"/>
      <c r="G56" s="73"/>
      <c r="H56" s="73"/>
      <c r="I56" s="73"/>
      <c r="J56" s="73"/>
      <c r="K56" s="73"/>
      <c r="L56" s="73"/>
      <c r="M56" s="73"/>
      <c r="N56" s="73"/>
      <c r="O56" s="73"/>
      <c r="P56" s="102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73"/>
      <c r="C57" s="73"/>
      <c r="D57" s="73"/>
      <c r="E57" s="74"/>
      <c r="F57" s="74"/>
      <c r="G57" s="73"/>
      <c r="H57" s="73"/>
      <c r="I57" s="73"/>
      <c r="J57" s="73"/>
      <c r="K57" s="73"/>
      <c r="L57" s="73"/>
      <c r="M57" s="73"/>
      <c r="N57" s="73"/>
      <c r="O57" s="73"/>
      <c r="P57" s="102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73"/>
      <c r="C58" s="73"/>
      <c r="D58" s="73"/>
      <c r="E58" s="74"/>
      <c r="F58" s="74"/>
      <c r="G58" s="73"/>
      <c r="H58" s="73"/>
      <c r="I58" s="73"/>
      <c r="J58" s="73"/>
      <c r="K58" s="73"/>
      <c r="L58" s="73"/>
      <c r="M58" s="73"/>
      <c r="N58" s="73"/>
      <c r="O58" s="73"/>
      <c r="P58" s="102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73"/>
      <c r="C59" s="73"/>
      <c r="D59" s="73"/>
      <c r="E59" s="74"/>
      <c r="F59" s="74"/>
      <c r="G59" s="73"/>
      <c r="H59" s="73"/>
      <c r="I59" s="73"/>
      <c r="J59" s="73"/>
      <c r="K59" s="73"/>
      <c r="L59" s="73"/>
      <c r="M59" s="73"/>
      <c r="N59" s="73"/>
      <c r="O59" s="73"/>
      <c r="P59" s="102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73"/>
      <c r="C60" s="73"/>
      <c r="D60" s="73"/>
      <c r="E60" s="74"/>
      <c r="F60" s="74"/>
      <c r="G60" s="73"/>
      <c r="H60" s="73"/>
      <c r="I60" s="73"/>
      <c r="J60" s="73"/>
      <c r="K60" s="73"/>
      <c r="L60" s="73"/>
      <c r="M60" s="73"/>
      <c r="N60" s="73"/>
      <c r="O60" s="73"/>
      <c r="P60" s="102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73"/>
      <c r="C61" s="73"/>
      <c r="D61" s="73"/>
      <c r="E61" s="74"/>
      <c r="F61" s="74"/>
      <c r="G61" s="73"/>
      <c r="H61" s="73"/>
      <c r="I61" s="73"/>
      <c r="J61" s="73"/>
      <c r="K61" s="73"/>
      <c r="L61" s="73"/>
      <c r="M61" s="73"/>
      <c r="N61" s="73"/>
      <c r="O61" s="73"/>
      <c r="P61" s="102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3"/>
      <c r="O62" s="73"/>
      <c r="P62" s="102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73"/>
      <c r="P63" s="102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73"/>
      <c r="C64" s="73"/>
      <c r="D64" s="73"/>
      <c r="E64" s="74"/>
      <c r="F64" s="74"/>
      <c r="G64" s="73"/>
      <c r="H64" s="73"/>
      <c r="I64" s="73"/>
      <c r="J64" s="73"/>
      <c r="K64" s="73"/>
      <c r="L64" s="73"/>
      <c r="M64" s="73"/>
      <c r="N64" s="73"/>
      <c r="O64" s="73"/>
      <c r="P64" s="102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73"/>
      <c r="P65" s="102"/>
      <c r="Q65" s="6"/>
      <c r="R65" s="6"/>
      <c r="S65" s="6"/>
      <c r="T65" s="44">
        <f>SUM(T3:T64)</f>
        <v>2217</v>
      </c>
      <c r="U65" s="6"/>
      <c r="V65" s="46">
        <f>SUM(V3:V64)</f>
        <v>2217</v>
      </c>
      <c r="W65" s="6"/>
      <c r="X65" s="6"/>
      <c r="Y65" s="6"/>
      <c r="Z65" s="6"/>
      <c r="AA65" s="6"/>
    </row>
    <row r="66" spans="1:27" ht="27.95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73"/>
      <c r="P66" s="102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73"/>
      <c r="P67" s="102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73"/>
      <c r="P68" s="102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52">
    <sortCondition descending="1" ref="N3:N52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103" customWidth="1"/>
    <col min="2" max="2" width="66.85546875" style="103" customWidth="1"/>
    <col min="3" max="3" width="14.42578125" style="103" customWidth="1"/>
    <col min="4" max="4" width="66.140625" style="103" customWidth="1"/>
    <col min="5" max="5" width="23" style="103" customWidth="1"/>
    <col min="6" max="7" width="22.42578125" style="103" customWidth="1"/>
    <col min="8" max="8" width="23" style="103" customWidth="1"/>
    <col min="9" max="11" width="23" style="139" customWidth="1"/>
    <col min="12" max="13" width="23.42578125" style="103" customWidth="1"/>
    <col min="14" max="14" width="21.42578125" style="103" customWidth="1"/>
    <col min="15" max="15" width="11.42578125" style="103" customWidth="1"/>
    <col min="16" max="16" width="27.28515625" style="103" customWidth="1"/>
    <col min="17" max="17" width="11.42578125" style="103" customWidth="1"/>
    <col min="18" max="18" width="11.42578125" style="139" customWidth="1"/>
    <col min="19" max="19" width="59.7109375" style="139" customWidth="1"/>
    <col min="20" max="21" width="11.42578125" style="103" customWidth="1"/>
    <col min="22" max="22" width="35.42578125" style="103" customWidth="1"/>
    <col min="23" max="24" width="11.42578125" style="103" customWidth="1"/>
    <col min="25" max="25" width="35.42578125" style="103" customWidth="1"/>
    <col min="26" max="26" width="11.42578125" style="103" customWidth="1"/>
    <col min="27" max="27" width="63.7109375" style="103" customWidth="1"/>
    <col min="28" max="259" width="11.42578125" style="103" customWidth="1"/>
  </cols>
  <sheetData>
    <row r="1" spans="1:27" ht="28.5" customHeight="1" x14ac:dyDescent="0.4">
      <c r="A1" s="188" t="s">
        <v>148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143</v>
      </c>
      <c r="C3" s="21">
        <v>10</v>
      </c>
      <c r="D3" s="20" t="s">
        <v>19</v>
      </c>
      <c r="E3" s="23">
        <v>100</v>
      </c>
      <c r="F3" s="23"/>
      <c r="G3" s="23">
        <v>100</v>
      </c>
      <c r="H3" s="23"/>
      <c r="I3" s="23"/>
      <c r="J3" s="23"/>
      <c r="K3" s="23"/>
      <c r="L3" s="23"/>
      <c r="M3" s="24"/>
      <c r="N3" s="25">
        <f t="shared" ref="N3:N34" si="1">IF(O3=9,SUM(E3:M3)-SMALL(E3:M3,1)-SMALL(E3:M3,2),IF(O3=8,SUM(E3:M3)-SMALL(E3:M3,1),SUM(E3:M3)))</f>
        <v>200</v>
      </c>
      <c r="O3" s="26">
        <f t="shared" ref="O3:O34" si="2">COUNTA(E3:M3)</f>
        <v>2</v>
      </c>
      <c r="P3" s="182">
        <f t="shared" ref="P3:P34" si="3">SUM(E3:M3)</f>
        <v>200</v>
      </c>
      <c r="Q3" s="27"/>
      <c r="R3" s="28">
        <v>1213</v>
      </c>
      <c r="S3" s="29" t="s">
        <v>255</v>
      </c>
      <c r="T3" s="30">
        <f>SUMIF($C$3:$C$101,R3,$P$3:$P$101)</f>
        <v>146</v>
      </c>
      <c r="U3" s="31"/>
      <c r="V3" s="32">
        <f>SUMIF($C$3:$C$101,R3,$N$3:$N$101)</f>
        <v>146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0" t="s">
        <v>430</v>
      </c>
      <c r="C4" s="21">
        <v>1298</v>
      </c>
      <c r="D4" s="20" t="s">
        <v>40</v>
      </c>
      <c r="E4" s="23"/>
      <c r="F4" s="23">
        <v>40</v>
      </c>
      <c r="G4" s="23">
        <v>40</v>
      </c>
      <c r="H4" s="23">
        <v>100</v>
      </c>
      <c r="I4" s="23"/>
      <c r="J4" s="23"/>
      <c r="K4" s="23"/>
      <c r="L4" s="23"/>
      <c r="M4" s="24"/>
      <c r="N4" s="25">
        <f t="shared" si="1"/>
        <v>180</v>
      </c>
      <c r="O4" s="26">
        <f t="shared" si="2"/>
        <v>3</v>
      </c>
      <c r="P4" s="182">
        <f t="shared" si="3"/>
        <v>180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228</v>
      </c>
      <c r="C5" s="21">
        <v>2232</v>
      </c>
      <c r="D5" s="20" t="s">
        <v>281</v>
      </c>
      <c r="E5" s="23">
        <v>80</v>
      </c>
      <c r="F5" s="23"/>
      <c r="G5" s="23">
        <v>90</v>
      </c>
      <c r="H5" s="23"/>
      <c r="I5" s="23"/>
      <c r="J5" s="23"/>
      <c r="K5" s="23"/>
      <c r="L5" s="23"/>
      <c r="M5" s="24"/>
      <c r="N5" s="25">
        <f t="shared" si="1"/>
        <v>170</v>
      </c>
      <c r="O5" s="26">
        <f t="shared" si="2"/>
        <v>2</v>
      </c>
      <c r="P5" s="182">
        <f t="shared" si="3"/>
        <v>170</v>
      </c>
      <c r="Q5" s="27"/>
      <c r="R5" s="28">
        <v>2232</v>
      </c>
      <c r="S5" s="29" t="s">
        <v>281</v>
      </c>
      <c r="T5" s="30">
        <f t="shared" si="4"/>
        <v>290</v>
      </c>
      <c r="U5" s="31"/>
      <c r="V5" s="32">
        <f t="shared" si="5"/>
        <v>290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429</v>
      </c>
      <c r="C6" s="21">
        <v>1180</v>
      </c>
      <c r="D6" s="20" t="s">
        <v>17</v>
      </c>
      <c r="E6" s="23"/>
      <c r="F6" s="23">
        <v>60</v>
      </c>
      <c r="G6" s="23">
        <v>60</v>
      </c>
      <c r="H6" s="23"/>
      <c r="I6" s="23"/>
      <c r="J6" s="23"/>
      <c r="K6" s="23"/>
      <c r="L6" s="23"/>
      <c r="M6" s="24"/>
      <c r="N6" s="25">
        <f t="shared" si="1"/>
        <v>120</v>
      </c>
      <c r="O6" s="26">
        <f t="shared" si="2"/>
        <v>2</v>
      </c>
      <c r="P6" s="182">
        <f t="shared" si="3"/>
        <v>120</v>
      </c>
      <c r="Q6" s="27"/>
      <c r="R6" s="28">
        <v>1180</v>
      </c>
      <c r="S6" s="29" t="s">
        <v>17</v>
      </c>
      <c r="T6" s="30">
        <f t="shared" si="4"/>
        <v>250</v>
      </c>
      <c r="U6" s="31"/>
      <c r="V6" s="32">
        <f t="shared" si="5"/>
        <v>250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144</v>
      </c>
      <c r="C7" s="21">
        <v>1590</v>
      </c>
      <c r="D7" s="20" t="s">
        <v>24</v>
      </c>
      <c r="E7" s="23">
        <v>60</v>
      </c>
      <c r="F7" s="23"/>
      <c r="G7" s="23">
        <v>50</v>
      </c>
      <c r="H7" s="23"/>
      <c r="I7" s="23"/>
      <c r="J7" s="23"/>
      <c r="K7" s="23"/>
      <c r="L7" s="23"/>
      <c r="M7" s="24"/>
      <c r="N7" s="25">
        <f t="shared" si="1"/>
        <v>110</v>
      </c>
      <c r="O7" s="26">
        <f t="shared" si="2"/>
        <v>2</v>
      </c>
      <c r="P7" s="182">
        <f t="shared" si="3"/>
        <v>110</v>
      </c>
      <c r="Q7" s="27"/>
      <c r="R7" s="28">
        <v>1115</v>
      </c>
      <c r="S7" s="29" t="s">
        <v>18</v>
      </c>
      <c r="T7" s="30">
        <f t="shared" si="4"/>
        <v>25</v>
      </c>
      <c r="U7" s="31"/>
      <c r="V7" s="32">
        <f t="shared" si="5"/>
        <v>25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234</v>
      </c>
      <c r="C8" s="21">
        <v>1213</v>
      </c>
      <c r="D8" s="20" t="s">
        <v>255</v>
      </c>
      <c r="E8" s="23">
        <v>50</v>
      </c>
      <c r="F8" s="23">
        <v>50</v>
      </c>
      <c r="G8" s="23">
        <v>9</v>
      </c>
      <c r="H8" s="23"/>
      <c r="I8" s="23"/>
      <c r="J8" s="23"/>
      <c r="K8" s="23"/>
      <c r="L8" s="23"/>
      <c r="M8" s="24"/>
      <c r="N8" s="25">
        <f t="shared" si="1"/>
        <v>109</v>
      </c>
      <c r="O8" s="26">
        <f t="shared" si="2"/>
        <v>3</v>
      </c>
      <c r="P8" s="182">
        <f t="shared" si="3"/>
        <v>109</v>
      </c>
      <c r="Q8" s="27"/>
      <c r="R8" s="28">
        <v>10</v>
      </c>
      <c r="S8" s="29" t="s">
        <v>19</v>
      </c>
      <c r="T8" s="30">
        <f t="shared" si="4"/>
        <v>340</v>
      </c>
      <c r="U8" s="31"/>
      <c r="V8" s="32">
        <f t="shared" si="5"/>
        <v>340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427</v>
      </c>
      <c r="C9" s="21">
        <v>2057</v>
      </c>
      <c r="D9" s="20" t="s">
        <v>61</v>
      </c>
      <c r="E9" s="23"/>
      <c r="F9" s="23">
        <v>100</v>
      </c>
      <c r="G9" s="23"/>
      <c r="H9" s="23"/>
      <c r="I9" s="23"/>
      <c r="J9" s="23"/>
      <c r="K9" s="23"/>
      <c r="L9" s="23"/>
      <c r="M9" s="24"/>
      <c r="N9" s="25">
        <f t="shared" si="1"/>
        <v>100</v>
      </c>
      <c r="O9" s="26">
        <f t="shared" si="2"/>
        <v>1</v>
      </c>
      <c r="P9" s="182">
        <f t="shared" si="3"/>
        <v>100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253</v>
      </c>
      <c r="C10" s="21">
        <v>1298</v>
      </c>
      <c r="D10" s="20" t="s">
        <v>40</v>
      </c>
      <c r="E10" s="23">
        <v>90</v>
      </c>
      <c r="F10" s="23">
        <v>8</v>
      </c>
      <c r="G10" s="23"/>
      <c r="H10" s="23"/>
      <c r="I10" s="23"/>
      <c r="J10" s="23"/>
      <c r="K10" s="23"/>
      <c r="L10" s="23"/>
      <c r="M10" s="24"/>
      <c r="N10" s="25">
        <f t="shared" si="1"/>
        <v>98</v>
      </c>
      <c r="O10" s="26">
        <f t="shared" si="2"/>
        <v>2</v>
      </c>
      <c r="P10" s="182">
        <f t="shared" si="3"/>
        <v>98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177</v>
      </c>
      <c r="C11" s="21">
        <v>2027</v>
      </c>
      <c r="D11" s="20" t="s">
        <v>23</v>
      </c>
      <c r="E11" s="23">
        <v>20</v>
      </c>
      <c r="F11" s="23">
        <v>15</v>
      </c>
      <c r="G11" s="23">
        <v>12</v>
      </c>
      <c r="H11" s="23">
        <v>50</v>
      </c>
      <c r="I11" s="23"/>
      <c r="J11" s="23"/>
      <c r="K11" s="23"/>
      <c r="L11" s="23"/>
      <c r="M11" s="24"/>
      <c r="N11" s="25">
        <f t="shared" si="1"/>
        <v>97</v>
      </c>
      <c r="O11" s="26">
        <f t="shared" si="2"/>
        <v>4</v>
      </c>
      <c r="P11" s="182">
        <f t="shared" si="3"/>
        <v>97</v>
      </c>
      <c r="Q11" s="27"/>
      <c r="R11" s="28">
        <v>1590</v>
      </c>
      <c r="S11" s="29" t="s">
        <v>24</v>
      </c>
      <c r="T11" s="30">
        <f t="shared" si="4"/>
        <v>110</v>
      </c>
      <c r="U11" s="31"/>
      <c r="V11" s="32">
        <f t="shared" si="5"/>
        <v>110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433</v>
      </c>
      <c r="C12" s="21">
        <v>2072</v>
      </c>
      <c r="D12" s="20" t="s">
        <v>237</v>
      </c>
      <c r="E12" s="23"/>
      <c r="F12" s="23">
        <v>12</v>
      </c>
      <c r="G12" s="23"/>
      <c r="H12" s="23">
        <v>80</v>
      </c>
      <c r="I12" s="23"/>
      <c r="J12" s="23"/>
      <c r="K12" s="23"/>
      <c r="L12" s="23"/>
      <c r="M12" s="24"/>
      <c r="N12" s="25">
        <f t="shared" si="1"/>
        <v>92</v>
      </c>
      <c r="O12" s="26">
        <f t="shared" si="2"/>
        <v>2</v>
      </c>
      <c r="P12" s="182">
        <f t="shared" si="3"/>
        <v>92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428</v>
      </c>
      <c r="C13" s="21">
        <v>1298</v>
      </c>
      <c r="D13" s="20" t="s">
        <v>40</v>
      </c>
      <c r="E13" s="23"/>
      <c r="F13" s="23">
        <v>90</v>
      </c>
      <c r="G13" s="23"/>
      <c r="H13" s="23"/>
      <c r="I13" s="23"/>
      <c r="J13" s="23"/>
      <c r="K13" s="23"/>
      <c r="L13" s="23"/>
      <c r="M13" s="24"/>
      <c r="N13" s="25">
        <f t="shared" si="1"/>
        <v>90</v>
      </c>
      <c r="O13" s="26">
        <f t="shared" si="2"/>
        <v>1</v>
      </c>
      <c r="P13" s="182">
        <f t="shared" si="3"/>
        <v>90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531</v>
      </c>
      <c r="C14" s="21">
        <v>10</v>
      </c>
      <c r="D14" s="20" t="s">
        <v>19</v>
      </c>
      <c r="E14" s="23"/>
      <c r="F14" s="23"/>
      <c r="G14" s="23"/>
      <c r="H14" s="23">
        <v>90</v>
      </c>
      <c r="I14" s="23"/>
      <c r="J14" s="23"/>
      <c r="K14" s="23"/>
      <c r="L14" s="23"/>
      <c r="M14" s="24"/>
      <c r="N14" s="25">
        <f t="shared" si="1"/>
        <v>90</v>
      </c>
      <c r="O14" s="26">
        <f t="shared" si="2"/>
        <v>1</v>
      </c>
      <c r="P14" s="182">
        <f t="shared" si="3"/>
        <v>90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233</v>
      </c>
      <c r="C15" s="21">
        <v>1180</v>
      </c>
      <c r="D15" s="20" t="s">
        <v>17</v>
      </c>
      <c r="E15" s="23">
        <v>2</v>
      </c>
      <c r="F15" s="23">
        <v>80</v>
      </c>
      <c r="G15" s="23"/>
      <c r="H15" s="23"/>
      <c r="I15" s="23"/>
      <c r="J15" s="23"/>
      <c r="K15" s="23"/>
      <c r="L15" s="23"/>
      <c r="M15" s="24"/>
      <c r="N15" s="25">
        <f t="shared" si="1"/>
        <v>82</v>
      </c>
      <c r="O15" s="26">
        <f t="shared" si="2"/>
        <v>2</v>
      </c>
      <c r="P15" s="182">
        <f t="shared" si="3"/>
        <v>82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497</v>
      </c>
      <c r="C16" s="21">
        <v>2232</v>
      </c>
      <c r="D16" s="20" t="s">
        <v>281</v>
      </c>
      <c r="E16" s="23"/>
      <c r="F16" s="23"/>
      <c r="G16" s="23">
        <v>80</v>
      </c>
      <c r="H16" s="23"/>
      <c r="I16" s="23"/>
      <c r="J16" s="23"/>
      <c r="K16" s="23"/>
      <c r="L16" s="23"/>
      <c r="M16" s="24"/>
      <c r="N16" s="25">
        <f t="shared" si="1"/>
        <v>80</v>
      </c>
      <c r="O16" s="26">
        <f t="shared" si="2"/>
        <v>1</v>
      </c>
      <c r="P16" s="182">
        <f t="shared" si="3"/>
        <v>80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1" t="s">
        <v>499</v>
      </c>
      <c r="C17" s="21">
        <v>2144</v>
      </c>
      <c r="D17" s="20" t="s">
        <v>197</v>
      </c>
      <c r="E17" s="23"/>
      <c r="F17" s="23"/>
      <c r="G17" s="23">
        <v>8</v>
      </c>
      <c r="H17" s="23">
        <v>60</v>
      </c>
      <c r="I17" s="23"/>
      <c r="J17" s="23"/>
      <c r="K17" s="23"/>
      <c r="L17" s="23"/>
      <c r="M17" s="24"/>
      <c r="N17" s="25">
        <f t="shared" si="1"/>
        <v>68</v>
      </c>
      <c r="O17" s="26">
        <f t="shared" si="2"/>
        <v>2</v>
      </c>
      <c r="P17" s="182">
        <f t="shared" si="3"/>
        <v>68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SI</v>
      </c>
      <c r="B18" s="20" t="s">
        <v>432</v>
      </c>
      <c r="C18" s="21">
        <v>10</v>
      </c>
      <c r="D18" s="20" t="s">
        <v>19</v>
      </c>
      <c r="E18" s="23"/>
      <c r="F18" s="23">
        <v>20</v>
      </c>
      <c r="G18" s="23">
        <v>30</v>
      </c>
      <c r="H18" s="23"/>
      <c r="I18" s="23"/>
      <c r="J18" s="23"/>
      <c r="K18" s="23"/>
      <c r="L18" s="23"/>
      <c r="M18" s="24"/>
      <c r="N18" s="25">
        <f t="shared" si="1"/>
        <v>50</v>
      </c>
      <c r="O18" s="26">
        <f t="shared" si="2"/>
        <v>2</v>
      </c>
      <c r="P18" s="182">
        <f t="shared" si="3"/>
        <v>50</v>
      </c>
      <c r="Q18" s="27"/>
      <c r="R18" s="28">
        <v>2144</v>
      </c>
      <c r="S18" s="179" t="s">
        <v>197</v>
      </c>
      <c r="T18" s="30">
        <f t="shared" si="4"/>
        <v>68</v>
      </c>
      <c r="U18" s="31"/>
      <c r="V18" s="32">
        <f t="shared" si="5"/>
        <v>68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435</v>
      </c>
      <c r="C19" s="21">
        <v>2072</v>
      </c>
      <c r="D19" s="20" t="s">
        <v>237</v>
      </c>
      <c r="E19" s="23"/>
      <c r="F19" s="23">
        <v>6</v>
      </c>
      <c r="G19" s="23"/>
      <c r="H19" s="23">
        <v>40</v>
      </c>
      <c r="I19" s="23"/>
      <c r="J19" s="23"/>
      <c r="K19" s="23"/>
      <c r="L19" s="23"/>
      <c r="M19" s="24"/>
      <c r="N19" s="25">
        <f t="shared" si="1"/>
        <v>46</v>
      </c>
      <c r="O19" s="26">
        <f t="shared" si="2"/>
        <v>2</v>
      </c>
      <c r="P19" s="182">
        <f t="shared" si="3"/>
        <v>46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20" t="s">
        <v>352</v>
      </c>
      <c r="C20" s="21">
        <v>1180</v>
      </c>
      <c r="D20" s="20" t="s">
        <v>17</v>
      </c>
      <c r="E20" s="23">
        <v>12</v>
      </c>
      <c r="F20" s="23">
        <v>9</v>
      </c>
      <c r="G20" s="23">
        <v>7</v>
      </c>
      <c r="H20" s="23">
        <v>15</v>
      </c>
      <c r="I20" s="23"/>
      <c r="J20" s="23"/>
      <c r="K20" s="23"/>
      <c r="L20" s="23"/>
      <c r="M20" s="24"/>
      <c r="N20" s="25">
        <f t="shared" si="1"/>
        <v>43</v>
      </c>
      <c r="O20" s="26">
        <f t="shared" si="2"/>
        <v>4</v>
      </c>
      <c r="P20" s="182">
        <f t="shared" si="3"/>
        <v>43</v>
      </c>
      <c r="Q20" s="27"/>
      <c r="R20" s="28">
        <v>1298</v>
      </c>
      <c r="S20" s="29" t="s">
        <v>40</v>
      </c>
      <c r="T20" s="30">
        <f t="shared" si="4"/>
        <v>398</v>
      </c>
      <c r="U20" s="31"/>
      <c r="V20" s="32">
        <f t="shared" si="5"/>
        <v>398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20" t="s">
        <v>350</v>
      </c>
      <c r="C21" s="21">
        <v>2232</v>
      </c>
      <c r="D21" s="20" t="s">
        <v>281</v>
      </c>
      <c r="E21" s="23">
        <v>40</v>
      </c>
      <c r="F21" s="23"/>
      <c r="G21" s="23"/>
      <c r="H21" s="23"/>
      <c r="I21" s="23"/>
      <c r="J21" s="23"/>
      <c r="K21" s="23"/>
      <c r="L21" s="23"/>
      <c r="M21" s="24"/>
      <c r="N21" s="25">
        <f t="shared" si="1"/>
        <v>40</v>
      </c>
      <c r="O21" s="26">
        <f t="shared" si="2"/>
        <v>1</v>
      </c>
      <c r="P21" s="182">
        <f t="shared" si="3"/>
        <v>40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20" t="s">
        <v>351</v>
      </c>
      <c r="C22" s="21">
        <v>1213</v>
      </c>
      <c r="D22" s="20" t="s">
        <v>255</v>
      </c>
      <c r="E22" s="23">
        <v>15</v>
      </c>
      <c r="F22" s="23"/>
      <c r="G22" s="23">
        <v>20</v>
      </c>
      <c r="H22" s="23">
        <v>2</v>
      </c>
      <c r="I22" s="23"/>
      <c r="J22" s="23"/>
      <c r="K22" s="23"/>
      <c r="L22" s="23"/>
      <c r="M22" s="24"/>
      <c r="N22" s="25">
        <f t="shared" si="1"/>
        <v>37</v>
      </c>
      <c r="O22" s="26">
        <f t="shared" si="2"/>
        <v>3</v>
      </c>
      <c r="P22" s="182">
        <f t="shared" si="3"/>
        <v>37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434</v>
      </c>
      <c r="C23" s="21">
        <v>1665</v>
      </c>
      <c r="D23" s="20" t="s">
        <v>249</v>
      </c>
      <c r="E23" s="23"/>
      <c r="F23" s="23">
        <v>7</v>
      </c>
      <c r="G23" s="23"/>
      <c r="H23" s="23">
        <v>30</v>
      </c>
      <c r="I23" s="23"/>
      <c r="J23" s="23"/>
      <c r="K23" s="23"/>
      <c r="L23" s="23"/>
      <c r="M23" s="24"/>
      <c r="N23" s="25">
        <f t="shared" si="1"/>
        <v>37</v>
      </c>
      <c r="O23" s="26">
        <f t="shared" si="2"/>
        <v>2</v>
      </c>
      <c r="P23" s="182">
        <f t="shared" si="3"/>
        <v>37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166" t="s">
        <v>280</v>
      </c>
      <c r="C24" s="21">
        <v>1773</v>
      </c>
      <c r="D24" s="20" t="s">
        <v>80</v>
      </c>
      <c r="E24" s="23">
        <v>30</v>
      </c>
      <c r="F24" s="23"/>
      <c r="G24" s="23"/>
      <c r="H24" s="23"/>
      <c r="I24" s="23"/>
      <c r="J24" s="23"/>
      <c r="K24" s="23"/>
      <c r="L24" s="23"/>
      <c r="M24" s="24"/>
      <c r="N24" s="25">
        <f t="shared" si="1"/>
        <v>30</v>
      </c>
      <c r="O24" s="26">
        <f t="shared" si="2"/>
        <v>1</v>
      </c>
      <c r="P24" s="182">
        <f t="shared" si="3"/>
        <v>30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431</v>
      </c>
      <c r="C25" s="21">
        <v>1298</v>
      </c>
      <c r="D25" s="20" t="s">
        <v>40</v>
      </c>
      <c r="E25" s="23"/>
      <c r="F25" s="23">
        <v>30</v>
      </c>
      <c r="G25" s="23"/>
      <c r="H25" s="23"/>
      <c r="I25" s="23"/>
      <c r="J25" s="23"/>
      <c r="K25" s="23"/>
      <c r="L25" s="23"/>
      <c r="M25" s="24"/>
      <c r="N25" s="25">
        <f t="shared" si="1"/>
        <v>30</v>
      </c>
      <c r="O25" s="26">
        <f t="shared" si="2"/>
        <v>1</v>
      </c>
      <c r="P25" s="182">
        <f t="shared" si="3"/>
        <v>30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20" t="s">
        <v>436</v>
      </c>
      <c r="C26" s="21">
        <v>1115</v>
      </c>
      <c r="D26" s="20" t="s">
        <v>18</v>
      </c>
      <c r="E26" s="23"/>
      <c r="F26" s="23">
        <v>5</v>
      </c>
      <c r="G26" s="23"/>
      <c r="H26" s="23">
        <v>20</v>
      </c>
      <c r="I26" s="23"/>
      <c r="J26" s="23"/>
      <c r="K26" s="23"/>
      <c r="L26" s="23"/>
      <c r="M26" s="24"/>
      <c r="N26" s="25">
        <f t="shared" si="1"/>
        <v>25</v>
      </c>
      <c r="O26" s="26">
        <f t="shared" si="2"/>
        <v>2</v>
      </c>
      <c r="P26" s="182">
        <f t="shared" si="3"/>
        <v>25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498</v>
      </c>
      <c r="C27" s="21">
        <v>1773</v>
      </c>
      <c r="D27" s="20" t="s">
        <v>80</v>
      </c>
      <c r="E27" s="23"/>
      <c r="F27" s="23"/>
      <c r="G27" s="23">
        <v>15</v>
      </c>
      <c r="H27" s="23"/>
      <c r="I27" s="23"/>
      <c r="J27" s="23"/>
      <c r="K27" s="23"/>
      <c r="L27" s="23"/>
      <c r="M27" s="24"/>
      <c r="N27" s="25">
        <f t="shared" si="1"/>
        <v>15</v>
      </c>
      <c r="O27" s="26">
        <f t="shared" si="2"/>
        <v>1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437</v>
      </c>
      <c r="C28" s="21">
        <v>1180</v>
      </c>
      <c r="D28" s="20" t="s">
        <v>17</v>
      </c>
      <c r="E28" s="23"/>
      <c r="F28" s="23">
        <v>5</v>
      </c>
      <c r="G28" s="23">
        <v>0</v>
      </c>
      <c r="H28" s="23"/>
      <c r="I28" s="23"/>
      <c r="J28" s="23"/>
      <c r="K28" s="23"/>
      <c r="L28" s="23"/>
      <c r="M28" s="24"/>
      <c r="N28" s="25">
        <f t="shared" si="1"/>
        <v>5</v>
      </c>
      <c r="O28" s="26">
        <f t="shared" si="2"/>
        <v>2</v>
      </c>
      <c r="P28" s="182">
        <f t="shared" si="3"/>
        <v>5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0"/>
      <c r="C29" s="21"/>
      <c r="D29" s="20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0"/>
      <c r="C30" s="21"/>
      <c r="D30" s="20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45</v>
      </c>
      <c r="U30" s="31"/>
      <c r="V30" s="32">
        <f t="shared" si="5"/>
        <v>45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0"/>
      <c r="C31" s="21"/>
      <c r="D31" s="20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173"/>
      <c r="C32" s="21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0"/>
      <c r="C33" s="21"/>
      <c r="D33" s="20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173"/>
      <c r="C34" s="21"/>
      <c r="D34" s="20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138</v>
      </c>
      <c r="U34" s="31"/>
      <c r="V34" s="32">
        <f t="shared" si="5"/>
        <v>138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2" si="6">IF(O35&lt;1,"NO","SI")</f>
        <v>NO</v>
      </c>
      <c r="B35" s="20"/>
      <c r="C35" s="21"/>
      <c r="D35" s="20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62" si="7">IF(O35=9,SUM(E35:M35)-SMALL(E35:M35,1)-SMALL(E35:M35,2),IF(O35=8,SUM(E35:M35)-SMALL(E35:M35,1),SUM(E35:M35)))</f>
        <v>0</v>
      </c>
      <c r="O35" s="26">
        <f t="shared" ref="O35:O62" si="8">COUNTA(E35:M35)</f>
        <v>0</v>
      </c>
      <c r="P35" s="182">
        <f t="shared" ref="P35:P62" si="9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NO</v>
      </c>
      <c r="B36" s="20"/>
      <c r="C36" s="21"/>
      <c r="D36" s="20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7"/>
        <v>0</v>
      </c>
      <c r="O36" s="26">
        <f t="shared" si="8"/>
        <v>0</v>
      </c>
      <c r="P36" s="182">
        <f t="shared" si="9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NO</v>
      </c>
      <c r="B37" s="20"/>
      <c r="C37" s="21"/>
      <c r="D37" s="20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37</v>
      </c>
      <c r="U38" s="31"/>
      <c r="V38" s="32">
        <f t="shared" si="5"/>
        <v>37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166"/>
      <c r="C40" s="21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166"/>
      <c r="C41" s="21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100</v>
      </c>
      <c r="U46" s="31"/>
      <c r="V46" s="32">
        <f t="shared" si="5"/>
        <v>100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166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166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97</v>
      </c>
      <c r="U50" s="31"/>
      <c r="V50" s="32">
        <f t="shared" si="5"/>
        <v>97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166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166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166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66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95">
        <f>COUNTIF(A3:A62,"SI")</f>
        <v>26</v>
      </c>
      <c r="B63" s="95">
        <f>COUNTA(B3:B62)</f>
        <v>26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7"/>
      <c r="N63" s="71">
        <f>SUM(N3:N62)</f>
        <v>2044</v>
      </c>
      <c r="O63" s="52"/>
      <c r="P63" s="72">
        <f>SUM(P3:P62)</f>
        <v>2044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6"/>
      <c r="O64" s="6"/>
      <c r="P64" s="7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6"/>
      <c r="O65" s="6"/>
      <c r="P65" s="6"/>
      <c r="Q65" s="6"/>
      <c r="R65" s="6"/>
      <c r="S65" s="6"/>
      <c r="T65" s="44">
        <f>SUM(T3:T64)</f>
        <v>2044</v>
      </c>
      <c r="U65" s="6"/>
      <c r="V65" s="46">
        <f>SUM(V3:V64)</f>
        <v>2044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2">
    <sortCondition descending="1" ref="N3:N62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104" customWidth="1"/>
    <col min="2" max="2" width="56.85546875" style="104" customWidth="1"/>
    <col min="3" max="3" width="13.7109375" style="104" customWidth="1"/>
    <col min="4" max="4" width="70.140625" style="104" customWidth="1"/>
    <col min="5" max="6" width="23.42578125" style="104" customWidth="1"/>
    <col min="7" max="7" width="22.42578125" style="104" customWidth="1"/>
    <col min="8" max="8" width="23" style="104" customWidth="1"/>
    <col min="9" max="11" width="23" style="139" customWidth="1"/>
    <col min="12" max="13" width="23" style="104" customWidth="1"/>
    <col min="14" max="14" width="24.28515625" style="104" customWidth="1"/>
    <col min="15" max="15" width="14.28515625" style="104" customWidth="1"/>
    <col min="16" max="16" width="27.28515625" style="104" customWidth="1"/>
    <col min="17" max="17" width="11.42578125" style="104" customWidth="1"/>
    <col min="18" max="18" width="11.42578125" style="139" customWidth="1"/>
    <col min="19" max="19" width="59.7109375" style="139" customWidth="1"/>
    <col min="20" max="21" width="11.42578125" style="104" customWidth="1"/>
    <col min="22" max="22" width="36.42578125" style="104" customWidth="1"/>
    <col min="23" max="24" width="11.42578125" style="104" customWidth="1"/>
    <col min="25" max="25" width="36.28515625" style="104" customWidth="1"/>
    <col min="26" max="26" width="11.42578125" style="104" customWidth="1"/>
    <col min="27" max="27" width="56.28515625" style="104" customWidth="1"/>
    <col min="28" max="259" width="11.42578125" style="104" customWidth="1"/>
  </cols>
  <sheetData>
    <row r="1" spans="1:27" ht="28.5" customHeight="1" x14ac:dyDescent="0.4">
      <c r="A1" s="188" t="s">
        <v>150</v>
      </c>
      <c r="B1" s="189"/>
      <c r="C1" s="189"/>
      <c r="D1" s="189"/>
      <c r="E1" s="189"/>
      <c r="F1" s="190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173" t="s">
        <v>250</v>
      </c>
      <c r="C3" s="106">
        <v>2232</v>
      </c>
      <c r="D3" s="20" t="s">
        <v>281</v>
      </c>
      <c r="E3" s="23">
        <v>30</v>
      </c>
      <c r="F3" s="23">
        <v>50</v>
      </c>
      <c r="G3" s="23">
        <v>40</v>
      </c>
      <c r="H3" s="23"/>
      <c r="I3" s="23"/>
      <c r="J3" s="23"/>
      <c r="K3" s="23"/>
      <c r="L3" s="23"/>
      <c r="M3" s="24"/>
      <c r="N3" s="25">
        <f t="shared" ref="N3:N41" si="1">IF(O3=9,SUM(E3:M3)-SMALL(E3:M3,1)-SMALL(E3:M3,2),IF(O3=8,SUM(E3:M3)-SMALL(E3:M3,1),SUM(E3:M3)))</f>
        <v>120</v>
      </c>
      <c r="O3" s="26">
        <f t="shared" ref="O3:O41" si="2">COUNTA(E3:M3)</f>
        <v>3</v>
      </c>
      <c r="P3" s="182">
        <f t="shared" ref="P3:P41" si="3">SUM(E3:M3)</f>
        <v>120</v>
      </c>
      <c r="Q3" s="27"/>
      <c r="R3" s="28">
        <v>1213</v>
      </c>
      <c r="S3" s="29" t="s">
        <v>255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147</v>
      </c>
      <c r="C4" s="106">
        <v>1590</v>
      </c>
      <c r="D4" s="20" t="s">
        <v>24</v>
      </c>
      <c r="E4" s="23">
        <v>40</v>
      </c>
      <c r="F4" s="23"/>
      <c r="G4" s="23">
        <v>60</v>
      </c>
      <c r="H4" s="23"/>
      <c r="I4" s="23"/>
      <c r="J4" s="23"/>
      <c r="K4" s="23"/>
      <c r="L4" s="23"/>
      <c r="M4" s="24"/>
      <c r="N4" s="25">
        <f t="shared" si="1"/>
        <v>100</v>
      </c>
      <c r="O4" s="26">
        <f t="shared" si="2"/>
        <v>2</v>
      </c>
      <c r="P4" s="182">
        <f t="shared" si="3"/>
        <v>100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1" t="s">
        <v>438</v>
      </c>
      <c r="C5" s="21">
        <v>1298</v>
      </c>
      <c r="D5" s="20" t="s">
        <v>40</v>
      </c>
      <c r="E5" s="23"/>
      <c r="F5" s="23">
        <v>60</v>
      </c>
      <c r="G5" s="23"/>
      <c r="H5" s="23">
        <v>40</v>
      </c>
      <c r="I5" s="23"/>
      <c r="J5" s="23"/>
      <c r="K5" s="23"/>
      <c r="L5" s="23"/>
      <c r="M5" s="24"/>
      <c r="N5" s="25">
        <f t="shared" si="1"/>
        <v>100</v>
      </c>
      <c r="O5" s="26">
        <f t="shared" si="2"/>
        <v>2</v>
      </c>
      <c r="P5" s="182">
        <f t="shared" si="3"/>
        <v>100</v>
      </c>
      <c r="Q5" s="27"/>
      <c r="R5" s="28">
        <v>2232</v>
      </c>
      <c r="S5" s="29" t="s">
        <v>281</v>
      </c>
      <c r="T5" s="30">
        <f t="shared" si="4"/>
        <v>209</v>
      </c>
      <c r="U5" s="31"/>
      <c r="V5" s="32">
        <f t="shared" si="5"/>
        <v>209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440</v>
      </c>
      <c r="C6" s="106">
        <v>2232</v>
      </c>
      <c r="D6" s="20" t="s">
        <v>281</v>
      </c>
      <c r="E6" s="23"/>
      <c r="F6" s="23">
        <v>15</v>
      </c>
      <c r="G6" s="23">
        <v>20</v>
      </c>
      <c r="H6" s="23">
        <v>30</v>
      </c>
      <c r="I6" s="23"/>
      <c r="J6" s="23"/>
      <c r="K6" s="23"/>
      <c r="L6" s="23"/>
      <c r="M6" s="24"/>
      <c r="N6" s="25">
        <f t="shared" si="1"/>
        <v>65</v>
      </c>
      <c r="O6" s="26">
        <f t="shared" si="2"/>
        <v>3</v>
      </c>
      <c r="P6" s="182">
        <f t="shared" si="3"/>
        <v>65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2" t="s">
        <v>439</v>
      </c>
      <c r="C7" s="21">
        <v>1115</v>
      </c>
      <c r="D7" s="20" t="s">
        <v>18</v>
      </c>
      <c r="E7" s="23"/>
      <c r="F7" s="23">
        <v>40</v>
      </c>
      <c r="G7" s="23"/>
      <c r="H7" s="23">
        <v>20</v>
      </c>
      <c r="I7" s="23"/>
      <c r="J7" s="23"/>
      <c r="K7" s="23"/>
      <c r="L7" s="23"/>
      <c r="M7" s="24"/>
      <c r="N7" s="25">
        <f t="shared" si="1"/>
        <v>60</v>
      </c>
      <c r="O7" s="26">
        <f t="shared" si="2"/>
        <v>2</v>
      </c>
      <c r="P7" s="182">
        <f t="shared" si="3"/>
        <v>60</v>
      </c>
      <c r="Q7" s="27"/>
      <c r="R7" s="28">
        <v>1115</v>
      </c>
      <c r="S7" s="29" t="s">
        <v>18</v>
      </c>
      <c r="T7" s="30">
        <f t="shared" si="4"/>
        <v>72</v>
      </c>
      <c r="U7" s="31"/>
      <c r="V7" s="32">
        <f t="shared" si="5"/>
        <v>72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2" t="s">
        <v>353</v>
      </c>
      <c r="C8" s="106">
        <v>10</v>
      </c>
      <c r="D8" s="22" t="s">
        <v>19</v>
      </c>
      <c r="E8" s="23">
        <v>20</v>
      </c>
      <c r="F8" s="23">
        <v>20</v>
      </c>
      <c r="G8" s="23">
        <v>15</v>
      </c>
      <c r="H8" s="23"/>
      <c r="I8" s="23"/>
      <c r="J8" s="23"/>
      <c r="K8" s="23"/>
      <c r="L8" s="23"/>
      <c r="M8" s="24"/>
      <c r="N8" s="25">
        <f t="shared" si="1"/>
        <v>55</v>
      </c>
      <c r="O8" s="26">
        <f t="shared" si="2"/>
        <v>3</v>
      </c>
      <c r="P8" s="182">
        <f t="shared" si="3"/>
        <v>55</v>
      </c>
      <c r="Q8" s="27"/>
      <c r="R8" s="28">
        <v>10</v>
      </c>
      <c r="S8" s="29" t="s">
        <v>19</v>
      </c>
      <c r="T8" s="30">
        <f t="shared" si="4"/>
        <v>55</v>
      </c>
      <c r="U8" s="31"/>
      <c r="V8" s="32">
        <f t="shared" si="5"/>
        <v>55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2" t="s">
        <v>500</v>
      </c>
      <c r="C9" s="106">
        <v>1590</v>
      </c>
      <c r="D9" s="20" t="s">
        <v>24</v>
      </c>
      <c r="E9" s="23"/>
      <c r="F9" s="23"/>
      <c r="G9" s="23">
        <v>50</v>
      </c>
      <c r="H9" s="23"/>
      <c r="I9" s="23"/>
      <c r="J9" s="23"/>
      <c r="K9" s="23"/>
      <c r="L9" s="23"/>
      <c r="M9" s="24"/>
      <c r="N9" s="25">
        <f t="shared" si="1"/>
        <v>50</v>
      </c>
      <c r="O9" s="26">
        <f t="shared" si="2"/>
        <v>1</v>
      </c>
      <c r="P9" s="182">
        <f t="shared" si="3"/>
        <v>50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501</v>
      </c>
      <c r="C10" s="106">
        <v>2232</v>
      </c>
      <c r="D10" s="20" t="s">
        <v>281</v>
      </c>
      <c r="E10" s="23"/>
      <c r="F10" s="23"/>
      <c r="G10" s="23">
        <v>12</v>
      </c>
      <c r="H10" s="23">
        <v>12</v>
      </c>
      <c r="I10" s="23"/>
      <c r="J10" s="23"/>
      <c r="K10" s="23"/>
      <c r="L10" s="23"/>
      <c r="M10" s="24"/>
      <c r="N10" s="25">
        <f t="shared" si="1"/>
        <v>24</v>
      </c>
      <c r="O10" s="26">
        <f t="shared" si="2"/>
        <v>2</v>
      </c>
      <c r="P10" s="182">
        <f t="shared" si="3"/>
        <v>24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441</v>
      </c>
      <c r="C11" s="21">
        <v>1115</v>
      </c>
      <c r="D11" s="20" t="s">
        <v>18</v>
      </c>
      <c r="E11" s="23"/>
      <c r="F11" s="23">
        <v>12</v>
      </c>
      <c r="G11" s="23"/>
      <c r="H11" s="23"/>
      <c r="I11" s="23"/>
      <c r="J11" s="23"/>
      <c r="K11" s="23"/>
      <c r="L11" s="23"/>
      <c r="M11" s="24"/>
      <c r="N11" s="25">
        <f t="shared" si="1"/>
        <v>12</v>
      </c>
      <c r="O11" s="26">
        <f t="shared" si="2"/>
        <v>1</v>
      </c>
      <c r="P11" s="182">
        <f t="shared" si="3"/>
        <v>12</v>
      </c>
      <c r="Q11" s="27"/>
      <c r="R11" s="28">
        <v>1590</v>
      </c>
      <c r="S11" s="29" t="s">
        <v>24</v>
      </c>
      <c r="T11" s="30">
        <f t="shared" si="4"/>
        <v>150</v>
      </c>
      <c r="U11" s="31"/>
      <c r="V11" s="32">
        <f t="shared" si="5"/>
        <v>150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2" t="s">
        <v>532</v>
      </c>
      <c r="C12" s="106">
        <v>2027</v>
      </c>
      <c r="D12" s="22" t="s">
        <v>23</v>
      </c>
      <c r="E12" s="23"/>
      <c r="F12" s="23"/>
      <c r="G12" s="23"/>
      <c r="H12" s="23">
        <v>9</v>
      </c>
      <c r="I12" s="23"/>
      <c r="J12" s="23"/>
      <c r="K12" s="23"/>
      <c r="L12" s="23"/>
      <c r="M12" s="24"/>
      <c r="N12" s="25">
        <f t="shared" si="1"/>
        <v>9</v>
      </c>
      <c r="O12" s="26">
        <f t="shared" si="2"/>
        <v>1</v>
      </c>
      <c r="P12" s="182">
        <f t="shared" si="3"/>
        <v>9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NO</v>
      </c>
      <c r="B13" s="165"/>
      <c r="C13" s="21"/>
      <c r="D13" s="20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1"/>
        <v>0</v>
      </c>
      <c r="O13" s="26">
        <f t="shared" si="2"/>
        <v>0</v>
      </c>
      <c r="P13" s="182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NO</v>
      </c>
      <c r="B14" s="20"/>
      <c r="C14" s="21"/>
      <c r="D14" s="20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1"/>
        <v>0</v>
      </c>
      <c r="O14" s="26">
        <f t="shared" si="2"/>
        <v>0</v>
      </c>
      <c r="P14" s="182">
        <f t="shared" si="3"/>
        <v>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183"/>
      <c r="C15" s="106"/>
      <c r="D15" s="22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106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183"/>
      <c r="C17" s="106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20"/>
      <c r="C18" s="106"/>
      <c r="D18" s="20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166"/>
      <c r="C19" s="21"/>
      <c r="D19" s="20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22"/>
      <c r="C20" s="106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100</v>
      </c>
      <c r="U20" s="31"/>
      <c r="V20" s="32">
        <f t="shared" si="5"/>
        <v>100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22"/>
      <c r="C21" s="106"/>
      <c r="D21" s="20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22"/>
      <c r="C22" s="106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20"/>
      <c r="C23" s="106"/>
      <c r="D23" s="20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176"/>
      <c r="C24" s="106"/>
      <c r="D24" s="20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20"/>
      <c r="C25" s="106"/>
      <c r="D25" s="20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166"/>
      <c r="C26" s="21"/>
      <c r="D26" s="20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22"/>
      <c r="C27" s="106"/>
      <c r="D27" s="22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20"/>
      <c r="C28" s="106"/>
      <c r="D28" s="20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0"/>
      <c r="C29" s="106"/>
      <c r="D29" s="20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2"/>
      <c r="C30" s="106"/>
      <c r="D30" s="22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2"/>
      <c r="C31" s="106"/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0"/>
      <c r="C32" s="106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10</v>
      </c>
      <c r="B42" s="95">
        <f>COUNTA(B3:B41)</f>
        <v>10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595</v>
      </c>
      <c r="O42" s="52"/>
      <c r="P42" s="72">
        <f>SUM(P3:P41)</f>
        <v>595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30">
        <f t="shared" si="4"/>
        <v>9</v>
      </c>
      <c r="U50" s="31"/>
      <c r="V50" s="32">
        <f t="shared" si="5"/>
        <v>9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595</v>
      </c>
      <c r="U65" s="6"/>
      <c r="V65" s="46">
        <f>SUM(V3:V64)</f>
        <v>595</v>
      </c>
      <c r="W65" s="6"/>
      <c r="X65" s="6"/>
      <c r="Y65" s="6"/>
      <c r="Z65" s="6"/>
      <c r="AA65" s="6"/>
    </row>
    <row r="66" spans="1:27" ht="15.6" customHeight="1" x14ac:dyDescent="0.2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110" customWidth="1"/>
    <col min="2" max="2" width="56.85546875" style="110" customWidth="1"/>
    <col min="3" max="3" width="13.7109375" style="110" customWidth="1"/>
    <col min="4" max="4" width="70.140625" style="110" customWidth="1"/>
    <col min="5" max="6" width="23.42578125" style="110" customWidth="1"/>
    <col min="7" max="7" width="22.42578125" style="110" customWidth="1"/>
    <col min="8" max="8" width="23" style="110" customWidth="1"/>
    <col min="9" max="11" width="23" style="139" customWidth="1"/>
    <col min="12" max="13" width="23" style="110" customWidth="1"/>
    <col min="14" max="14" width="24.28515625" style="110" customWidth="1"/>
    <col min="15" max="15" width="14.28515625" style="110" customWidth="1"/>
    <col min="16" max="16" width="27.28515625" style="110" customWidth="1"/>
    <col min="17" max="17" width="11.42578125" style="110" customWidth="1"/>
    <col min="18" max="18" width="11.42578125" style="139" customWidth="1"/>
    <col min="19" max="19" width="59.7109375" style="139" customWidth="1"/>
    <col min="20" max="21" width="11.42578125" style="110" customWidth="1"/>
    <col min="22" max="22" width="36.42578125" style="110" customWidth="1"/>
    <col min="23" max="24" width="11.42578125" style="110" customWidth="1"/>
    <col min="25" max="25" width="36.28515625" style="110" customWidth="1"/>
    <col min="26" max="26" width="11.42578125" style="110" customWidth="1"/>
    <col min="27" max="27" width="56.28515625" style="110" customWidth="1"/>
    <col min="28" max="259" width="11.42578125" style="110" customWidth="1"/>
  </cols>
  <sheetData>
    <row r="1" spans="1:27" ht="28.5" customHeight="1" x14ac:dyDescent="0.4">
      <c r="A1" s="188" t="s">
        <v>151</v>
      </c>
      <c r="B1" s="189"/>
      <c r="C1" s="189"/>
      <c r="D1" s="189"/>
      <c r="E1" s="189"/>
      <c r="F1" s="190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22" t="s">
        <v>442</v>
      </c>
      <c r="C3" s="106">
        <v>2271</v>
      </c>
      <c r="D3" s="20" t="s">
        <v>282</v>
      </c>
      <c r="E3" s="23"/>
      <c r="F3" s="23">
        <v>60</v>
      </c>
      <c r="G3" s="23">
        <v>100</v>
      </c>
      <c r="H3" s="23">
        <v>40</v>
      </c>
      <c r="I3" s="23"/>
      <c r="J3" s="23"/>
      <c r="K3" s="23"/>
      <c r="L3" s="23"/>
      <c r="M3" s="24"/>
      <c r="N3" s="25">
        <f t="shared" ref="N3:N41" si="1">IF(O3=9,SUM(E3:M3)-SMALL(E3:M3,1)-SMALL(E3:M3,2),IF(O3=8,SUM(E3:M3)-SMALL(E3:M3,1),SUM(E3:M3)))</f>
        <v>200</v>
      </c>
      <c r="O3" s="26">
        <f t="shared" ref="O3:O41" si="2">COUNTA(E3:M3)</f>
        <v>3</v>
      </c>
      <c r="P3" s="182">
        <f t="shared" ref="P3:P41" si="3">SUM(E3:M3)</f>
        <v>200</v>
      </c>
      <c r="Q3" s="27"/>
      <c r="R3" s="28">
        <v>1213</v>
      </c>
      <c r="S3" s="29" t="s">
        <v>255</v>
      </c>
      <c r="T3" s="30">
        <f>SUMIF($C$3:$C$101,R3,$P$3:$P$101)</f>
        <v>40</v>
      </c>
      <c r="U3" s="31"/>
      <c r="V3" s="32">
        <f>SUMIF($C$3:$C$101,R3,$N$3:$N$101)</f>
        <v>40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0" t="s">
        <v>254</v>
      </c>
      <c r="C4" s="106">
        <v>2232</v>
      </c>
      <c r="D4" s="20" t="s">
        <v>281</v>
      </c>
      <c r="E4" s="23">
        <v>60</v>
      </c>
      <c r="F4" s="23">
        <v>40</v>
      </c>
      <c r="G4" s="23">
        <v>50</v>
      </c>
      <c r="H4" s="23"/>
      <c r="I4" s="23"/>
      <c r="J4" s="23"/>
      <c r="K4" s="23"/>
      <c r="L4" s="23"/>
      <c r="M4" s="24"/>
      <c r="N4" s="25">
        <f t="shared" si="1"/>
        <v>150</v>
      </c>
      <c r="O4" s="26">
        <f t="shared" si="2"/>
        <v>3</v>
      </c>
      <c r="P4" s="182">
        <f t="shared" si="3"/>
        <v>150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354</v>
      </c>
      <c r="C5" s="106">
        <v>1886</v>
      </c>
      <c r="D5" s="20" t="s">
        <v>36</v>
      </c>
      <c r="E5" s="23">
        <v>50</v>
      </c>
      <c r="F5" s="23">
        <v>8</v>
      </c>
      <c r="G5" s="23">
        <v>90</v>
      </c>
      <c r="H5" s="23"/>
      <c r="I5" s="23"/>
      <c r="J5" s="23"/>
      <c r="K5" s="23"/>
      <c r="L5" s="23"/>
      <c r="M5" s="24"/>
      <c r="N5" s="25">
        <f t="shared" si="1"/>
        <v>148</v>
      </c>
      <c r="O5" s="26">
        <f t="shared" si="2"/>
        <v>3</v>
      </c>
      <c r="P5" s="182">
        <f t="shared" si="3"/>
        <v>148</v>
      </c>
      <c r="Q5" s="27"/>
      <c r="R5" s="28">
        <v>2232</v>
      </c>
      <c r="S5" s="29" t="s">
        <v>281</v>
      </c>
      <c r="T5" s="30">
        <f t="shared" si="4"/>
        <v>150</v>
      </c>
      <c r="U5" s="31"/>
      <c r="V5" s="32">
        <f t="shared" si="5"/>
        <v>150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443</v>
      </c>
      <c r="C6" s="106">
        <v>1347</v>
      </c>
      <c r="D6" s="20" t="s">
        <v>50</v>
      </c>
      <c r="E6" s="23"/>
      <c r="F6" s="23">
        <v>15</v>
      </c>
      <c r="G6" s="23">
        <v>40</v>
      </c>
      <c r="H6" s="23">
        <v>30</v>
      </c>
      <c r="I6" s="23"/>
      <c r="J6" s="23"/>
      <c r="K6" s="23"/>
      <c r="L6" s="23"/>
      <c r="M6" s="24"/>
      <c r="N6" s="25">
        <f t="shared" si="1"/>
        <v>85</v>
      </c>
      <c r="O6" s="26">
        <f t="shared" si="2"/>
        <v>3</v>
      </c>
      <c r="P6" s="182">
        <f t="shared" si="3"/>
        <v>85</v>
      </c>
      <c r="Q6" s="27"/>
      <c r="R6" s="28">
        <v>1180</v>
      </c>
      <c r="S6" s="29" t="s">
        <v>17</v>
      </c>
      <c r="T6" s="30">
        <f t="shared" si="4"/>
        <v>165</v>
      </c>
      <c r="U6" s="31"/>
      <c r="V6" s="32">
        <f t="shared" si="5"/>
        <v>165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502</v>
      </c>
      <c r="C7" s="106">
        <v>1773</v>
      </c>
      <c r="D7" s="22" t="s">
        <v>80</v>
      </c>
      <c r="E7" s="23"/>
      <c r="F7" s="23"/>
      <c r="G7" s="23">
        <v>80</v>
      </c>
      <c r="H7" s="23"/>
      <c r="I7" s="23"/>
      <c r="J7" s="23"/>
      <c r="K7" s="23"/>
      <c r="L7" s="23"/>
      <c r="M7" s="24"/>
      <c r="N7" s="25">
        <f t="shared" si="1"/>
        <v>80</v>
      </c>
      <c r="O7" s="26">
        <f t="shared" si="2"/>
        <v>1</v>
      </c>
      <c r="P7" s="182">
        <f t="shared" si="3"/>
        <v>80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2" t="s">
        <v>503</v>
      </c>
      <c r="C8" s="21">
        <v>1590</v>
      </c>
      <c r="D8" s="20" t="s">
        <v>24</v>
      </c>
      <c r="E8" s="23"/>
      <c r="F8" s="23"/>
      <c r="G8" s="23">
        <v>60</v>
      </c>
      <c r="H8" s="23"/>
      <c r="I8" s="23"/>
      <c r="J8" s="23"/>
      <c r="K8" s="23"/>
      <c r="L8" s="23"/>
      <c r="M8" s="24"/>
      <c r="N8" s="25">
        <f t="shared" si="1"/>
        <v>60</v>
      </c>
      <c r="O8" s="26">
        <f t="shared" si="2"/>
        <v>1</v>
      </c>
      <c r="P8" s="182">
        <f t="shared" si="3"/>
        <v>60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2" t="s">
        <v>448</v>
      </c>
      <c r="C9" s="21">
        <v>1298</v>
      </c>
      <c r="D9" s="20" t="s">
        <v>40</v>
      </c>
      <c r="E9" s="23"/>
      <c r="F9" s="23">
        <v>50</v>
      </c>
      <c r="G9" s="23"/>
      <c r="H9" s="23"/>
      <c r="I9" s="23"/>
      <c r="J9" s="23"/>
      <c r="K9" s="23"/>
      <c r="L9" s="23"/>
      <c r="M9" s="24"/>
      <c r="N9" s="25">
        <f t="shared" si="1"/>
        <v>50</v>
      </c>
      <c r="O9" s="26">
        <f t="shared" si="2"/>
        <v>1</v>
      </c>
      <c r="P9" s="182">
        <f t="shared" si="3"/>
        <v>50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355</v>
      </c>
      <c r="C10" s="106">
        <v>1180</v>
      </c>
      <c r="D10" s="20" t="s">
        <v>17</v>
      </c>
      <c r="E10" s="23">
        <v>20</v>
      </c>
      <c r="F10" s="23">
        <v>20</v>
      </c>
      <c r="G10" s="23"/>
      <c r="H10" s="23"/>
      <c r="I10" s="23"/>
      <c r="J10" s="23"/>
      <c r="K10" s="23"/>
      <c r="L10" s="23"/>
      <c r="M10" s="24"/>
      <c r="N10" s="25">
        <f t="shared" si="1"/>
        <v>40</v>
      </c>
      <c r="O10" s="26">
        <f t="shared" si="2"/>
        <v>2</v>
      </c>
      <c r="P10" s="182">
        <f t="shared" si="3"/>
        <v>40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83" t="s">
        <v>149</v>
      </c>
      <c r="C11" s="106">
        <v>1213</v>
      </c>
      <c r="D11" s="22" t="s">
        <v>255</v>
      </c>
      <c r="E11" s="23">
        <v>40</v>
      </c>
      <c r="F11" s="23"/>
      <c r="G11" s="23"/>
      <c r="H11" s="23"/>
      <c r="I11" s="23"/>
      <c r="J11" s="23"/>
      <c r="K11" s="23"/>
      <c r="L11" s="23"/>
      <c r="M11" s="24"/>
      <c r="N11" s="25">
        <f t="shared" si="1"/>
        <v>40</v>
      </c>
      <c r="O11" s="26">
        <f t="shared" si="2"/>
        <v>1</v>
      </c>
      <c r="P11" s="182">
        <f t="shared" si="3"/>
        <v>40</v>
      </c>
      <c r="Q11" s="27"/>
      <c r="R11" s="28">
        <v>1590</v>
      </c>
      <c r="S11" s="29" t="s">
        <v>24</v>
      </c>
      <c r="T11" s="30">
        <f t="shared" si="4"/>
        <v>60</v>
      </c>
      <c r="U11" s="31"/>
      <c r="V11" s="32">
        <f t="shared" si="5"/>
        <v>60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444</v>
      </c>
      <c r="C12" s="106">
        <v>1180</v>
      </c>
      <c r="D12" s="20" t="s">
        <v>17</v>
      </c>
      <c r="E12" s="23"/>
      <c r="F12" s="23">
        <v>12</v>
      </c>
      <c r="G12" s="23">
        <v>20</v>
      </c>
      <c r="H12" s="23"/>
      <c r="I12" s="23"/>
      <c r="J12" s="23"/>
      <c r="K12" s="23"/>
      <c r="L12" s="23"/>
      <c r="M12" s="24"/>
      <c r="N12" s="25">
        <f t="shared" si="1"/>
        <v>32</v>
      </c>
      <c r="O12" s="26">
        <f t="shared" si="2"/>
        <v>2</v>
      </c>
      <c r="P12" s="182">
        <f t="shared" si="3"/>
        <v>32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67" t="s">
        <v>356</v>
      </c>
      <c r="C13" s="106">
        <v>1180</v>
      </c>
      <c r="D13" s="20" t="s">
        <v>17</v>
      </c>
      <c r="E13" s="23">
        <v>15</v>
      </c>
      <c r="F13" s="23"/>
      <c r="G13" s="23">
        <v>15</v>
      </c>
      <c r="H13" s="23"/>
      <c r="I13" s="23"/>
      <c r="J13" s="23"/>
      <c r="K13" s="23"/>
      <c r="L13" s="23"/>
      <c r="M13" s="24"/>
      <c r="N13" s="25">
        <f t="shared" si="1"/>
        <v>30</v>
      </c>
      <c r="O13" s="26">
        <f t="shared" si="2"/>
        <v>2</v>
      </c>
      <c r="P13" s="182">
        <f t="shared" si="3"/>
        <v>30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2" t="s">
        <v>504</v>
      </c>
      <c r="C14" s="106">
        <v>1180</v>
      </c>
      <c r="D14" s="20" t="s">
        <v>17</v>
      </c>
      <c r="E14" s="23"/>
      <c r="F14" s="23"/>
      <c r="G14" s="23">
        <v>30</v>
      </c>
      <c r="H14" s="23"/>
      <c r="I14" s="23"/>
      <c r="J14" s="23"/>
      <c r="K14" s="23"/>
      <c r="L14" s="23"/>
      <c r="M14" s="24"/>
      <c r="N14" s="25">
        <f t="shared" si="1"/>
        <v>30</v>
      </c>
      <c r="O14" s="26">
        <f t="shared" si="2"/>
        <v>1</v>
      </c>
      <c r="P14" s="182">
        <f t="shared" si="3"/>
        <v>30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SI</v>
      </c>
      <c r="B15" s="22" t="s">
        <v>449</v>
      </c>
      <c r="C15" s="21">
        <v>2057</v>
      </c>
      <c r="D15" s="20" t="s">
        <v>61</v>
      </c>
      <c r="E15" s="23"/>
      <c r="F15" s="23">
        <v>9</v>
      </c>
      <c r="G15" s="23"/>
      <c r="H15" s="23">
        <v>20</v>
      </c>
      <c r="I15" s="23"/>
      <c r="J15" s="23"/>
      <c r="K15" s="23"/>
      <c r="L15" s="23"/>
      <c r="M15" s="24"/>
      <c r="N15" s="25">
        <f t="shared" si="1"/>
        <v>29</v>
      </c>
      <c r="O15" s="26">
        <f t="shared" si="2"/>
        <v>2</v>
      </c>
      <c r="P15" s="182">
        <f t="shared" si="3"/>
        <v>29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357</v>
      </c>
      <c r="C16" s="106">
        <v>1180</v>
      </c>
      <c r="D16" s="20" t="s">
        <v>17</v>
      </c>
      <c r="E16" s="23">
        <v>12</v>
      </c>
      <c r="F16" s="23"/>
      <c r="G16" s="23">
        <v>9</v>
      </c>
      <c r="H16" s="23"/>
      <c r="I16" s="23"/>
      <c r="J16" s="23"/>
      <c r="K16" s="23"/>
      <c r="L16" s="23"/>
      <c r="M16" s="24"/>
      <c r="N16" s="25">
        <f t="shared" si="1"/>
        <v>21</v>
      </c>
      <c r="O16" s="26">
        <f t="shared" si="2"/>
        <v>2</v>
      </c>
      <c r="P16" s="182">
        <f t="shared" si="3"/>
        <v>21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2" t="s">
        <v>505</v>
      </c>
      <c r="C17" s="106">
        <v>1180</v>
      </c>
      <c r="D17" s="20" t="s">
        <v>17</v>
      </c>
      <c r="E17" s="23"/>
      <c r="F17" s="23"/>
      <c r="G17" s="23">
        <v>12</v>
      </c>
      <c r="H17" s="23"/>
      <c r="I17" s="23"/>
      <c r="J17" s="23"/>
      <c r="K17" s="23"/>
      <c r="L17" s="23"/>
      <c r="M17" s="24"/>
      <c r="N17" s="25">
        <f t="shared" si="1"/>
        <v>12</v>
      </c>
      <c r="O17" s="26">
        <f t="shared" si="2"/>
        <v>1</v>
      </c>
      <c r="P17" s="182">
        <f t="shared" si="3"/>
        <v>12</v>
      </c>
      <c r="Q17" s="27"/>
      <c r="R17" s="28">
        <v>1886</v>
      </c>
      <c r="S17" s="29" t="s">
        <v>36</v>
      </c>
      <c r="T17" s="30">
        <f t="shared" si="4"/>
        <v>148</v>
      </c>
      <c r="U17" s="31"/>
      <c r="V17" s="32">
        <f t="shared" si="5"/>
        <v>148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533</v>
      </c>
      <c r="C18" s="106">
        <v>1731</v>
      </c>
      <c r="D18" s="20" t="s">
        <v>48</v>
      </c>
      <c r="E18" s="23"/>
      <c r="F18" s="23"/>
      <c r="G18" s="23"/>
      <c r="H18" s="23">
        <v>12</v>
      </c>
      <c r="I18" s="23"/>
      <c r="J18" s="23"/>
      <c r="K18" s="23"/>
      <c r="L18" s="23"/>
      <c r="M18" s="24"/>
      <c r="N18" s="25">
        <f t="shared" si="1"/>
        <v>12</v>
      </c>
      <c r="O18" s="26">
        <f t="shared" si="2"/>
        <v>1</v>
      </c>
      <c r="P18" s="182">
        <f t="shared" si="3"/>
        <v>12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SI</v>
      </c>
      <c r="B19" s="22" t="s">
        <v>534</v>
      </c>
      <c r="C19" s="106">
        <v>1347</v>
      </c>
      <c r="D19" s="20" t="s">
        <v>50</v>
      </c>
      <c r="E19" s="23"/>
      <c r="F19" s="23"/>
      <c r="G19" s="23"/>
      <c r="H19" s="23">
        <v>9</v>
      </c>
      <c r="I19" s="23"/>
      <c r="J19" s="23"/>
      <c r="K19" s="23"/>
      <c r="L19" s="23"/>
      <c r="M19" s="24"/>
      <c r="N19" s="25">
        <f t="shared" si="1"/>
        <v>9</v>
      </c>
      <c r="O19" s="26">
        <f t="shared" si="2"/>
        <v>1</v>
      </c>
      <c r="P19" s="182">
        <f t="shared" si="3"/>
        <v>9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22" t="s">
        <v>445</v>
      </c>
      <c r="C20" s="106">
        <v>2072</v>
      </c>
      <c r="D20" s="22" t="s">
        <v>237</v>
      </c>
      <c r="E20" s="23"/>
      <c r="F20" s="23">
        <v>7</v>
      </c>
      <c r="G20" s="23"/>
      <c r="H20" s="23"/>
      <c r="I20" s="23"/>
      <c r="J20" s="23"/>
      <c r="K20" s="23"/>
      <c r="L20" s="23"/>
      <c r="M20" s="24"/>
      <c r="N20" s="25">
        <f t="shared" si="1"/>
        <v>7</v>
      </c>
      <c r="O20" s="26">
        <f t="shared" si="2"/>
        <v>1</v>
      </c>
      <c r="P20" s="182">
        <f t="shared" si="3"/>
        <v>7</v>
      </c>
      <c r="Q20" s="27"/>
      <c r="R20" s="28">
        <v>1298</v>
      </c>
      <c r="S20" s="29" t="s">
        <v>40</v>
      </c>
      <c r="T20" s="30">
        <f t="shared" si="4"/>
        <v>50</v>
      </c>
      <c r="U20" s="31"/>
      <c r="V20" s="32">
        <f t="shared" si="5"/>
        <v>50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165"/>
      <c r="C21" s="106"/>
      <c r="D21" s="20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200</v>
      </c>
      <c r="U21" s="31"/>
      <c r="V21" s="32">
        <f t="shared" si="5"/>
        <v>200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68"/>
      <c r="C22" s="106"/>
      <c r="D22" s="68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68"/>
      <c r="C23" s="106"/>
      <c r="D23" s="68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68"/>
      <c r="C24" s="106"/>
      <c r="D24" s="68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68"/>
      <c r="C25" s="106"/>
      <c r="D25" s="68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69"/>
      <c r="C26" s="106"/>
      <c r="D26" s="69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69"/>
      <c r="C27" s="106"/>
      <c r="D27" s="69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68"/>
      <c r="C28" s="106"/>
      <c r="D28" s="68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106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12</v>
      </c>
      <c r="U29" s="31"/>
      <c r="V29" s="32">
        <f t="shared" si="5"/>
        <v>12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106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80</v>
      </c>
      <c r="U30" s="31"/>
      <c r="V30" s="32">
        <f t="shared" si="5"/>
        <v>80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10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94</v>
      </c>
      <c r="U31" s="31"/>
      <c r="V31" s="32">
        <f t="shared" si="5"/>
        <v>94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39"/>
      <c r="C32" s="106"/>
      <c r="D32" s="39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7</v>
      </c>
      <c r="U34" s="31"/>
      <c r="V34" s="32">
        <f t="shared" si="5"/>
        <v>7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18</v>
      </c>
      <c r="B42" s="95">
        <f>COUNTA(B3:B41)</f>
        <v>18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1035</v>
      </c>
      <c r="O42" s="52"/>
      <c r="P42" s="72">
        <f>SUM(P3:P41)</f>
        <v>1035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28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28">
        <f t="shared" si="4"/>
        <v>29</v>
      </c>
      <c r="U46" s="31"/>
      <c r="V46" s="32">
        <f t="shared" si="5"/>
        <v>29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28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/>
      <c r="S48" s="29"/>
      <c r="T48" s="28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28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28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28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28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28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28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28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28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28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28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28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28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28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28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1035</v>
      </c>
      <c r="U65" s="6"/>
      <c r="V65" s="46">
        <f>SUM(V3:V64)</f>
        <v>1035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10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111" customWidth="1"/>
    <col min="2" max="2" width="56.85546875" style="111" customWidth="1"/>
    <col min="3" max="3" width="13.7109375" style="111" customWidth="1"/>
    <col min="4" max="4" width="79.42578125" style="111" customWidth="1"/>
    <col min="5" max="6" width="23.42578125" style="111" customWidth="1"/>
    <col min="7" max="7" width="22.42578125" style="111" customWidth="1"/>
    <col min="8" max="10" width="22.42578125" style="139" customWidth="1"/>
    <col min="11" max="13" width="23" style="111" customWidth="1"/>
    <col min="14" max="14" width="24.28515625" style="111" customWidth="1"/>
    <col min="15" max="15" width="14.28515625" style="111" customWidth="1"/>
    <col min="16" max="16" width="27.28515625" style="111" customWidth="1"/>
    <col min="17" max="17" width="11.42578125" style="111" customWidth="1"/>
    <col min="18" max="18" width="11.42578125" style="139" customWidth="1"/>
    <col min="19" max="19" width="59.7109375" style="139" customWidth="1"/>
    <col min="20" max="21" width="11.42578125" style="111" customWidth="1"/>
    <col min="22" max="22" width="36.42578125" style="111" customWidth="1"/>
    <col min="23" max="24" width="11.42578125" style="111" customWidth="1"/>
    <col min="25" max="25" width="36.28515625" style="111" customWidth="1"/>
    <col min="26" max="26" width="11.42578125" style="111" customWidth="1"/>
    <col min="27" max="27" width="56.28515625" style="111" customWidth="1"/>
    <col min="28" max="259" width="11.42578125" style="111" customWidth="1"/>
  </cols>
  <sheetData>
    <row r="1" spans="1:27" ht="28.5" customHeight="1" x14ac:dyDescent="0.4">
      <c r="A1" s="188" t="s">
        <v>152</v>
      </c>
      <c r="B1" s="189"/>
      <c r="C1" s="189"/>
      <c r="D1" s="189"/>
      <c r="E1" s="189"/>
      <c r="F1" s="190"/>
      <c r="G1" s="105"/>
      <c r="H1" s="185"/>
      <c r="I1" s="185"/>
      <c r="J1" s="18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22" t="s">
        <v>447</v>
      </c>
      <c r="C3" s="21">
        <v>2271</v>
      </c>
      <c r="D3" s="20" t="s">
        <v>282</v>
      </c>
      <c r="E3" s="23"/>
      <c r="F3" s="23">
        <v>30</v>
      </c>
      <c r="G3" s="23">
        <v>40</v>
      </c>
      <c r="H3" s="23">
        <v>30</v>
      </c>
      <c r="I3" s="23"/>
      <c r="J3" s="23"/>
      <c r="K3" s="23"/>
      <c r="L3" s="23"/>
      <c r="M3" s="24"/>
      <c r="N3" s="25">
        <f t="shared" ref="N3:N41" si="1">IF(O3=9,SUM(E3:M3)-SMALL(E3:M3,1)-SMALL(E3:M3,2),IF(O3=8,SUM(E3:M3)-SMALL(E3:M3,1),SUM(E3:M3)))</f>
        <v>100</v>
      </c>
      <c r="O3" s="26">
        <f t="shared" ref="O3:O41" si="2">COUNTA(E3:M3)</f>
        <v>3</v>
      </c>
      <c r="P3" s="182">
        <f t="shared" ref="P3:P41" si="3">SUM(E3:M3)</f>
        <v>100</v>
      </c>
      <c r="Q3" s="27"/>
      <c r="R3" s="28">
        <v>1213</v>
      </c>
      <c r="S3" s="29" t="s">
        <v>255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0" t="s">
        <v>446</v>
      </c>
      <c r="C4" s="21">
        <v>1298</v>
      </c>
      <c r="D4" s="20" t="s">
        <v>40</v>
      </c>
      <c r="E4" s="23"/>
      <c r="F4" s="23">
        <v>40</v>
      </c>
      <c r="G4" s="23"/>
      <c r="H4" s="23"/>
      <c r="I4" s="23"/>
      <c r="J4" s="23"/>
      <c r="K4" s="23"/>
      <c r="L4" s="23"/>
      <c r="M4" s="24"/>
      <c r="N4" s="25">
        <f t="shared" si="1"/>
        <v>40</v>
      </c>
      <c r="O4" s="26">
        <f t="shared" si="2"/>
        <v>1</v>
      </c>
      <c r="P4" s="182">
        <f t="shared" si="3"/>
        <v>40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535</v>
      </c>
      <c r="C5" s="106">
        <v>1731</v>
      </c>
      <c r="D5" s="20" t="s">
        <v>48</v>
      </c>
      <c r="E5" s="23"/>
      <c r="F5" s="23"/>
      <c r="G5" s="23"/>
      <c r="H5" s="23">
        <v>40</v>
      </c>
      <c r="I5" s="23"/>
      <c r="J5" s="23"/>
      <c r="K5" s="23"/>
      <c r="L5" s="23"/>
      <c r="M5" s="24"/>
      <c r="N5" s="25">
        <f t="shared" si="1"/>
        <v>40</v>
      </c>
      <c r="O5" s="26">
        <f t="shared" si="2"/>
        <v>1</v>
      </c>
      <c r="P5" s="182">
        <f t="shared" si="3"/>
        <v>40</v>
      </c>
      <c r="Q5" s="27"/>
      <c r="R5" s="28">
        <v>2232</v>
      </c>
      <c r="S5" s="29" t="s">
        <v>281</v>
      </c>
      <c r="T5" s="30">
        <f t="shared" si="4"/>
        <v>0</v>
      </c>
      <c r="U5" s="31"/>
      <c r="V5" s="32">
        <f t="shared" si="5"/>
        <v>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NO</v>
      </c>
      <c r="B6" s="167"/>
      <c r="C6" s="21"/>
      <c r="D6" s="20"/>
      <c r="E6" s="23"/>
      <c r="F6" s="23"/>
      <c r="G6" s="23"/>
      <c r="H6" s="23"/>
      <c r="I6" s="23"/>
      <c r="J6" s="23"/>
      <c r="K6" s="23"/>
      <c r="L6" s="23"/>
      <c r="M6" s="24"/>
      <c r="N6" s="25">
        <f t="shared" si="1"/>
        <v>0</v>
      </c>
      <c r="O6" s="26">
        <f t="shared" si="2"/>
        <v>0</v>
      </c>
      <c r="P6" s="182">
        <f t="shared" si="3"/>
        <v>0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NO</v>
      </c>
      <c r="B7" s="22"/>
      <c r="C7" s="106"/>
      <c r="D7" s="22"/>
      <c r="E7" s="23"/>
      <c r="F7" s="23"/>
      <c r="G7" s="23"/>
      <c r="H7" s="23"/>
      <c r="I7" s="23"/>
      <c r="J7" s="23"/>
      <c r="K7" s="23"/>
      <c r="L7" s="23"/>
      <c r="M7" s="24"/>
      <c r="N7" s="25">
        <f t="shared" si="1"/>
        <v>0</v>
      </c>
      <c r="O7" s="26">
        <f t="shared" si="2"/>
        <v>0</v>
      </c>
      <c r="P7" s="182">
        <f t="shared" si="3"/>
        <v>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NO</v>
      </c>
      <c r="B8" s="183"/>
      <c r="C8" s="106"/>
      <c r="D8" s="22"/>
      <c r="E8" s="23"/>
      <c r="F8" s="23"/>
      <c r="G8" s="23"/>
      <c r="H8" s="23"/>
      <c r="I8" s="23"/>
      <c r="J8" s="23"/>
      <c r="K8" s="23"/>
      <c r="L8" s="23"/>
      <c r="M8" s="24"/>
      <c r="N8" s="25">
        <f t="shared" si="1"/>
        <v>0</v>
      </c>
      <c r="O8" s="26">
        <f t="shared" si="2"/>
        <v>0</v>
      </c>
      <c r="P8" s="182">
        <f t="shared" si="3"/>
        <v>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NO</v>
      </c>
      <c r="B9" s="20"/>
      <c r="C9" s="106"/>
      <c r="D9" s="20"/>
      <c r="E9" s="23"/>
      <c r="F9" s="23"/>
      <c r="G9" s="23"/>
      <c r="H9" s="23"/>
      <c r="I9" s="23"/>
      <c r="J9" s="23"/>
      <c r="K9" s="23"/>
      <c r="L9" s="23"/>
      <c r="M9" s="24"/>
      <c r="N9" s="25">
        <f t="shared" si="1"/>
        <v>0</v>
      </c>
      <c r="O9" s="26">
        <f t="shared" si="2"/>
        <v>0</v>
      </c>
      <c r="P9" s="182">
        <f t="shared" si="3"/>
        <v>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NO</v>
      </c>
      <c r="B10" s="167"/>
      <c r="C10" s="106"/>
      <c r="D10" s="20"/>
      <c r="E10" s="23"/>
      <c r="F10" s="23"/>
      <c r="G10" s="23"/>
      <c r="H10" s="23"/>
      <c r="I10" s="23"/>
      <c r="J10" s="23"/>
      <c r="K10" s="23"/>
      <c r="L10" s="23"/>
      <c r="M10" s="24"/>
      <c r="N10" s="25">
        <f t="shared" si="1"/>
        <v>0</v>
      </c>
      <c r="O10" s="26">
        <f t="shared" si="2"/>
        <v>0</v>
      </c>
      <c r="P10" s="182">
        <f t="shared" si="3"/>
        <v>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NO</v>
      </c>
      <c r="B11" s="22"/>
      <c r="C11" s="106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5">
        <f t="shared" si="1"/>
        <v>0</v>
      </c>
      <c r="O11" s="26">
        <f t="shared" si="2"/>
        <v>0</v>
      </c>
      <c r="P11" s="182">
        <f t="shared" si="3"/>
        <v>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NO</v>
      </c>
      <c r="B12" s="20"/>
      <c r="C12" s="106"/>
      <c r="D12" s="20"/>
      <c r="E12" s="23"/>
      <c r="F12" s="23"/>
      <c r="G12" s="23"/>
      <c r="H12" s="23"/>
      <c r="I12" s="23"/>
      <c r="J12" s="23"/>
      <c r="K12" s="23"/>
      <c r="L12" s="23"/>
      <c r="M12" s="24"/>
      <c r="N12" s="25">
        <f t="shared" si="1"/>
        <v>0</v>
      </c>
      <c r="O12" s="26">
        <f t="shared" si="2"/>
        <v>0</v>
      </c>
      <c r="P12" s="182">
        <f t="shared" si="3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NO</v>
      </c>
      <c r="B13" s="20"/>
      <c r="C13" s="106"/>
      <c r="D13" s="20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1"/>
        <v>0</v>
      </c>
      <c r="O13" s="26">
        <f t="shared" si="2"/>
        <v>0</v>
      </c>
      <c r="P13" s="182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NO</v>
      </c>
      <c r="B14" s="167"/>
      <c r="C14" s="21"/>
      <c r="D14" s="20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1"/>
        <v>0</v>
      </c>
      <c r="O14" s="26">
        <f t="shared" si="2"/>
        <v>0</v>
      </c>
      <c r="P14" s="182">
        <f t="shared" si="3"/>
        <v>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20"/>
      <c r="C15" s="106"/>
      <c r="D15" s="20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106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22"/>
      <c r="C17" s="106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68"/>
      <c r="C18" s="106"/>
      <c r="D18" s="68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69"/>
      <c r="C19" s="106"/>
      <c r="D19" s="69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69"/>
      <c r="C20" s="106"/>
      <c r="D20" s="69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40</v>
      </c>
      <c r="U20" s="31"/>
      <c r="V20" s="32">
        <f t="shared" si="5"/>
        <v>40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68"/>
      <c r="C21" s="106"/>
      <c r="D21" s="68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100</v>
      </c>
      <c r="U21" s="31"/>
      <c r="V21" s="32">
        <f t="shared" si="5"/>
        <v>100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68"/>
      <c r="C22" s="106"/>
      <c r="D22" s="68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68"/>
      <c r="C23" s="106"/>
      <c r="D23" s="68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68"/>
      <c r="C24" s="106"/>
      <c r="D24" s="68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68"/>
      <c r="C25" s="106"/>
      <c r="D25" s="68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69"/>
      <c r="C26" s="106"/>
      <c r="D26" s="69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69"/>
      <c r="C27" s="106"/>
      <c r="D27" s="69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68"/>
      <c r="C28" s="106"/>
      <c r="D28" s="68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106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40</v>
      </c>
      <c r="U29" s="31"/>
      <c r="V29" s="32">
        <f t="shared" si="5"/>
        <v>40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106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10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39"/>
      <c r="C32" s="106"/>
      <c r="D32" s="39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3</v>
      </c>
      <c r="B42" s="95">
        <f>COUNTA(B3:B41)</f>
        <v>3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180</v>
      </c>
      <c r="O42" s="52"/>
      <c r="P42" s="72">
        <f>SUM(P3:P41)</f>
        <v>180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30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180</v>
      </c>
      <c r="U65" s="6"/>
      <c r="V65" s="46">
        <f>SUM(V3:V64)</f>
        <v>180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tabSelected="1" topLeftCell="A16" zoomScale="70" zoomScaleNormal="70" workbookViewId="0">
      <selection activeCell="R23" sqref="R23"/>
    </sheetView>
  </sheetViews>
  <sheetFormatPr defaultColWidth="8.85546875" defaultRowHeight="18.600000000000001" customHeight="1" x14ac:dyDescent="0.2"/>
  <cols>
    <col min="1" max="1" width="8.7109375" style="112" customWidth="1"/>
    <col min="2" max="2" width="43.140625" style="112" customWidth="1"/>
    <col min="3" max="16" width="10.7109375" style="112" customWidth="1"/>
    <col min="17" max="17" width="14" style="112" customWidth="1"/>
    <col min="18" max="18" width="41.140625" style="112" customWidth="1"/>
    <col min="19" max="19" width="16" style="112" bestFit="1" customWidth="1"/>
    <col min="20" max="20" width="14.28515625" style="112" customWidth="1"/>
    <col min="21" max="256" width="8.85546875" style="112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113"/>
      <c r="B3" s="114" t="s">
        <v>3</v>
      </c>
      <c r="C3" s="114" t="s">
        <v>153</v>
      </c>
      <c r="D3" s="114" t="s">
        <v>154</v>
      </c>
      <c r="E3" s="115" t="s">
        <v>155</v>
      </c>
      <c r="F3" s="116" t="s">
        <v>156</v>
      </c>
      <c r="G3" s="116" t="s">
        <v>157</v>
      </c>
      <c r="H3" s="116" t="s">
        <v>158</v>
      </c>
      <c r="I3" s="116" t="s">
        <v>159</v>
      </c>
      <c r="J3" s="116" t="s">
        <v>160</v>
      </c>
      <c r="K3" s="116" t="s">
        <v>161</v>
      </c>
      <c r="L3" s="116" t="s">
        <v>162</v>
      </c>
      <c r="M3" s="116" t="s">
        <v>163</v>
      </c>
      <c r="N3" s="116" t="s">
        <v>164</v>
      </c>
      <c r="O3" s="116" t="s">
        <v>165</v>
      </c>
      <c r="P3" s="116" t="s">
        <v>166</v>
      </c>
      <c r="Q3" s="116" t="s">
        <v>167</v>
      </c>
      <c r="R3" s="117"/>
      <c r="S3" s="118" t="s">
        <v>168</v>
      </c>
      <c r="T3" s="118" t="s">
        <v>169</v>
      </c>
    </row>
    <row r="4" spans="1:20" ht="20.100000000000001" customHeight="1" x14ac:dyDescent="0.25">
      <c r="A4" s="119">
        <v>1213</v>
      </c>
      <c r="B4" s="120" t="s">
        <v>255</v>
      </c>
      <c r="C4" s="121">
        <f>('MC M'!T3)</f>
        <v>240</v>
      </c>
      <c r="D4" s="121">
        <f>('MC F'!T3)</f>
        <v>183</v>
      </c>
      <c r="E4" s="122">
        <f>('CU M'!T3)</f>
        <v>337</v>
      </c>
      <c r="F4" s="123">
        <f>('CU F'!T3)</f>
        <v>440</v>
      </c>
      <c r="G4" s="123">
        <f>('ES M'!T3)</f>
        <v>816</v>
      </c>
      <c r="H4" s="123">
        <f>('ES F'!T3)</f>
        <v>390</v>
      </c>
      <c r="I4" s="123">
        <f>('RA M'!T3)</f>
        <v>371</v>
      </c>
      <c r="J4" s="123">
        <f>('RA F'!T3)</f>
        <v>470</v>
      </c>
      <c r="K4" s="123">
        <f>('YA M'!T3)</f>
        <v>165</v>
      </c>
      <c r="L4" s="123">
        <f>('YA F'!T3)</f>
        <v>192</v>
      </c>
      <c r="M4" s="123">
        <f>('YB M'!T3)</f>
        <v>146</v>
      </c>
      <c r="N4" s="123">
        <f>('YB F'!T3)</f>
        <v>0</v>
      </c>
      <c r="O4" s="123">
        <f>('JU M'!T3)</f>
        <v>40</v>
      </c>
      <c r="P4" s="123">
        <f>('JU F'!T3)</f>
        <v>0</v>
      </c>
      <c r="Q4" s="124">
        <f t="shared" ref="Q4:Q35" si="0">SUM(C4:P4)</f>
        <v>3790</v>
      </c>
      <c r="R4" s="125" t="s">
        <v>255</v>
      </c>
      <c r="S4" s="126">
        <f t="shared" ref="S4:S35" si="1">SUM(C4:J4)</f>
        <v>3247</v>
      </c>
      <c r="T4" s="126">
        <f t="shared" ref="T4:T35" si="2">SUM(K4:P4)</f>
        <v>543</v>
      </c>
    </row>
    <row r="5" spans="1:20" ht="20.100000000000001" customHeight="1" x14ac:dyDescent="0.25">
      <c r="A5" s="119"/>
      <c r="B5" s="120"/>
      <c r="C5" s="121">
        <f>('MC M'!T4)</f>
        <v>0</v>
      </c>
      <c r="D5" s="121">
        <f>('MC F'!T4)</f>
        <v>0</v>
      </c>
      <c r="E5" s="122">
        <f>('CU M'!T4)</f>
        <v>0</v>
      </c>
      <c r="F5" s="123">
        <f>('CU F'!T4)</f>
        <v>0</v>
      </c>
      <c r="G5" s="123">
        <f>('ES M'!T4)</f>
        <v>0</v>
      </c>
      <c r="H5" s="123">
        <f>('ES F'!T4)</f>
        <v>0</v>
      </c>
      <c r="I5" s="123">
        <f>('RA M'!T4)</f>
        <v>0</v>
      </c>
      <c r="J5" s="123">
        <f>('RA F'!T4)</f>
        <v>0</v>
      </c>
      <c r="K5" s="123">
        <f>('YA M'!T4)</f>
        <v>0</v>
      </c>
      <c r="L5" s="123">
        <f>('YA F'!T4)</f>
        <v>0</v>
      </c>
      <c r="M5" s="123">
        <f>('YB M'!T4)</f>
        <v>0</v>
      </c>
      <c r="N5" s="123">
        <f>('YB F'!T4)</f>
        <v>0</v>
      </c>
      <c r="O5" s="123">
        <f>('JU M'!T4)</f>
        <v>0</v>
      </c>
      <c r="P5" s="123">
        <f>('JU F'!T4)</f>
        <v>0</v>
      </c>
      <c r="Q5" s="124">
        <f t="shared" si="0"/>
        <v>0</v>
      </c>
      <c r="R5" s="125"/>
      <c r="S5" s="126">
        <f t="shared" si="1"/>
        <v>0</v>
      </c>
      <c r="T5" s="126">
        <f t="shared" si="2"/>
        <v>0</v>
      </c>
    </row>
    <row r="6" spans="1:20" ht="20.100000000000001" customHeight="1" x14ac:dyDescent="0.25">
      <c r="A6" s="119">
        <v>2232</v>
      </c>
      <c r="B6" s="120" t="s">
        <v>281</v>
      </c>
      <c r="C6" s="121">
        <f>('MC M'!T5)</f>
        <v>0</v>
      </c>
      <c r="D6" s="121">
        <f>('MC F'!T5)</f>
        <v>156</v>
      </c>
      <c r="E6" s="122">
        <f>('CU M'!T5)</f>
        <v>15</v>
      </c>
      <c r="F6" s="123">
        <f>('CU F'!T5)</f>
        <v>458</v>
      </c>
      <c r="G6" s="123">
        <f>('ES M'!T5)</f>
        <v>39</v>
      </c>
      <c r="H6" s="123">
        <f>('ES F'!T5)</f>
        <v>302</v>
      </c>
      <c r="I6" s="123">
        <f>('RA M'!T5)</f>
        <v>537</v>
      </c>
      <c r="J6" s="123">
        <f>('RA F'!T5)</f>
        <v>494</v>
      </c>
      <c r="K6" s="123">
        <f>('YA M'!T5)</f>
        <v>367</v>
      </c>
      <c r="L6" s="123">
        <f>('YA F'!T5)</f>
        <v>791</v>
      </c>
      <c r="M6" s="123">
        <f>('YB M'!T5)</f>
        <v>290</v>
      </c>
      <c r="N6" s="123">
        <f>('YB F'!T5)</f>
        <v>209</v>
      </c>
      <c r="O6" s="123">
        <f>('JU M'!T5)</f>
        <v>150</v>
      </c>
      <c r="P6" s="123">
        <f>('JU F'!T5)</f>
        <v>0</v>
      </c>
      <c r="Q6" s="124">
        <f t="shared" si="0"/>
        <v>3808</v>
      </c>
      <c r="R6" s="125" t="s">
        <v>281</v>
      </c>
      <c r="S6" s="126">
        <f t="shared" si="1"/>
        <v>2001</v>
      </c>
      <c r="T6" s="126">
        <f t="shared" si="2"/>
        <v>1807</v>
      </c>
    </row>
    <row r="7" spans="1:20" ht="20.100000000000001" customHeight="1" x14ac:dyDescent="0.25">
      <c r="A7" s="119">
        <v>1180</v>
      </c>
      <c r="B7" s="120" t="s">
        <v>17</v>
      </c>
      <c r="C7" s="121">
        <f>('MC M'!T6)</f>
        <v>17</v>
      </c>
      <c r="D7" s="121">
        <f>('MC F'!T6)</f>
        <v>0</v>
      </c>
      <c r="E7" s="122">
        <f>('CU M'!T6)</f>
        <v>23</v>
      </c>
      <c r="F7" s="123">
        <f>('CU F'!T6)</f>
        <v>53</v>
      </c>
      <c r="G7" s="123">
        <f>('ES M'!T6)</f>
        <v>333</v>
      </c>
      <c r="H7" s="123">
        <f>('ES F'!T6)</f>
        <v>5</v>
      </c>
      <c r="I7" s="123">
        <f>('RA M'!T6)</f>
        <v>176</v>
      </c>
      <c r="J7" s="123">
        <f>('RA F'!T6)</f>
        <v>10</v>
      </c>
      <c r="K7" s="123">
        <f>('YA M'!T6)</f>
        <v>20</v>
      </c>
      <c r="L7" s="123">
        <f>('YA F'!T6)</f>
        <v>37</v>
      </c>
      <c r="M7" s="123">
        <f>('YB M'!T6)</f>
        <v>250</v>
      </c>
      <c r="N7" s="123">
        <f>('YB F'!T6)</f>
        <v>0</v>
      </c>
      <c r="O7" s="123">
        <f>('JU M'!T6)</f>
        <v>165</v>
      </c>
      <c r="P7" s="123">
        <f>('JU F'!T6)</f>
        <v>0</v>
      </c>
      <c r="Q7" s="124">
        <f t="shared" si="0"/>
        <v>1089</v>
      </c>
      <c r="R7" s="125" t="s">
        <v>17</v>
      </c>
      <c r="S7" s="126">
        <f t="shared" si="1"/>
        <v>617</v>
      </c>
      <c r="T7" s="126">
        <f t="shared" si="2"/>
        <v>472</v>
      </c>
    </row>
    <row r="8" spans="1:20" ht="20.100000000000001" customHeight="1" x14ac:dyDescent="0.25">
      <c r="A8" s="119">
        <v>1115</v>
      </c>
      <c r="B8" s="120" t="s">
        <v>18</v>
      </c>
      <c r="C8" s="121">
        <f>('MC M'!T7)</f>
        <v>0</v>
      </c>
      <c r="D8" s="121">
        <f>('MC F'!T7)</f>
        <v>0</v>
      </c>
      <c r="E8" s="122">
        <f>('CU M'!T7)</f>
        <v>0</v>
      </c>
      <c r="F8" s="123">
        <f>('CU F'!T7)</f>
        <v>0</v>
      </c>
      <c r="G8" s="123">
        <f>('ES M'!T7)</f>
        <v>0</v>
      </c>
      <c r="H8" s="123">
        <f>('ES F'!T7)</f>
        <v>0</v>
      </c>
      <c r="I8" s="123">
        <f>('RA M'!T7)</f>
        <v>0</v>
      </c>
      <c r="J8" s="123">
        <f>('RA F'!T7)</f>
        <v>5</v>
      </c>
      <c r="K8" s="123">
        <f>('YA M'!T7)</f>
        <v>10</v>
      </c>
      <c r="L8" s="123">
        <f>('YA F'!T7)</f>
        <v>12</v>
      </c>
      <c r="M8" s="123">
        <f>('YB M'!T7)</f>
        <v>25</v>
      </c>
      <c r="N8" s="123">
        <f>('YB F'!T7)</f>
        <v>72</v>
      </c>
      <c r="O8" s="123">
        <f>('JU M'!T7)</f>
        <v>0</v>
      </c>
      <c r="P8" s="123">
        <f>('JU F'!T7)</f>
        <v>0</v>
      </c>
      <c r="Q8" s="124">
        <f t="shared" si="0"/>
        <v>124</v>
      </c>
      <c r="R8" s="125" t="s">
        <v>18</v>
      </c>
      <c r="S8" s="126">
        <f t="shared" si="1"/>
        <v>5</v>
      </c>
      <c r="T8" s="126">
        <f t="shared" si="2"/>
        <v>119</v>
      </c>
    </row>
    <row r="9" spans="1:20" ht="20.100000000000001" customHeight="1" x14ac:dyDescent="0.25">
      <c r="A9" s="119">
        <v>10</v>
      </c>
      <c r="B9" s="120" t="s">
        <v>19</v>
      </c>
      <c r="C9" s="121">
        <f>('MC M'!T8)</f>
        <v>125</v>
      </c>
      <c r="D9" s="121">
        <f>('MC F'!T8)</f>
        <v>205</v>
      </c>
      <c r="E9" s="122">
        <f>('CU M'!T8)</f>
        <v>290</v>
      </c>
      <c r="F9" s="123">
        <f>('CU F'!T8)</f>
        <v>0</v>
      </c>
      <c r="G9" s="123">
        <f>('ES M'!T8)</f>
        <v>200</v>
      </c>
      <c r="H9" s="123">
        <f>('ES F'!T8)</f>
        <v>0</v>
      </c>
      <c r="I9" s="123">
        <f>('RA M'!T8)</f>
        <v>0</v>
      </c>
      <c r="J9" s="123">
        <f>('RA F'!T8)</f>
        <v>0</v>
      </c>
      <c r="K9" s="123">
        <f>('YA M'!T8)</f>
        <v>0</v>
      </c>
      <c r="L9" s="123">
        <f>('YA F'!T8)</f>
        <v>180</v>
      </c>
      <c r="M9" s="123">
        <f>('YB M'!T8)</f>
        <v>340</v>
      </c>
      <c r="N9" s="123">
        <f>('YB F'!T8)</f>
        <v>55</v>
      </c>
      <c r="O9" s="123">
        <f>('JU M'!T8)</f>
        <v>0</v>
      </c>
      <c r="P9" s="123">
        <f>('JU F'!T8)</f>
        <v>0</v>
      </c>
      <c r="Q9" s="124">
        <f t="shared" si="0"/>
        <v>1395</v>
      </c>
      <c r="R9" s="125" t="s">
        <v>19</v>
      </c>
      <c r="S9" s="126">
        <f t="shared" si="1"/>
        <v>820</v>
      </c>
      <c r="T9" s="126">
        <f t="shared" si="2"/>
        <v>575</v>
      </c>
    </row>
    <row r="10" spans="1:20" ht="20.100000000000001" customHeight="1" x14ac:dyDescent="0.25">
      <c r="A10" s="119">
        <v>1589</v>
      </c>
      <c r="B10" s="120" t="s">
        <v>21</v>
      </c>
      <c r="C10" s="121">
        <f>('MC M'!T9)</f>
        <v>0</v>
      </c>
      <c r="D10" s="121">
        <f>('MC F'!T9)</f>
        <v>0</v>
      </c>
      <c r="E10" s="122">
        <f>('CU M'!T9)</f>
        <v>0</v>
      </c>
      <c r="F10" s="123">
        <f>('CU F'!T9)</f>
        <v>0</v>
      </c>
      <c r="G10" s="123">
        <f>('ES M'!T9)</f>
        <v>24</v>
      </c>
      <c r="H10" s="123">
        <f>('ES F'!T9)</f>
        <v>0</v>
      </c>
      <c r="I10" s="123">
        <f>('RA M'!T9)</f>
        <v>10</v>
      </c>
      <c r="J10" s="123">
        <f>('RA F'!T9)</f>
        <v>15</v>
      </c>
      <c r="K10" s="123">
        <f>('YA M'!T9)</f>
        <v>50</v>
      </c>
      <c r="L10" s="123">
        <f>('YA F'!T9)</f>
        <v>0</v>
      </c>
      <c r="M10" s="123">
        <f>('YB M'!T9)</f>
        <v>0</v>
      </c>
      <c r="N10" s="123">
        <f>('YB F'!T9)</f>
        <v>0</v>
      </c>
      <c r="O10" s="123">
        <f>('JU M'!T9)</f>
        <v>0</v>
      </c>
      <c r="P10" s="123">
        <f>('JU F'!T9)</f>
        <v>0</v>
      </c>
      <c r="Q10" s="124">
        <f t="shared" si="0"/>
        <v>99</v>
      </c>
      <c r="R10" s="125" t="s">
        <v>21</v>
      </c>
      <c r="S10" s="126">
        <f t="shared" si="1"/>
        <v>49</v>
      </c>
      <c r="T10" s="126">
        <f t="shared" si="2"/>
        <v>50</v>
      </c>
    </row>
    <row r="11" spans="1:20" ht="20.100000000000001" customHeight="1" x14ac:dyDescent="0.25">
      <c r="A11" s="119"/>
      <c r="B11" s="120"/>
      <c r="C11" s="121">
        <f>('MC M'!T10)</f>
        <v>0</v>
      </c>
      <c r="D11" s="121">
        <f>('MC F'!T10)</f>
        <v>0</v>
      </c>
      <c r="E11" s="122">
        <f>('CU M'!T10)</f>
        <v>0</v>
      </c>
      <c r="F11" s="123">
        <f>('CU F'!T10)</f>
        <v>0</v>
      </c>
      <c r="G11" s="123">
        <f>('ES M'!T10)</f>
        <v>0</v>
      </c>
      <c r="H11" s="123">
        <f>('ES F'!T10)</f>
        <v>0</v>
      </c>
      <c r="I11" s="123">
        <f>('RA M'!T10)</f>
        <v>0</v>
      </c>
      <c r="J11" s="123">
        <f>('RA F'!T10)</f>
        <v>0</v>
      </c>
      <c r="K11" s="123">
        <f>('YA M'!T10)</f>
        <v>0</v>
      </c>
      <c r="L11" s="123">
        <f>('YA F'!T10)</f>
        <v>0</v>
      </c>
      <c r="M11" s="123">
        <f>('YB M'!T10)</f>
        <v>0</v>
      </c>
      <c r="N11" s="123">
        <f>('YB F'!T10)</f>
        <v>0</v>
      </c>
      <c r="O11" s="123">
        <f>('JU M'!T10)</f>
        <v>0</v>
      </c>
      <c r="P11" s="123">
        <f>('JU F'!T10)</f>
        <v>0</v>
      </c>
      <c r="Q11" s="124">
        <f t="shared" si="0"/>
        <v>0</v>
      </c>
      <c r="R11" s="125"/>
      <c r="S11" s="126">
        <f t="shared" si="1"/>
        <v>0</v>
      </c>
      <c r="T11" s="126">
        <f t="shared" si="2"/>
        <v>0</v>
      </c>
    </row>
    <row r="12" spans="1:20" ht="20.100000000000001" customHeight="1" x14ac:dyDescent="0.25">
      <c r="A12" s="119">
        <v>1590</v>
      </c>
      <c r="B12" s="120" t="s">
        <v>24</v>
      </c>
      <c r="C12" s="121">
        <f>('MC M'!T11)</f>
        <v>0</v>
      </c>
      <c r="D12" s="121">
        <f>('MC F'!T11)</f>
        <v>0</v>
      </c>
      <c r="E12" s="122">
        <f>('CU M'!T11)</f>
        <v>0</v>
      </c>
      <c r="F12" s="123">
        <f>('CU F'!T11)</f>
        <v>0</v>
      </c>
      <c r="G12" s="123">
        <f>('ES M'!T11)</f>
        <v>0</v>
      </c>
      <c r="H12" s="123">
        <f>('ES F'!T11)</f>
        <v>0</v>
      </c>
      <c r="I12" s="123">
        <f>('RA M'!T11)</f>
        <v>0</v>
      </c>
      <c r="J12" s="123">
        <f>('RA F'!T11)</f>
        <v>38</v>
      </c>
      <c r="K12" s="123">
        <f>('YA M'!T11)</f>
        <v>0</v>
      </c>
      <c r="L12" s="123">
        <f>('YA F'!T11)</f>
        <v>160</v>
      </c>
      <c r="M12" s="123">
        <f>('YB M'!T11)</f>
        <v>110</v>
      </c>
      <c r="N12" s="123">
        <f>('YB F'!T11)</f>
        <v>150</v>
      </c>
      <c r="O12" s="123">
        <f>('JU M'!T11)</f>
        <v>60</v>
      </c>
      <c r="P12" s="123">
        <f>('JU F'!T11)</f>
        <v>0</v>
      </c>
      <c r="Q12" s="124">
        <f t="shared" si="0"/>
        <v>518</v>
      </c>
      <c r="R12" s="125" t="s">
        <v>24</v>
      </c>
      <c r="S12" s="126">
        <f t="shared" si="1"/>
        <v>38</v>
      </c>
      <c r="T12" s="126">
        <f t="shared" si="2"/>
        <v>480</v>
      </c>
    </row>
    <row r="13" spans="1:20" ht="20.100000000000001" customHeight="1" x14ac:dyDescent="0.25">
      <c r="A13" s="119"/>
      <c r="B13" s="120"/>
      <c r="C13" s="121">
        <f>('MC M'!T12)</f>
        <v>0</v>
      </c>
      <c r="D13" s="121">
        <f>('MC F'!T12)</f>
        <v>0</v>
      </c>
      <c r="E13" s="122">
        <f>('CU M'!T12)</f>
        <v>0</v>
      </c>
      <c r="F13" s="123">
        <f>('CU F'!T12)</f>
        <v>0</v>
      </c>
      <c r="G13" s="123">
        <f>('ES M'!T12)</f>
        <v>0</v>
      </c>
      <c r="H13" s="123">
        <f>('ES F'!T12)</f>
        <v>0</v>
      </c>
      <c r="I13" s="123">
        <f>('RA M'!T12)</f>
        <v>0</v>
      </c>
      <c r="J13" s="123">
        <f>('RA F'!T12)</f>
        <v>0</v>
      </c>
      <c r="K13" s="123">
        <f>('YA M'!T12)</f>
        <v>0</v>
      </c>
      <c r="L13" s="123">
        <f>('YA F'!T12)</f>
        <v>0</v>
      </c>
      <c r="M13" s="123">
        <f>('YB M'!T12)</f>
        <v>0</v>
      </c>
      <c r="N13" s="123">
        <f>('YB F'!T12)</f>
        <v>0</v>
      </c>
      <c r="O13" s="123">
        <f>('JU M'!T12)</f>
        <v>0</v>
      </c>
      <c r="P13" s="123">
        <f>('JU F'!T12)</f>
        <v>0</v>
      </c>
      <c r="Q13" s="124">
        <f t="shared" si="0"/>
        <v>0</v>
      </c>
      <c r="R13" s="125"/>
      <c r="S13" s="126">
        <f t="shared" si="1"/>
        <v>0</v>
      </c>
      <c r="T13" s="126">
        <f t="shared" si="2"/>
        <v>0</v>
      </c>
    </row>
    <row r="14" spans="1:20" ht="20.100000000000001" customHeight="1" x14ac:dyDescent="0.25">
      <c r="A14" s="119"/>
      <c r="B14" s="120"/>
      <c r="C14" s="121">
        <f>('MC M'!T13)</f>
        <v>0</v>
      </c>
      <c r="D14" s="121">
        <f>('MC F'!T13)</f>
        <v>0</v>
      </c>
      <c r="E14" s="122">
        <f>('CU M'!T13)</f>
        <v>0</v>
      </c>
      <c r="F14" s="123">
        <f>('CU F'!T13)</f>
        <v>0</v>
      </c>
      <c r="G14" s="123">
        <f>('ES M'!T13)</f>
        <v>0</v>
      </c>
      <c r="H14" s="123">
        <f>('ES F'!T13)</f>
        <v>0</v>
      </c>
      <c r="I14" s="123">
        <f>('RA M'!T13)</f>
        <v>0</v>
      </c>
      <c r="J14" s="123">
        <f>('RA F'!T13)</f>
        <v>0</v>
      </c>
      <c r="K14" s="123">
        <f>('YA M'!T13)</f>
        <v>0</v>
      </c>
      <c r="L14" s="123">
        <f>('YA F'!T13)</f>
        <v>0</v>
      </c>
      <c r="M14" s="123">
        <f>('YB M'!T13)</f>
        <v>0</v>
      </c>
      <c r="N14" s="123">
        <f>('YB F'!T13)</f>
        <v>0</v>
      </c>
      <c r="O14" s="123">
        <f>('JU M'!T13)</f>
        <v>0</v>
      </c>
      <c r="P14" s="123">
        <f>('JU F'!T13)</f>
        <v>0</v>
      </c>
      <c r="Q14" s="124">
        <f t="shared" si="0"/>
        <v>0</v>
      </c>
      <c r="R14" s="125"/>
      <c r="S14" s="126">
        <f t="shared" si="1"/>
        <v>0</v>
      </c>
      <c r="T14" s="126">
        <f t="shared" si="2"/>
        <v>0</v>
      </c>
    </row>
    <row r="15" spans="1:20" ht="20.100000000000001" customHeight="1" x14ac:dyDescent="0.25">
      <c r="A15" s="119">
        <v>1843</v>
      </c>
      <c r="B15" s="120" t="s">
        <v>30</v>
      </c>
      <c r="C15" s="121">
        <f>('MC M'!T14)</f>
        <v>0</v>
      </c>
      <c r="D15" s="121">
        <f>('MC F'!T14)</f>
        <v>0</v>
      </c>
      <c r="E15" s="122">
        <f>('CU M'!T14)</f>
        <v>0</v>
      </c>
      <c r="F15" s="123">
        <f>('CU F'!T14)</f>
        <v>0</v>
      </c>
      <c r="G15" s="123">
        <f>('ES M'!T14)</f>
        <v>0</v>
      </c>
      <c r="H15" s="123">
        <f>('ES F'!T14)</f>
        <v>0</v>
      </c>
      <c r="I15" s="123">
        <f>('RA M'!T14)</f>
        <v>0</v>
      </c>
      <c r="J15" s="123">
        <f>('RA F'!T14)</f>
        <v>36</v>
      </c>
      <c r="K15" s="123">
        <f>('YA M'!T14)</f>
        <v>6</v>
      </c>
      <c r="L15" s="123">
        <f>('YA F'!T14)</f>
        <v>318</v>
      </c>
      <c r="M15" s="123">
        <f>('YB M'!T14)</f>
        <v>0</v>
      </c>
      <c r="N15" s="123">
        <f>('YB F'!T14)</f>
        <v>0</v>
      </c>
      <c r="O15" s="123">
        <f>('JU M'!T14)</f>
        <v>0</v>
      </c>
      <c r="P15" s="123">
        <f>('JU F'!T14)</f>
        <v>0</v>
      </c>
      <c r="Q15" s="124">
        <f t="shared" si="0"/>
        <v>360</v>
      </c>
      <c r="R15" s="125" t="s">
        <v>30</v>
      </c>
      <c r="S15" s="126">
        <f t="shared" si="1"/>
        <v>36</v>
      </c>
      <c r="T15" s="126">
        <f t="shared" si="2"/>
        <v>324</v>
      </c>
    </row>
    <row r="16" spans="1:20" ht="20.100000000000001" customHeight="1" x14ac:dyDescent="0.25">
      <c r="A16" s="119">
        <v>1317</v>
      </c>
      <c r="B16" s="120" t="s">
        <v>32</v>
      </c>
      <c r="C16" s="121">
        <f>('MC M'!T15)</f>
        <v>9</v>
      </c>
      <c r="D16" s="121">
        <f>('MC F'!T15)</f>
        <v>0</v>
      </c>
      <c r="E16" s="122">
        <f>('CU M'!T15)</f>
        <v>137</v>
      </c>
      <c r="F16" s="123">
        <f>('CU F'!T15)</f>
        <v>116</v>
      </c>
      <c r="G16" s="123">
        <f>('ES M'!T15)</f>
        <v>45</v>
      </c>
      <c r="H16" s="123">
        <f>('ES F'!T15)</f>
        <v>15</v>
      </c>
      <c r="I16" s="123">
        <f>('RA M'!T15)</f>
        <v>20</v>
      </c>
      <c r="J16" s="123">
        <f>('RA F'!T15)</f>
        <v>142</v>
      </c>
      <c r="K16" s="123">
        <f>('YA M'!T15)</f>
        <v>100</v>
      </c>
      <c r="L16" s="123">
        <f>('YA F'!T15)</f>
        <v>0</v>
      </c>
      <c r="M16" s="123">
        <f>('YB M'!T15)</f>
        <v>0</v>
      </c>
      <c r="N16" s="123">
        <f>('YB F'!T15)</f>
        <v>0</v>
      </c>
      <c r="O16" s="123">
        <f>('JU M'!T15)</f>
        <v>0</v>
      </c>
      <c r="P16" s="123">
        <f>('JU F'!T15)</f>
        <v>0</v>
      </c>
      <c r="Q16" s="124">
        <f t="shared" si="0"/>
        <v>584</v>
      </c>
      <c r="R16" s="125" t="s">
        <v>32</v>
      </c>
      <c r="S16" s="126">
        <f t="shared" si="1"/>
        <v>484</v>
      </c>
      <c r="T16" s="126">
        <f t="shared" si="2"/>
        <v>100</v>
      </c>
    </row>
    <row r="17" spans="1:20" ht="20.100000000000001" customHeight="1" x14ac:dyDescent="0.25">
      <c r="A17" s="119"/>
      <c r="B17" s="120"/>
      <c r="C17" s="121">
        <f>('MC M'!T16)</f>
        <v>0</v>
      </c>
      <c r="D17" s="121">
        <f>('MC F'!T16)</f>
        <v>0</v>
      </c>
      <c r="E17" s="122">
        <f>('CU M'!T16)</f>
        <v>0</v>
      </c>
      <c r="F17" s="123">
        <f>('CU F'!T16)</f>
        <v>0</v>
      </c>
      <c r="G17" s="123">
        <f>('ES M'!T16)</f>
        <v>0</v>
      </c>
      <c r="H17" s="123">
        <f>('ES F'!T16)</f>
        <v>0</v>
      </c>
      <c r="I17" s="123">
        <f>('RA M'!T16)</f>
        <v>0</v>
      </c>
      <c r="J17" s="123">
        <f>('RA F'!T16)</f>
        <v>0</v>
      </c>
      <c r="K17" s="123">
        <f>('YA M'!T16)</f>
        <v>0</v>
      </c>
      <c r="L17" s="123">
        <f>('YA F'!T16)</f>
        <v>0</v>
      </c>
      <c r="M17" s="123">
        <f>('YB M'!T16)</f>
        <v>0</v>
      </c>
      <c r="N17" s="123">
        <f>('YB F'!T16)</f>
        <v>0</v>
      </c>
      <c r="O17" s="123">
        <f>('JU M'!T16)</f>
        <v>0</v>
      </c>
      <c r="P17" s="123">
        <f>('JU F'!T16)</f>
        <v>0</v>
      </c>
      <c r="Q17" s="124">
        <f t="shared" si="0"/>
        <v>0</v>
      </c>
      <c r="R17" s="125"/>
      <c r="S17" s="126">
        <f t="shared" si="1"/>
        <v>0</v>
      </c>
      <c r="T17" s="126">
        <f t="shared" si="2"/>
        <v>0</v>
      </c>
    </row>
    <row r="18" spans="1:20" ht="20.100000000000001" customHeight="1" x14ac:dyDescent="0.25">
      <c r="A18" s="119">
        <v>1886</v>
      </c>
      <c r="B18" s="120" t="s">
        <v>36</v>
      </c>
      <c r="C18" s="121">
        <f>('MC M'!T17)</f>
        <v>360</v>
      </c>
      <c r="D18" s="121">
        <f>('MC F'!T17)</f>
        <v>247</v>
      </c>
      <c r="E18" s="122">
        <f>('CU M'!T17)</f>
        <v>15</v>
      </c>
      <c r="F18" s="123">
        <f>('CU F'!T17)</f>
        <v>100</v>
      </c>
      <c r="G18" s="123">
        <f>('ES M'!T17)</f>
        <v>572</v>
      </c>
      <c r="H18" s="123">
        <f>('ES F'!T17)</f>
        <v>410</v>
      </c>
      <c r="I18" s="123">
        <f>('RA M'!T17)</f>
        <v>0</v>
      </c>
      <c r="J18" s="123">
        <f>('RA F'!T17)</f>
        <v>231</v>
      </c>
      <c r="K18" s="123">
        <f>('YA M'!T17)</f>
        <v>470</v>
      </c>
      <c r="L18" s="123">
        <f>('YA F'!T17)</f>
        <v>0</v>
      </c>
      <c r="M18" s="123">
        <f>('YB M'!T17)</f>
        <v>0</v>
      </c>
      <c r="N18" s="123">
        <f>('YB F'!T17)</f>
        <v>0</v>
      </c>
      <c r="O18" s="123">
        <f>('JU M'!T17)</f>
        <v>148</v>
      </c>
      <c r="P18" s="123">
        <f>('JU F'!T17)</f>
        <v>0</v>
      </c>
      <c r="Q18" s="124">
        <f t="shared" si="0"/>
        <v>2553</v>
      </c>
      <c r="R18" s="125" t="s">
        <v>36</v>
      </c>
      <c r="S18" s="126">
        <f t="shared" si="1"/>
        <v>1935</v>
      </c>
      <c r="T18" s="126">
        <f t="shared" si="2"/>
        <v>618</v>
      </c>
    </row>
    <row r="19" spans="1:20" ht="20.100000000000001" customHeight="1" x14ac:dyDescent="0.25">
      <c r="A19" s="119">
        <v>2144</v>
      </c>
      <c r="B19" s="120" t="s">
        <v>197</v>
      </c>
      <c r="C19" s="121">
        <f>('MC M'!T18)</f>
        <v>0</v>
      </c>
      <c r="D19" s="121">
        <f>('MC F'!T18)</f>
        <v>0</v>
      </c>
      <c r="E19" s="122">
        <f>('CU M'!T18)</f>
        <v>11</v>
      </c>
      <c r="F19" s="123">
        <f>('CU F'!T18)</f>
        <v>85</v>
      </c>
      <c r="G19" s="123">
        <f>('ES M'!T18)</f>
        <v>10</v>
      </c>
      <c r="H19" s="123">
        <f>('ES F'!T18)</f>
        <v>15</v>
      </c>
      <c r="I19" s="123">
        <f>('RA M'!T18)</f>
        <v>50</v>
      </c>
      <c r="J19" s="123">
        <f>('RA F'!T18)</f>
        <v>0</v>
      </c>
      <c r="K19" s="123">
        <f>('YA M'!T18)</f>
        <v>115</v>
      </c>
      <c r="L19" s="123">
        <f>('YA F'!T18)</f>
        <v>85</v>
      </c>
      <c r="M19" s="123">
        <f>('YB M'!T18)</f>
        <v>68</v>
      </c>
      <c r="N19" s="123">
        <f>('YB F'!T18)</f>
        <v>0</v>
      </c>
      <c r="O19" s="123">
        <f>('JU M'!T18)</f>
        <v>0</v>
      </c>
      <c r="P19" s="123">
        <f>('JU F'!T18)</f>
        <v>0</v>
      </c>
      <c r="Q19" s="124">
        <f t="shared" si="0"/>
        <v>439</v>
      </c>
      <c r="R19" s="125" t="s">
        <v>197</v>
      </c>
      <c r="S19" s="126">
        <f t="shared" si="1"/>
        <v>171</v>
      </c>
      <c r="T19" s="126">
        <f t="shared" si="2"/>
        <v>268</v>
      </c>
    </row>
    <row r="20" spans="1:20" ht="20.100000000000001" customHeight="1" x14ac:dyDescent="0.25">
      <c r="A20" s="119"/>
      <c r="B20" s="120"/>
      <c r="C20" s="121">
        <f>('MC M'!T19)</f>
        <v>0</v>
      </c>
      <c r="D20" s="121">
        <f>('MC F'!T19)</f>
        <v>0</v>
      </c>
      <c r="E20" s="122">
        <f>('CU M'!T19)</f>
        <v>0</v>
      </c>
      <c r="F20" s="123">
        <f>('CU F'!T19)</f>
        <v>0</v>
      </c>
      <c r="G20" s="123">
        <f>('ES M'!T19)</f>
        <v>0</v>
      </c>
      <c r="H20" s="123">
        <f>('ES F'!T19)</f>
        <v>0</v>
      </c>
      <c r="I20" s="123">
        <f>('RA M'!T19)</f>
        <v>0</v>
      </c>
      <c r="J20" s="123">
        <f>('RA F'!T19)</f>
        <v>0</v>
      </c>
      <c r="K20" s="123">
        <f>('YA M'!T19)</f>
        <v>0</v>
      </c>
      <c r="L20" s="123">
        <f>('YA F'!T19)</f>
        <v>0</v>
      </c>
      <c r="M20" s="123">
        <f>('YB M'!T19)</f>
        <v>0</v>
      </c>
      <c r="N20" s="123">
        <f>('YB F'!T19)</f>
        <v>0</v>
      </c>
      <c r="O20" s="123">
        <f>('JU M'!T19)</f>
        <v>0</v>
      </c>
      <c r="P20" s="123">
        <f>('JU F'!T19)</f>
        <v>0</v>
      </c>
      <c r="Q20" s="124">
        <f t="shared" si="0"/>
        <v>0</v>
      </c>
      <c r="R20" s="125"/>
      <c r="S20" s="126">
        <f t="shared" si="1"/>
        <v>0</v>
      </c>
      <c r="T20" s="126">
        <f t="shared" si="2"/>
        <v>0</v>
      </c>
    </row>
    <row r="21" spans="1:20" ht="20.100000000000001" customHeight="1" x14ac:dyDescent="0.25">
      <c r="A21" s="119">
        <v>1298</v>
      </c>
      <c r="B21" s="120" t="s">
        <v>40</v>
      </c>
      <c r="C21" s="121">
        <f>('MC M'!T20)</f>
        <v>0</v>
      </c>
      <c r="D21" s="121">
        <f>('MC F'!T20)</f>
        <v>0</v>
      </c>
      <c r="E21" s="122">
        <f>('CU M'!T20)</f>
        <v>76</v>
      </c>
      <c r="F21" s="123">
        <f>('CU F'!T20)</f>
        <v>99</v>
      </c>
      <c r="G21" s="123">
        <f>('ES M'!T20)</f>
        <v>40</v>
      </c>
      <c r="H21" s="123">
        <f>('ES F'!T20)</f>
        <v>219</v>
      </c>
      <c r="I21" s="123">
        <f>('RA M'!T20)</f>
        <v>60</v>
      </c>
      <c r="J21" s="123">
        <f>('RA F'!T20)</f>
        <v>485</v>
      </c>
      <c r="K21" s="123">
        <f>('YA M'!T20)</f>
        <v>330</v>
      </c>
      <c r="L21" s="123">
        <f>('YA F'!T20)</f>
        <v>29</v>
      </c>
      <c r="M21" s="123">
        <f>('YB M'!T20)</f>
        <v>398</v>
      </c>
      <c r="N21" s="123">
        <f>('YB F'!T20)</f>
        <v>100</v>
      </c>
      <c r="O21" s="123">
        <f>('JU M'!T20)</f>
        <v>50</v>
      </c>
      <c r="P21" s="123">
        <f>('JU F'!T20)</f>
        <v>40</v>
      </c>
      <c r="Q21" s="124">
        <f t="shared" si="0"/>
        <v>1926</v>
      </c>
      <c r="R21" s="125" t="s">
        <v>40</v>
      </c>
      <c r="S21" s="126">
        <f t="shared" si="1"/>
        <v>979</v>
      </c>
      <c r="T21" s="126">
        <f t="shared" si="2"/>
        <v>947</v>
      </c>
    </row>
    <row r="22" spans="1:20" ht="20.100000000000001" customHeight="1" x14ac:dyDescent="0.25">
      <c r="A22" s="119">
        <v>2271</v>
      </c>
      <c r="B22" s="120" t="s">
        <v>282</v>
      </c>
      <c r="C22" s="121">
        <f>('MC M'!T21)</f>
        <v>0</v>
      </c>
      <c r="D22" s="121">
        <f>('MC F'!T21)</f>
        <v>0</v>
      </c>
      <c r="E22" s="122">
        <f>('CU M'!T21)</f>
        <v>704</v>
      </c>
      <c r="F22" s="123">
        <f>('CU F'!T21)</f>
        <v>427</v>
      </c>
      <c r="G22" s="123">
        <f>('ES M'!T21)</f>
        <v>5</v>
      </c>
      <c r="H22" s="123">
        <f>('ES F'!T21)</f>
        <v>492</v>
      </c>
      <c r="I22" s="123">
        <f>('RA M'!T21)</f>
        <v>924</v>
      </c>
      <c r="J22" s="123">
        <f>('RA F'!T21)</f>
        <v>270</v>
      </c>
      <c r="K22" s="123">
        <f>('YA M'!T21)</f>
        <v>296</v>
      </c>
      <c r="L22" s="123">
        <f>('YA F'!T21)</f>
        <v>221</v>
      </c>
      <c r="M22" s="123">
        <f>('YB M'!T21)</f>
        <v>0</v>
      </c>
      <c r="N22" s="123">
        <f>('YB F'!T21)</f>
        <v>0</v>
      </c>
      <c r="O22" s="123">
        <f>('JU M'!T21)</f>
        <v>200</v>
      </c>
      <c r="P22" s="123">
        <f>('JU F'!T21)</f>
        <v>100</v>
      </c>
      <c r="Q22" s="124">
        <f t="shared" si="0"/>
        <v>3639</v>
      </c>
      <c r="R22" s="125" t="s">
        <v>282</v>
      </c>
      <c r="S22" s="126">
        <f t="shared" si="1"/>
        <v>2822</v>
      </c>
      <c r="T22" s="126">
        <f t="shared" si="2"/>
        <v>817</v>
      </c>
    </row>
    <row r="23" spans="1:20" ht="20.100000000000001" customHeight="1" x14ac:dyDescent="0.25">
      <c r="A23" s="119">
        <v>2186</v>
      </c>
      <c r="B23" s="120" t="s">
        <v>496</v>
      </c>
      <c r="C23" s="121">
        <f>('MC M'!T22)</f>
        <v>0</v>
      </c>
      <c r="D23" s="121">
        <f>('MC F'!T22)</f>
        <v>0</v>
      </c>
      <c r="E23" s="122">
        <f>('CU M'!T22)</f>
        <v>0</v>
      </c>
      <c r="F23" s="123">
        <f>('CU F'!T22)</f>
        <v>0</v>
      </c>
      <c r="G23" s="123">
        <f>('ES M'!T22)</f>
        <v>0</v>
      </c>
      <c r="H23" s="123">
        <f>('ES F'!T22)</f>
        <v>0</v>
      </c>
      <c r="I23" s="123">
        <f>('RA M'!T22)</f>
        <v>0</v>
      </c>
      <c r="J23" s="123">
        <f>('RA F'!T22)</f>
        <v>0</v>
      </c>
      <c r="K23" s="123">
        <f>('YA M'!T22)</f>
        <v>0</v>
      </c>
      <c r="L23" s="123">
        <f>('YA F'!T22)</f>
        <v>5</v>
      </c>
      <c r="M23" s="123">
        <f>('YB M'!T22)</f>
        <v>0</v>
      </c>
      <c r="N23" s="123">
        <f>('YB F'!T22)</f>
        <v>0</v>
      </c>
      <c r="O23" s="123">
        <f>('JU M'!T22)</f>
        <v>0</v>
      </c>
      <c r="P23" s="123">
        <f>('JU F'!T22)</f>
        <v>0</v>
      </c>
      <c r="Q23" s="124">
        <f t="shared" si="0"/>
        <v>5</v>
      </c>
      <c r="R23" s="125" t="s">
        <v>496</v>
      </c>
      <c r="S23" s="126">
        <f t="shared" si="1"/>
        <v>0</v>
      </c>
      <c r="T23" s="126">
        <f t="shared" si="2"/>
        <v>5</v>
      </c>
    </row>
    <row r="24" spans="1:20" ht="20.100000000000001" customHeight="1" x14ac:dyDescent="0.25">
      <c r="A24" s="119">
        <v>1756</v>
      </c>
      <c r="B24" s="120" t="s">
        <v>42</v>
      </c>
      <c r="C24" s="121">
        <f>('MC M'!T23)</f>
        <v>0</v>
      </c>
      <c r="D24" s="121">
        <f>('MC F'!T23)</f>
        <v>0</v>
      </c>
      <c r="E24" s="122">
        <f>('CU M'!T23)</f>
        <v>0</v>
      </c>
      <c r="F24" s="123">
        <f>('CU F'!T23)</f>
        <v>0</v>
      </c>
      <c r="G24" s="123">
        <f>('ES M'!T23)</f>
        <v>0</v>
      </c>
      <c r="H24" s="123">
        <f>('ES F'!T23)</f>
        <v>0</v>
      </c>
      <c r="I24" s="123">
        <f>('RA M'!T23)</f>
        <v>0</v>
      </c>
      <c r="J24" s="123">
        <f>('RA F'!T23)</f>
        <v>0</v>
      </c>
      <c r="K24" s="123">
        <f>('YA M'!T23)</f>
        <v>0</v>
      </c>
      <c r="L24" s="123">
        <f>('YA F'!T23)</f>
        <v>0</v>
      </c>
      <c r="M24" s="123">
        <f>('YB M'!T23)</f>
        <v>0</v>
      </c>
      <c r="N24" s="123">
        <f>('YB F'!T23)</f>
        <v>0</v>
      </c>
      <c r="O24" s="123">
        <f>('JU M'!T23)</f>
        <v>0</v>
      </c>
      <c r="P24" s="123">
        <f>('JU F'!T23)</f>
        <v>0</v>
      </c>
      <c r="Q24" s="124">
        <f t="shared" si="0"/>
        <v>0</v>
      </c>
      <c r="R24" s="125" t="s">
        <v>42</v>
      </c>
      <c r="S24" s="126">
        <f t="shared" si="1"/>
        <v>0</v>
      </c>
      <c r="T24" s="126">
        <f t="shared" si="2"/>
        <v>0</v>
      </c>
    </row>
    <row r="25" spans="1:20" ht="20.100000000000001" customHeight="1" x14ac:dyDescent="0.25">
      <c r="A25" s="119">
        <v>1177</v>
      </c>
      <c r="B25" s="120" t="s">
        <v>43</v>
      </c>
      <c r="C25" s="121">
        <f>('MC M'!T24)</f>
        <v>0</v>
      </c>
      <c r="D25" s="121">
        <f>('MC F'!T24)</f>
        <v>0</v>
      </c>
      <c r="E25" s="122">
        <f>('CU M'!T24)</f>
        <v>0</v>
      </c>
      <c r="F25" s="123">
        <f>('CU F'!T24)</f>
        <v>0</v>
      </c>
      <c r="G25" s="123">
        <f>('ES M'!T24)</f>
        <v>0</v>
      </c>
      <c r="H25" s="123">
        <f>('ES F'!T24)</f>
        <v>0</v>
      </c>
      <c r="I25" s="123">
        <f>('RA M'!T24)</f>
        <v>0</v>
      </c>
      <c r="J25" s="123">
        <f>('RA F'!T24)</f>
        <v>0</v>
      </c>
      <c r="K25" s="123">
        <f>('YA M'!T24)</f>
        <v>0</v>
      </c>
      <c r="L25" s="123">
        <f>('YA F'!T24)</f>
        <v>0</v>
      </c>
      <c r="M25" s="123">
        <f>('YB M'!T24)</f>
        <v>0</v>
      </c>
      <c r="N25" s="123">
        <f>('YB F'!T24)</f>
        <v>0</v>
      </c>
      <c r="O25" s="123">
        <f>('JU M'!T24)</f>
        <v>0</v>
      </c>
      <c r="P25" s="123">
        <f>('JU F'!T24)</f>
        <v>0</v>
      </c>
      <c r="Q25" s="124">
        <f t="shared" si="0"/>
        <v>0</v>
      </c>
      <c r="R25" s="125" t="s">
        <v>43</v>
      </c>
      <c r="S25" s="126">
        <f t="shared" si="1"/>
        <v>0</v>
      </c>
      <c r="T25" s="126">
        <f t="shared" si="2"/>
        <v>0</v>
      </c>
    </row>
    <row r="26" spans="1:20" ht="20.100000000000001" customHeight="1" x14ac:dyDescent="0.25">
      <c r="A26" s="119">
        <v>1266</v>
      </c>
      <c r="B26" s="120" t="s">
        <v>44</v>
      </c>
      <c r="C26" s="121">
        <f>('MC M'!T25)</f>
        <v>0</v>
      </c>
      <c r="D26" s="121">
        <f>('MC F'!T25)</f>
        <v>0</v>
      </c>
      <c r="E26" s="122">
        <f>('CU M'!T25)</f>
        <v>0</v>
      </c>
      <c r="F26" s="123">
        <f>('CU F'!T25)</f>
        <v>0</v>
      </c>
      <c r="G26" s="123">
        <f>('ES M'!T25)</f>
        <v>0</v>
      </c>
      <c r="H26" s="123">
        <f>('ES F'!T25)</f>
        <v>0</v>
      </c>
      <c r="I26" s="123">
        <f>('RA M'!T25)</f>
        <v>0</v>
      </c>
      <c r="J26" s="123">
        <f>('RA F'!T25)</f>
        <v>0</v>
      </c>
      <c r="K26" s="123">
        <f>('YA M'!T25)</f>
        <v>0</v>
      </c>
      <c r="L26" s="123">
        <f>('YA F'!T25)</f>
        <v>0</v>
      </c>
      <c r="M26" s="123">
        <f>('YB M'!T25)</f>
        <v>0</v>
      </c>
      <c r="N26" s="123">
        <f>('YB F'!T25)</f>
        <v>0</v>
      </c>
      <c r="O26" s="123">
        <f>('JU M'!T25)</f>
        <v>0</v>
      </c>
      <c r="P26" s="123">
        <f>('JU F'!T25)</f>
        <v>0</v>
      </c>
      <c r="Q26" s="124">
        <f t="shared" si="0"/>
        <v>0</v>
      </c>
      <c r="R26" s="125" t="s">
        <v>44</v>
      </c>
      <c r="S26" s="126">
        <f t="shared" si="1"/>
        <v>0</v>
      </c>
      <c r="T26" s="126">
        <f t="shared" si="2"/>
        <v>0</v>
      </c>
    </row>
    <row r="27" spans="1:20" ht="20.100000000000001" customHeight="1" x14ac:dyDescent="0.25">
      <c r="A27" s="119">
        <v>1757</v>
      </c>
      <c r="B27" s="120" t="s">
        <v>45</v>
      </c>
      <c r="C27" s="121">
        <f>('MC M'!T26)</f>
        <v>0</v>
      </c>
      <c r="D27" s="121">
        <f>('MC F'!T26)</f>
        <v>0</v>
      </c>
      <c r="E27" s="122">
        <f>('CU M'!T26)</f>
        <v>0</v>
      </c>
      <c r="F27" s="123">
        <f>('CU F'!T26)</f>
        <v>0</v>
      </c>
      <c r="G27" s="123">
        <f>('ES M'!T26)</f>
        <v>0</v>
      </c>
      <c r="H27" s="123">
        <f>('ES F'!T26)</f>
        <v>0</v>
      </c>
      <c r="I27" s="123">
        <f>('RA M'!T26)</f>
        <v>0</v>
      </c>
      <c r="J27" s="123">
        <f>('RA F'!T26)</f>
        <v>0</v>
      </c>
      <c r="K27" s="123">
        <f>('YA M'!T26)</f>
        <v>0</v>
      </c>
      <c r="L27" s="123">
        <f>('YA F'!T26)</f>
        <v>0</v>
      </c>
      <c r="M27" s="123">
        <f>('YB M'!T26)</f>
        <v>0</v>
      </c>
      <c r="N27" s="123">
        <f>('YB F'!T26)</f>
        <v>0</v>
      </c>
      <c r="O27" s="123">
        <f>('JU M'!T26)</f>
        <v>0</v>
      </c>
      <c r="P27" s="123">
        <f>('JU F'!T26)</f>
        <v>0</v>
      </c>
      <c r="Q27" s="124">
        <f t="shared" si="0"/>
        <v>0</v>
      </c>
      <c r="R27" s="125" t="s">
        <v>45</v>
      </c>
      <c r="S27" s="126">
        <f t="shared" si="1"/>
        <v>0</v>
      </c>
      <c r="T27" s="126">
        <f t="shared" si="2"/>
        <v>0</v>
      </c>
    </row>
    <row r="28" spans="1:20" ht="20.100000000000001" customHeight="1" x14ac:dyDescent="0.25">
      <c r="A28" s="119">
        <v>1760</v>
      </c>
      <c r="B28" s="120" t="s">
        <v>46</v>
      </c>
      <c r="C28" s="121">
        <f>('MC M'!T27)</f>
        <v>0</v>
      </c>
      <c r="D28" s="121">
        <f>('MC F'!T27)</f>
        <v>0</v>
      </c>
      <c r="E28" s="122">
        <f>('CU M'!T27)</f>
        <v>0</v>
      </c>
      <c r="F28" s="123">
        <f>('CU F'!T27)</f>
        <v>7</v>
      </c>
      <c r="G28" s="123">
        <f>('ES M'!T27)</f>
        <v>0</v>
      </c>
      <c r="H28" s="123">
        <f>('ES F'!T27)</f>
        <v>10</v>
      </c>
      <c r="I28" s="123">
        <f>('RA M'!T27)</f>
        <v>0</v>
      </c>
      <c r="J28" s="123">
        <f>('RA F'!T27)</f>
        <v>5</v>
      </c>
      <c r="K28" s="123">
        <f>('YA M'!T27)</f>
        <v>0</v>
      </c>
      <c r="L28" s="123">
        <f>('YA F'!T27)</f>
        <v>0</v>
      </c>
      <c r="M28" s="123">
        <f>('YB M'!T27)</f>
        <v>0</v>
      </c>
      <c r="N28" s="123">
        <f>('YB F'!T27)</f>
        <v>0</v>
      </c>
      <c r="O28" s="123">
        <f>('JU M'!T27)</f>
        <v>0</v>
      </c>
      <c r="P28" s="123">
        <f>('JU F'!T27)</f>
        <v>0</v>
      </c>
      <c r="Q28" s="124">
        <f t="shared" si="0"/>
        <v>22</v>
      </c>
      <c r="R28" s="125" t="s">
        <v>46</v>
      </c>
      <c r="S28" s="126">
        <f t="shared" si="1"/>
        <v>22</v>
      </c>
      <c r="T28" s="126">
        <f t="shared" si="2"/>
        <v>0</v>
      </c>
    </row>
    <row r="29" spans="1:20" ht="20.100000000000001" customHeight="1" x14ac:dyDescent="0.25">
      <c r="A29" s="119">
        <v>1174</v>
      </c>
      <c r="B29" s="120" t="s">
        <v>462</v>
      </c>
      <c r="C29" s="121">
        <f>('MC M'!T28)</f>
        <v>0</v>
      </c>
      <c r="D29" s="121">
        <f>('MC F'!T28)</f>
        <v>0</v>
      </c>
      <c r="E29" s="122">
        <f>('CU M'!T28)</f>
        <v>5</v>
      </c>
      <c r="F29" s="123">
        <f>('CU F'!T28)</f>
        <v>0</v>
      </c>
      <c r="G29" s="123">
        <f>('ES M'!T28)</f>
        <v>5</v>
      </c>
      <c r="H29" s="123">
        <f>('ES F'!T28)</f>
        <v>0</v>
      </c>
      <c r="I29" s="123">
        <f>('RA M'!T28)</f>
        <v>0</v>
      </c>
      <c r="J29" s="123">
        <f>('RA F'!T28)</f>
        <v>0</v>
      </c>
      <c r="K29" s="123">
        <f>('YA M'!T28)</f>
        <v>0</v>
      </c>
      <c r="L29" s="123">
        <f>('YA F'!T28)</f>
        <v>0</v>
      </c>
      <c r="M29" s="123">
        <f>('YB M'!T28)</f>
        <v>0</v>
      </c>
      <c r="N29" s="123">
        <f>('YB F'!T28)</f>
        <v>0</v>
      </c>
      <c r="O29" s="123">
        <f>('JU M'!T28)</f>
        <v>0</v>
      </c>
      <c r="P29" s="123">
        <f>('JU F'!T28)</f>
        <v>0</v>
      </c>
      <c r="Q29" s="124">
        <f t="shared" si="0"/>
        <v>10</v>
      </c>
      <c r="R29" s="125" t="s">
        <v>462</v>
      </c>
      <c r="S29" s="126">
        <f t="shared" si="1"/>
        <v>10</v>
      </c>
      <c r="T29" s="126">
        <f t="shared" si="2"/>
        <v>0</v>
      </c>
    </row>
    <row r="30" spans="1:20" ht="20.100000000000001" customHeight="1" x14ac:dyDescent="0.25">
      <c r="A30" s="119">
        <v>1731</v>
      </c>
      <c r="B30" s="120" t="s">
        <v>48</v>
      </c>
      <c r="C30" s="121">
        <f>('MC M'!T29)</f>
        <v>0</v>
      </c>
      <c r="D30" s="121">
        <f>('MC F'!T29)</f>
        <v>0</v>
      </c>
      <c r="E30" s="122">
        <f>('CU M'!T29)</f>
        <v>0</v>
      </c>
      <c r="F30" s="123">
        <f>('CU F'!T29)</f>
        <v>14</v>
      </c>
      <c r="G30" s="123">
        <f>('ES M'!T29)</f>
        <v>5</v>
      </c>
      <c r="H30" s="123">
        <f>('ES F'!T29)</f>
        <v>0</v>
      </c>
      <c r="I30" s="123">
        <f>('RA M'!T29)</f>
        <v>0</v>
      </c>
      <c r="J30" s="123">
        <f>('RA F'!T29)</f>
        <v>0</v>
      </c>
      <c r="K30" s="123">
        <f>('YA M'!T29)</f>
        <v>0</v>
      </c>
      <c r="L30" s="123">
        <f>('YA F'!T29)</f>
        <v>0</v>
      </c>
      <c r="M30" s="123">
        <f>('YB M'!T29)</f>
        <v>0</v>
      </c>
      <c r="N30" s="123">
        <f>('YB F'!T29)</f>
        <v>0</v>
      </c>
      <c r="O30" s="123">
        <f>('JU M'!T29)</f>
        <v>12</v>
      </c>
      <c r="P30" s="123">
        <f>('JU F'!T29)</f>
        <v>40</v>
      </c>
      <c r="Q30" s="124">
        <f t="shared" si="0"/>
        <v>71</v>
      </c>
      <c r="R30" s="125" t="s">
        <v>48</v>
      </c>
      <c r="S30" s="126">
        <f t="shared" si="1"/>
        <v>19</v>
      </c>
      <c r="T30" s="126">
        <f t="shared" si="2"/>
        <v>52</v>
      </c>
    </row>
    <row r="31" spans="1:20" ht="20.100000000000001" customHeight="1" x14ac:dyDescent="0.25">
      <c r="A31" s="119">
        <v>1773</v>
      </c>
      <c r="B31" s="120" t="s">
        <v>80</v>
      </c>
      <c r="C31" s="121">
        <f>('MC M'!T30)</f>
        <v>29</v>
      </c>
      <c r="D31" s="121">
        <f>('MC F'!T30)</f>
        <v>0</v>
      </c>
      <c r="E31" s="122">
        <f>('CU M'!T30)</f>
        <v>0</v>
      </c>
      <c r="F31" s="123">
        <f>('CU F'!T30)</f>
        <v>200</v>
      </c>
      <c r="G31" s="123">
        <f>('ES M'!T30)</f>
        <v>52</v>
      </c>
      <c r="H31" s="123">
        <f>('ES F'!T30)</f>
        <v>40</v>
      </c>
      <c r="I31" s="123">
        <f>('RA M'!T30)</f>
        <v>87</v>
      </c>
      <c r="J31" s="123">
        <f>('RA F'!T30)</f>
        <v>40</v>
      </c>
      <c r="K31" s="123">
        <f>('YA M'!T30)</f>
        <v>17</v>
      </c>
      <c r="L31" s="123">
        <f>('YA F'!T30)</f>
        <v>126</v>
      </c>
      <c r="M31" s="123">
        <f>('YB M'!T30)</f>
        <v>45</v>
      </c>
      <c r="N31" s="123">
        <f>('YB F'!T30)</f>
        <v>0</v>
      </c>
      <c r="O31" s="123">
        <f>('JU M'!T30)</f>
        <v>80</v>
      </c>
      <c r="P31" s="123">
        <f>('JU F'!T30)</f>
        <v>0</v>
      </c>
      <c r="Q31" s="124">
        <f t="shared" si="0"/>
        <v>716</v>
      </c>
      <c r="R31" s="125" t="s">
        <v>80</v>
      </c>
      <c r="S31" s="126">
        <f t="shared" si="1"/>
        <v>448</v>
      </c>
      <c r="T31" s="126">
        <f t="shared" si="2"/>
        <v>268</v>
      </c>
    </row>
    <row r="32" spans="1:20" ht="20.100000000000001" customHeight="1" x14ac:dyDescent="0.25">
      <c r="A32" s="119">
        <v>1347</v>
      </c>
      <c r="B32" s="120" t="s">
        <v>50</v>
      </c>
      <c r="C32" s="121">
        <f>('MC M'!T31)</f>
        <v>0</v>
      </c>
      <c r="D32" s="121">
        <f>('MC F'!T31)</f>
        <v>0</v>
      </c>
      <c r="E32" s="122">
        <f>('CU M'!T31)</f>
        <v>0</v>
      </c>
      <c r="F32" s="123">
        <f>('CU F'!T31)</f>
        <v>0</v>
      </c>
      <c r="G32" s="123">
        <f>('ES M'!T31)</f>
        <v>0</v>
      </c>
      <c r="H32" s="123">
        <f>('ES F'!T31)</f>
        <v>0</v>
      </c>
      <c r="I32" s="123">
        <f>('RA M'!T31)</f>
        <v>0</v>
      </c>
      <c r="J32" s="123">
        <f>('RA F'!T31)</f>
        <v>0</v>
      </c>
      <c r="K32" s="123">
        <f>('YA M'!T31)</f>
        <v>0</v>
      </c>
      <c r="L32" s="123">
        <f>('YA F'!T31)</f>
        <v>0</v>
      </c>
      <c r="M32" s="123">
        <f>('YB M'!T31)</f>
        <v>0</v>
      </c>
      <c r="N32" s="123">
        <f>('YB F'!T31)</f>
        <v>0</v>
      </c>
      <c r="O32" s="123">
        <f>('JU M'!T31)</f>
        <v>94</v>
      </c>
      <c r="P32" s="123">
        <f>('JU F'!T31)</f>
        <v>0</v>
      </c>
      <c r="Q32" s="124">
        <f t="shared" si="0"/>
        <v>94</v>
      </c>
      <c r="R32" s="125" t="s">
        <v>50</v>
      </c>
      <c r="S32" s="126">
        <f t="shared" si="1"/>
        <v>0</v>
      </c>
      <c r="T32" s="126">
        <f t="shared" si="2"/>
        <v>94</v>
      </c>
    </row>
    <row r="33" spans="1:20" ht="20.100000000000001" customHeight="1" x14ac:dyDescent="0.25">
      <c r="A33" s="119">
        <v>1889</v>
      </c>
      <c r="B33" s="120" t="s">
        <v>257</v>
      </c>
      <c r="C33" s="121">
        <f>('MC M'!T32)</f>
        <v>0</v>
      </c>
      <c r="D33" s="121">
        <f>('MC F'!T32)</f>
        <v>0</v>
      </c>
      <c r="E33" s="122">
        <f>('CU M'!T32)</f>
        <v>0</v>
      </c>
      <c r="F33" s="123">
        <f>('CU F'!T32)</f>
        <v>0</v>
      </c>
      <c r="G33" s="123">
        <f>('ES M'!T32)</f>
        <v>0</v>
      </c>
      <c r="H33" s="123">
        <f>('ES F'!T32)</f>
        <v>0</v>
      </c>
      <c r="I33" s="123">
        <f>('RA M'!T32)</f>
        <v>0</v>
      </c>
      <c r="J33" s="123">
        <f>('RA F'!T32)</f>
        <v>0</v>
      </c>
      <c r="K33" s="123">
        <f>('YA M'!T32)</f>
        <v>0</v>
      </c>
      <c r="L33" s="123">
        <f>('YA F'!T32)</f>
        <v>0</v>
      </c>
      <c r="M33" s="123">
        <f>('YB M'!T32)</f>
        <v>0</v>
      </c>
      <c r="N33" s="123">
        <f>('YB F'!T32)</f>
        <v>0</v>
      </c>
      <c r="O33" s="123">
        <f>('JU M'!T32)</f>
        <v>0</v>
      </c>
      <c r="P33" s="123">
        <f>('JU F'!T32)</f>
        <v>0</v>
      </c>
      <c r="Q33" s="124">
        <f t="shared" si="0"/>
        <v>0</v>
      </c>
      <c r="R33" s="125" t="s">
        <v>257</v>
      </c>
      <c r="S33" s="126">
        <f t="shared" si="1"/>
        <v>0</v>
      </c>
      <c r="T33" s="126">
        <f t="shared" si="2"/>
        <v>0</v>
      </c>
    </row>
    <row r="34" spans="1:20" ht="20.100000000000001" customHeight="1" x14ac:dyDescent="0.25">
      <c r="A34" s="119">
        <v>1883</v>
      </c>
      <c r="B34" s="120" t="s">
        <v>52</v>
      </c>
      <c r="C34" s="121">
        <f>('MC M'!T33)</f>
        <v>0</v>
      </c>
      <c r="D34" s="121">
        <f>('MC F'!T33)</f>
        <v>0</v>
      </c>
      <c r="E34" s="122">
        <f>('CU M'!T33)</f>
        <v>0</v>
      </c>
      <c r="F34" s="123">
        <f>('CU F'!T33)</f>
        <v>0</v>
      </c>
      <c r="G34" s="123">
        <f>('ES M'!T33)</f>
        <v>0</v>
      </c>
      <c r="H34" s="123">
        <f>('ES F'!T33)</f>
        <v>0</v>
      </c>
      <c r="I34" s="123">
        <f>('RA M'!T33)</f>
        <v>0</v>
      </c>
      <c r="J34" s="123">
        <f>('RA F'!T33)</f>
        <v>0</v>
      </c>
      <c r="K34" s="123">
        <f>('YA M'!T33)</f>
        <v>0</v>
      </c>
      <c r="L34" s="123">
        <f>('YA F'!T33)</f>
        <v>0</v>
      </c>
      <c r="M34" s="123">
        <f>('YB M'!T33)</f>
        <v>0</v>
      </c>
      <c r="N34" s="123">
        <f>('YB F'!T33)</f>
        <v>0</v>
      </c>
      <c r="O34" s="123">
        <f>('JU M'!T33)</f>
        <v>0</v>
      </c>
      <c r="P34" s="123">
        <f>('JU F'!T33)</f>
        <v>0</v>
      </c>
      <c r="Q34" s="124">
        <f t="shared" si="0"/>
        <v>0</v>
      </c>
      <c r="R34" s="125" t="s">
        <v>52</v>
      </c>
      <c r="S34" s="126">
        <f t="shared" si="1"/>
        <v>0</v>
      </c>
      <c r="T34" s="126">
        <f t="shared" si="2"/>
        <v>0</v>
      </c>
    </row>
    <row r="35" spans="1:20" ht="20.100000000000001" customHeight="1" x14ac:dyDescent="0.25">
      <c r="A35" s="119">
        <v>2072</v>
      </c>
      <c r="B35" s="120" t="s">
        <v>237</v>
      </c>
      <c r="C35" s="121">
        <f>('MC M'!T34)</f>
        <v>0</v>
      </c>
      <c r="D35" s="121">
        <f>('MC F'!T34)</f>
        <v>0</v>
      </c>
      <c r="E35" s="122">
        <f>('CU M'!T34)</f>
        <v>0</v>
      </c>
      <c r="F35" s="123">
        <f>('CU F'!T34)</f>
        <v>100</v>
      </c>
      <c r="G35" s="123">
        <f>('ES M'!T34)</f>
        <v>50</v>
      </c>
      <c r="H35" s="123">
        <f>('ES F'!T34)</f>
        <v>0</v>
      </c>
      <c r="I35" s="123">
        <f>('RA M'!T34)</f>
        <v>0</v>
      </c>
      <c r="J35" s="123">
        <f>('RA F'!T34)</f>
        <v>10</v>
      </c>
      <c r="K35" s="123">
        <f>('YA M'!T34)</f>
        <v>0</v>
      </c>
      <c r="L35" s="123">
        <f>('YA F'!T34)</f>
        <v>16</v>
      </c>
      <c r="M35" s="123">
        <f>('YB M'!T34)</f>
        <v>138</v>
      </c>
      <c r="N35" s="123">
        <f>('YB F'!T34)</f>
        <v>0</v>
      </c>
      <c r="O35" s="123">
        <f>('JU M'!T34)</f>
        <v>7</v>
      </c>
      <c r="P35" s="123">
        <f>('JU F'!T34)</f>
        <v>0</v>
      </c>
      <c r="Q35" s="124">
        <f t="shared" si="0"/>
        <v>321</v>
      </c>
      <c r="R35" s="125" t="s">
        <v>237</v>
      </c>
      <c r="S35" s="126">
        <f t="shared" si="1"/>
        <v>160</v>
      </c>
      <c r="T35" s="126">
        <f t="shared" si="2"/>
        <v>161</v>
      </c>
    </row>
    <row r="36" spans="1:20" ht="20.100000000000001" customHeight="1" x14ac:dyDescent="0.25">
      <c r="A36" s="119">
        <v>1615</v>
      </c>
      <c r="B36" s="120" t="s">
        <v>238</v>
      </c>
      <c r="C36" s="121">
        <f>('MC M'!T35)</f>
        <v>0</v>
      </c>
      <c r="D36" s="121">
        <f>('MC F'!T35)</f>
        <v>0</v>
      </c>
      <c r="E36" s="122">
        <f>('CU M'!T35)</f>
        <v>42</v>
      </c>
      <c r="F36" s="123">
        <f>('CU F'!T35)</f>
        <v>0</v>
      </c>
      <c r="G36" s="123">
        <f>('ES M'!T35)</f>
        <v>0</v>
      </c>
      <c r="H36" s="123">
        <f>('ES F'!T35)</f>
        <v>0</v>
      </c>
      <c r="I36" s="123">
        <f>('RA M'!T35)</f>
        <v>0</v>
      </c>
      <c r="J36" s="123">
        <f>('RA F'!T35)</f>
        <v>0</v>
      </c>
      <c r="K36" s="123">
        <f>('YA M'!T35)</f>
        <v>0</v>
      </c>
      <c r="L36" s="123">
        <f>('YA F'!T35)</f>
        <v>0</v>
      </c>
      <c r="M36" s="123">
        <f>('YB M'!T35)</f>
        <v>0</v>
      </c>
      <c r="N36" s="123">
        <f>('YB F'!T35)</f>
        <v>0</v>
      </c>
      <c r="O36" s="123">
        <f>('JU M'!T35)</f>
        <v>0</v>
      </c>
      <c r="P36" s="123">
        <f>('JU F'!T35)</f>
        <v>0</v>
      </c>
      <c r="Q36" s="124">
        <f t="shared" ref="Q36:Q64" si="3">SUM(C36:P36)</f>
        <v>42</v>
      </c>
      <c r="R36" s="125" t="s">
        <v>238</v>
      </c>
      <c r="S36" s="126">
        <f t="shared" ref="S36:S64" si="4">SUM(C36:J36)</f>
        <v>42</v>
      </c>
      <c r="T36" s="126">
        <f t="shared" ref="T36:T64" si="5">SUM(K36:P36)</f>
        <v>0</v>
      </c>
    </row>
    <row r="37" spans="1:20" ht="20.100000000000001" customHeight="1" x14ac:dyDescent="0.25">
      <c r="A37" s="119">
        <v>48</v>
      </c>
      <c r="B37" s="120" t="s">
        <v>241</v>
      </c>
      <c r="C37" s="121">
        <f>('MC M'!T36)</f>
        <v>0</v>
      </c>
      <c r="D37" s="121">
        <f>('MC F'!T36)</f>
        <v>0</v>
      </c>
      <c r="E37" s="122">
        <f>('CU M'!T36)</f>
        <v>5</v>
      </c>
      <c r="F37" s="123">
        <f>('CU F'!T36)</f>
        <v>0</v>
      </c>
      <c r="G37" s="123">
        <f>('ES M'!T36)</f>
        <v>0</v>
      </c>
      <c r="H37" s="123">
        <f>('ES F'!T36)</f>
        <v>27</v>
      </c>
      <c r="I37" s="123">
        <f>('RA M'!T36)</f>
        <v>0</v>
      </c>
      <c r="J37" s="123">
        <f>('RA F'!T36)</f>
        <v>26</v>
      </c>
      <c r="K37" s="123">
        <f>('YA M'!T36)</f>
        <v>10</v>
      </c>
      <c r="L37" s="123">
        <f>('YA F'!T36)</f>
        <v>0</v>
      </c>
      <c r="M37" s="123">
        <f>('YB M'!T36)</f>
        <v>0</v>
      </c>
      <c r="N37" s="123">
        <f>('YB F'!T36)</f>
        <v>0</v>
      </c>
      <c r="O37" s="123">
        <f>('JU M'!T36)</f>
        <v>0</v>
      </c>
      <c r="P37" s="123">
        <f>('JU F'!T36)</f>
        <v>0</v>
      </c>
      <c r="Q37" s="124">
        <f t="shared" si="3"/>
        <v>68</v>
      </c>
      <c r="R37" s="125" t="s">
        <v>241</v>
      </c>
      <c r="S37" s="126">
        <f t="shared" si="4"/>
        <v>58</v>
      </c>
      <c r="T37" s="126">
        <f t="shared" si="5"/>
        <v>10</v>
      </c>
    </row>
    <row r="38" spans="1:20" ht="20.100000000000001" customHeight="1" x14ac:dyDescent="0.25">
      <c r="A38" s="119">
        <v>1353</v>
      </c>
      <c r="B38" s="120" t="s">
        <v>243</v>
      </c>
      <c r="C38" s="121">
        <f>('MC M'!T37)</f>
        <v>0</v>
      </c>
      <c r="D38" s="121">
        <f>('MC F'!T37)</f>
        <v>0</v>
      </c>
      <c r="E38" s="122">
        <f>('CU M'!T37)</f>
        <v>0</v>
      </c>
      <c r="F38" s="123">
        <f>('CU F'!T37)</f>
        <v>0</v>
      </c>
      <c r="G38" s="123">
        <f>('ES M'!T37)</f>
        <v>0</v>
      </c>
      <c r="H38" s="123">
        <f>('ES F'!T37)</f>
        <v>0</v>
      </c>
      <c r="I38" s="123">
        <f>('RA M'!T37)</f>
        <v>0</v>
      </c>
      <c r="J38" s="123">
        <f>('RA F'!T37)</f>
        <v>0</v>
      </c>
      <c r="K38" s="123">
        <f>('YA M'!T37)</f>
        <v>0</v>
      </c>
      <c r="L38" s="123">
        <f>('YA F'!T37)</f>
        <v>0</v>
      </c>
      <c r="M38" s="123">
        <f>('YB M'!T37)</f>
        <v>0</v>
      </c>
      <c r="N38" s="123">
        <f>('YB F'!T37)</f>
        <v>0</v>
      </c>
      <c r="O38" s="123">
        <f>('JU M'!T37)</f>
        <v>0</v>
      </c>
      <c r="P38" s="123">
        <f>('JU F'!T37)</f>
        <v>0</v>
      </c>
      <c r="Q38" s="124">
        <f t="shared" si="3"/>
        <v>0</v>
      </c>
      <c r="R38" s="125" t="s">
        <v>243</v>
      </c>
      <c r="S38" s="126">
        <f t="shared" si="4"/>
        <v>0</v>
      </c>
      <c r="T38" s="126">
        <f t="shared" si="5"/>
        <v>0</v>
      </c>
    </row>
    <row r="39" spans="1:20" ht="20.100000000000001" customHeight="1" x14ac:dyDescent="0.25">
      <c r="A39" s="119">
        <v>1665</v>
      </c>
      <c r="B39" s="120" t="s">
        <v>249</v>
      </c>
      <c r="C39" s="121">
        <f>('MC M'!T38)</f>
        <v>0</v>
      </c>
      <c r="D39" s="121">
        <f>('MC F'!T38)</f>
        <v>0</v>
      </c>
      <c r="E39" s="122">
        <f>('CU M'!T38)</f>
        <v>0</v>
      </c>
      <c r="F39" s="123">
        <f>('CU F'!T38)</f>
        <v>0</v>
      </c>
      <c r="G39" s="123">
        <f>('ES M'!T38)</f>
        <v>0</v>
      </c>
      <c r="H39" s="123">
        <f>('ES F'!T38)</f>
        <v>0</v>
      </c>
      <c r="I39" s="123">
        <f>('RA M'!T38)</f>
        <v>15</v>
      </c>
      <c r="J39" s="123">
        <f>('RA F'!T38)</f>
        <v>0</v>
      </c>
      <c r="K39" s="123">
        <f>('YA M'!T38)</f>
        <v>10</v>
      </c>
      <c r="L39" s="123">
        <f>('YA F'!T38)</f>
        <v>0</v>
      </c>
      <c r="M39" s="123">
        <f>('YB M'!T38)</f>
        <v>37</v>
      </c>
      <c r="N39" s="123">
        <f>('YB F'!T38)</f>
        <v>0</v>
      </c>
      <c r="O39" s="123">
        <f>('JU M'!T38)</f>
        <v>0</v>
      </c>
      <c r="P39" s="123">
        <f>('JU F'!T38)</f>
        <v>0</v>
      </c>
      <c r="Q39" s="124">
        <f t="shared" si="3"/>
        <v>62</v>
      </c>
      <c r="R39" s="125" t="s">
        <v>249</v>
      </c>
      <c r="S39" s="126">
        <f t="shared" si="4"/>
        <v>15</v>
      </c>
      <c r="T39" s="126">
        <f t="shared" si="5"/>
        <v>47</v>
      </c>
    </row>
    <row r="40" spans="1:20" ht="20.100000000000001" customHeight="1" x14ac:dyDescent="0.25">
      <c r="A40" s="119"/>
      <c r="B40" s="120"/>
      <c r="C40" s="121">
        <f>('MC M'!T39)</f>
        <v>0</v>
      </c>
      <c r="D40" s="121">
        <f>('MC F'!T39)</f>
        <v>0</v>
      </c>
      <c r="E40" s="122">
        <f>('CU M'!T39)</f>
        <v>0</v>
      </c>
      <c r="F40" s="123">
        <f>('CU F'!T39)</f>
        <v>0</v>
      </c>
      <c r="G40" s="123">
        <f>('ES M'!T39)</f>
        <v>0</v>
      </c>
      <c r="H40" s="123">
        <f>('ES F'!T39)</f>
        <v>0</v>
      </c>
      <c r="I40" s="123">
        <f>('RA M'!T39)</f>
        <v>0</v>
      </c>
      <c r="J40" s="123">
        <f>('RA F'!T39)</f>
        <v>0</v>
      </c>
      <c r="K40" s="123">
        <f>('YA M'!T39)</f>
        <v>0</v>
      </c>
      <c r="L40" s="123">
        <f>('YA F'!T39)</f>
        <v>0</v>
      </c>
      <c r="M40" s="123">
        <f>('YB M'!T39)</f>
        <v>0</v>
      </c>
      <c r="N40" s="123">
        <f>('YB F'!T39)</f>
        <v>0</v>
      </c>
      <c r="O40" s="123">
        <f>('JU M'!T39)</f>
        <v>0</v>
      </c>
      <c r="P40" s="123">
        <f>('JU F'!T39)</f>
        <v>0</v>
      </c>
      <c r="Q40" s="124">
        <f t="shared" si="3"/>
        <v>0</v>
      </c>
      <c r="R40" s="125"/>
      <c r="S40" s="126">
        <f t="shared" si="4"/>
        <v>0</v>
      </c>
      <c r="T40" s="126">
        <f t="shared" si="5"/>
        <v>0</v>
      </c>
    </row>
    <row r="41" spans="1:20" ht="20.100000000000001" customHeight="1" x14ac:dyDescent="0.25">
      <c r="A41" s="119"/>
      <c r="B41" s="120"/>
      <c r="C41" s="121">
        <f>('MC M'!T40)</f>
        <v>0</v>
      </c>
      <c r="D41" s="121">
        <f>('MC F'!T40)</f>
        <v>0</v>
      </c>
      <c r="E41" s="122">
        <f>('CU M'!T40)</f>
        <v>0</v>
      </c>
      <c r="F41" s="123">
        <f>('CU F'!T40)</f>
        <v>0</v>
      </c>
      <c r="G41" s="123">
        <f>('ES M'!T40)</f>
        <v>0</v>
      </c>
      <c r="H41" s="123">
        <f>('ES F'!T40)</f>
        <v>0</v>
      </c>
      <c r="I41" s="123">
        <f>('RA M'!T40)</f>
        <v>0</v>
      </c>
      <c r="J41" s="123">
        <f>('RA F'!T40)</f>
        <v>0</v>
      </c>
      <c r="K41" s="123">
        <f>('YA M'!T40)</f>
        <v>0</v>
      </c>
      <c r="L41" s="123">
        <f>('YA F'!T40)</f>
        <v>0</v>
      </c>
      <c r="M41" s="123">
        <f>('YB M'!T40)</f>
        <v>0</v>
      </c>
      <c r="N41" s="123">
        <f>('YB F'!T40)</f>
        <v>0</v>
      </c>
      <c r="O41" s="123">
        <f>('JU M'!T40)</f>
        <v>0</v>
      </c>
      <c r="P41" s="123">
        <f>('JU F'!T40)</f>
        <v>0</v>
      </c>
      <c r="Q41" s="124">
        <f t="shared" si="3"/>
        <v>0</v>
      </c>
      <c r="R41" s="125"/>
      <c r="S41" s="126">
        <f t="shared" si="4"/>
        <v>0</v>
      </c>
      <c r="T41" s="126">
        <f t="shared" si="5"/>
        <v>0</v>
      </c>
    </row>
    <row r="42" spans="1:20" ht="20.100000000000001" customHeight="1" x14ac:dyDescent="0.25">
      <c r="A42" s="119"/>
      <c r="B42" s="120"/>
      <c r="C42" s="121">
        <f>('MC M'!T41)</f>
        <v>0</v>
      </c>
      <c r="D42" s="121">
        <f>('MC F'!T41)</f>
        <v>0</v>
      </c>
      <c r="E42" s="122">
        <f>('CU M'!T41)</f>
        <v>0</v>
      </c>
      <c r="F42" s="123">
        <f>('CU F'!T41)</f>
        <v>0</v>
      </c>
      <c r="G42" s="123">
        <f>('ES M'!T41)</f>
        <v>0</v>
      </c>
      <c r="H42" s="123">
        <f>('ES F'!T41)</f>
        <v>0</v>
      </c>
      <c r="I42" s="123">
        <f>('RA M'!T41)</f>
        <v>0</v>
      </c>
      <c r="J42" s="123">
        <f>('RA F'!T41)</f>
        <v>0</v>
      </c>
      <c r="K42" s="123">
        <f>('YA M'!T41)</f>
        <v>0</v>
      </c>
      <c r="L42" s="123">
        <f>('YA F'!T41)</f>
        <v>0</v>
      </c>
      <c r="M42" s="123">
        <f>('YB M'!T41)</f>
        <v>0</v>
      </c>
      <c r="N42" s="123">
        <f>('YB F'!T41)</f>
        <v>0</v>
      </c>
      <c r="O42" s="123">
        <f>('JU M'!T41)</f>
        <v>0</v>
      </c>
      <c r="P42" s="123">
        <f>('JU F'!T41)</f>
        <v>0</v>
      </c>
      <c r="Q42" s="124">
        <f t="shared" si="3"/>
        <v>0</v>
      </c>
      <c r="R42" s="125"/>
      <c r="S42" s="126">
        <f t="shared" si="4"/>
        <v>0</v>
      </c>
      <c r="T42" s="126">
        <f t="shared" si="5"/>
        <v>0</v>
      </c>
    </row>
    <row r="43" spans="1:20" ht="20.100000000000001" customHeight="1" x14ac:dyDescent="0.25">
      <c r="A43" s="119"/>
      <c r="B43" s="120"/>
      <c r="C43" s="121">
        <f>('MC M'!T42)</f>
        <v>0</v>
      </c>
      <c r="D43" s="121">
        <f>('MC F'!T42)</f>
        <v>0</v>
      </c>
      <c r="E43" s="122">
        <f>('CU M'!T42)</f>
        <v>0</v>
      </c>
      <c r="F43" s="123">
        <f>('CU F'!T42)</f>
        <v>0</v>
      </c>
      <c r="G43" s="123">
        <f>('ES M'!T42)</f>
        <v>0</v>
      </c>
      <c r="H43" s="123">
        <f>('ES F'!T42)</f>
        <v>0</v>
      </c>
      <c r="I43" s="123">
        <f>('RA M'!T42)</f>
        <v>0</v>
      </c>
      <c r="J43" s="123">
        <f>('RA F'!T42)</f>
        <v>0</v>
      </c>
      <c r="K43" s="123">
        <f>('YA M'!T42)</f>
        <v>0</v>
      </c>
      <c r="L43" s="123">
        <f>('YA F'!T42)</f>
        <v>0</v>
      </c>
      <c r="M43" s="123">
        <f>('YB M'!T42)</f>
        <v>0</v>
      </c>
      <c r="N43" s="123">
        <f>('YB F'!T42)</f>
        <v>0</v>
      </c>
      <c r="O43" s="123">
        <f>('JU M'!T42)</f>
        <v>0</v>
      </c>
      <c r="P43" s="123">
        <f>('JU F'!T42)</f>
        <v>0</v>
      </c>
      <c r="Q43" s="124">
        <f t="shared" si="3"/>
        <v>0</v>
      </c>
      <c r="R43" s="125"/>
      <c r="S43" s="126">
        <f t="shared" si="4"/>
        <v>0</v>
      </c>
      <c r="T43" s="126">
        <f t="shared" si="5"/>
        <v>0</v>
      </c>
    </row>
    <row r="44" spans="1:20" ht="20.100000000000001" customHeight="1" x14ac:dyDescent="0.25">
      <c r="A44" s="119"/>
      <c r="B44" s="120"/>
      <c r="C44" s="121">
        <f>('MC M'!T43)</f>
        <v>0</v>
      </c>
      <c r="D44" s="121">
        <f>('MC F'!T43)</f>
        <v>0</v>
      </c>
      <c r="E44" s="122">
        <f>('CU M'!T43)</f>
        <v>0</v>
      </c>
      <c r="F44" s="123">
        <f>('CU F'!T43)</f>
        <v>0</v>
      </c>
      <c r="G44" s="123">
        <f>('ES M'!T43)</f>
        <v>0</v>
      </c>
      <c r="H44" s="123">
        <f>('ES F'!T43)</f>
        <v>0</v>
      </c>
      <c r="I44" s="123">
        <f>('RA M'!T43)</f>
        <v>0</v>
      </c>
      <c r="J44" s="123">
        <f>('RA F'!T43)</f>
        <v>0</v>
      </c>
      <c r="K44" s="123">
        <f>('YA M'!T43)</f>
        <v>0</v>
      </c>
      <c r="L44" s="123">
        <f>('YA F'!T43)</f>
        <v>0</v>
      </c>
      <c r="M44" s="123">
        <f>('YB M'!T43)</f>
        <v>0</v>
      </c>
      <c r="N44" s="123">
        <f>('YB F'!T43)</f>
        <v>0</v>
      </c>
      <c r="O44" s="123">
        <f>('JU M'!T43)</f>
        <v>0</v>
      </c>
      <c r="P44" s="123">
        <f>('JU F'!T43)</f>
        <v>0</v>
      </c>
      <c r="Q44" s="124">
        <f t="shared" si="3"/>
        <v>0</v>
      </c>
      <c r="R44" s="125"/>
      <c r="S44" s="126">
        <f t="shared" si="4"/>
        <v>0</v>
      </c>
      <c r="T44" s="126">
        <f t="shared" si="5"/>
        <v>0</v>
      </c>
    </row>
    <row r="45" spans="1:20" ht="20.100000000000001" customHeight="1" x14ac:dyDescent="0.25">
      <c r="A45" s="119">
        <v>2199</v>
      </c>
      <c r="B45" s="120" t="s">
        <v>192</v>
      </c>
      <c r="C45" s="121">
        <f>('MC M'!T44)</f>
        <v>0</v>
      </c>
      <c r="D45" s="121">
        <f>('MC F'!T44)</f>
        <v>0</v>
      </c>
      <c r="E45" s="122">
        <f>('CU M'!T44)</f>
        <v>0</v>
      </c>
      <c r="F45" s="123">
        <f>('CU F'!T44)</f>
        <v>0</v>
      </c>
      <c r="G45" s="123">
        <f>('ES M'!T44)</f>
        <v>0</v>
      </c>
      <c r="H45" s="123">
        <f>('ES F'!T44)</f>
        <v>0</v>
      </c>
      <c r="I45" s="123">
        <f>('RA M'!T44)</f>
        <v>0</v>
      </c>
      <c r="J45" s="123">
        <f>('RA F'!T44)</f>
        <v>0</v>
      </c>
      <c r="K45" s="123">
        <f>('YA M'!T44)</f>
        <v>215</v>
      </c>
      <c r="L45" s="123">
        <f>('YA F'!T44)</f>
        <v>0</v>
      </c>
      <c r="M45" s="123">
        <f>('YB M'!T44)</f>
        <v>0</v>
      </c>
      <c r="N45" s="123">
        <f>('YB F'!T44)</f>
        <v>0</v>
      </c>
      <c r="O45" s="123">
        <f>('JU M'!T44)</f>
        <v>0</v>
      </c>
      <c r="P45" s="123">
        <f>('JU F'!T44)</f>
        <v>0</v>
      </c>
      <c r="Q45" s="124">
        <f t="shared" si="3"/>
        <v>215</v>
      </c>
      <c r="R45" s="125" t="s">
        <v>192</v>
      </c>
      <c r="S45" s="126">
        <f t="shared" si="4"/>
        <v>0</v>
      </c>
      <c r="T45" s="126">
        <f t="shared" si="5"/>
        <v>215</v>
      </c>
    </row>
    <row r="46" spans="1:20" ht="20.100000000000001" customHeight="1" x14ac:dyDescent="0.25">
      <c r="A46" s="119">
        <v>1908</v>
      </c>
      <c r="B46" s="120" t="s">
        <v>60</v>
      </c>
      <c r="C46" s="121">
        <f>('MC M'!T45)</f>
        <v>0</v>
      </c>
      <c r="D46" s="121">
        <f>('MC F'!T45)</f>
        <v>0</v>
      </c>
      <c r="E46" s="122">
        <f>('CU M'!T45)</f>
        <v>0</v>
      </c>
      <c r="F46" s="123">
        <f>('CU F'!T45)</f>
        <v>0</v>
      </c>
      <c r="G46" s="123">
        <f>('ES M'!T45)</f>
        <v>0</v>
      </c>
      <c r="H46" s="123">
        <f>('ES F'!T45)</f>
        <v>0</v>
      </c>
      <c r="I46" s="123">
        <f>('RA M'!T45)</f>
        <v>0</v>
      </c>
      <c r="J46" s="123">
        <f>('RA F'!T45)</f>
        <v>0</v>
      </c>
      <c r="K46" s="123">
        <f>('YA M'!T45)</f>
        <v>0</v>
      </c>
      <c r="L46" s="123">
        <f>('YA F'!T45)</f>
        <v>0</v>
      </c>
      <c r="M46" s="123">
        <f>('YB M'!T45)</f>
        <v>0</v>
      </c>
      <c r="N46" s="123">
        <f>('YB F'!T45)</f>
        <v>0</v>
      </c>
      <c r="O46" s="123">
        <f>('JU M'!T45)</f>
        <v>0</v>
      </c>
      <c r="P46" s="123">
        <f>('JU F'!T45)</f>
        <v>0</v>
      </c>
      <c r="Q46" s="124">
        <f t="shared" si="3"/>
        <v>0</v>
      </c>
      <c r="R46" s="125" t="s">
        <v>60</v>
      </c>
      <c r="S46" s="126">
        <f t="shared" si="4"/>
        <v>0</v>
      </c>
      <c r="T46" s="126">
        <f t="shared" si="5"/>
        <v>0</v>
      </c>
    </row>
    <row r="47" spans="1:20" ht="20.100000000000001" customHeight="1" x14ac:dyDescent="0.25">
      <c r="A47" s="119">
        <v>2057</v>
      </c>
      <c r="B47" s="120" t="s">
        <v>61</v>
      </c>
      <c r="C47" s="121">
        <f>('MC M'!T46)</f>
        <v>12</v>
      </c>
      <c r="D47" s="121">
        <f>('MC F'!T46)</f>
        <v>24</v>
      </c>
      <c r="E47" s="122">
        <f>('CU M'!T46)</f>
        <v>213</v>
      </c>
      <c r="F47" s="123">
        <f>('CU F'!T46)</f>
        <v>0</v>
      </c>
      <c r="G47" s="123">
        <f>('ES M'!T46)</f>
        <v>120</v>
      </c>
      <c r="H47" s="123">
        <f>('ES F'!T46)</f>
        <v>123</v>
      </c>
      <c r="I47" s="123">
        <f>('RA M'!T46)</f>
        <v>185</v>
      </c>
      <c r="J47" s="123">
        <f>('RA F'!T46)</f>
        <v>0</v>
      </c>
      <c r="K47" s="123">
        <f>('YA M'!T46)</f>
        <v>25</v>
      </c>
      <c r="L47" s="123">
        <f>('YA F'!T46)</f>
        <v>0</v>
      </c>
      <c r="M47" s="123">
        <f>('YB M'!T46)</f>
        <v>100</v>
      </c>
      <c r="N47" s="123">
        <f>('YB F'!T46)</f>
        <v>0</v>
      </c>
      <c r="O47" s="123">
        <f>('JU M'!T46)</f>
        <v>29</v>
      </c>
      <c r="P47" s="123">
        <f>('JU F'!T46)</f>
        <v>0</v>
      </c>
      <c r="Q47" s="124">
        <f t="shared" si="3"/>
        <v>831</v>
      </c>
      <c r="R47" s="125" t="s">
        <v>61</v>
      </c>
      <c r="S47" s="126">
        <f t="shared" si="4"/>
        <v>677</v>
      </c>
      <c r="T47" s="126">
        <f t="shared" si="5"/>
        <v>154</v>
      </c>
    </row>
    <row r="48" spans="1:20" ht="20.100000000000001" customHeight="1" x14ac:dyDescent="0.25">
      <c r="A48" s="119">
        <v>2069</v>
      </c>
      <c r="B48" s="120" t="s">
        <v>62</v>
      </c>
      <c r="C48" s="121">
        <f>('MC M'!T47)</f>
        <v>0</v>
      </c>
      <c r="D48" s="121">
        <f>('MC F'!T47)</f>
        <v>0</v>
      </c>
      <c r="E48" s="122">
        <f>('CU M'!T47)</f>
        <v>0</v>
      </c>
      <c r="F48" s="123">
        <f>('CU F'!T47)</f>
        <v>0</v>
      </c>
      <c r="G48" s="123">
        <f>('ES M'!T47)</f>
        <v>0</v>
      </c>
      <c r="H48" s="123">
        <f>('ES F'!T47)</f>
        <v>0</v>
      </c>
      <c r="I48" s="123">
        <f>('RA M'!T47)</f>
        <v>0</v>
      </c>
      <c r="J48" s="123">
        <f>('RA F'!T47)</f>
        <v>0</v>
      </c>
      <c r="K48" s="123">
        <f>('YA M'!T47)</f>
        <v>0</v>
      </c>
      <c r="L48" s="123">
        <f>('YA F'!T47)</f>
        <v>0</v>
      </c>
      <c r="M48" s="123">
        <f>('YB M'!T47)</f>
        <v>0</v>
      </c>
      <c r="N48" s="123">
        <f>('YB F'!T47)</f>
        <v>0</v>
      </c>
      <c r="O48" s="123">
        <f>('JU M'!T47)</f>
        <v>0</v>
      </c>
      <c r="P48" s="123">
        <f>('JU F'!T47)</f>
        <v>0</v>
      </c>
      <c r="Q48" s="124">
        <f t="shared" si="3"/>
        <v>0</v>
      </c>
      <c r="R48" s="125" t="s">
        <v>62</v>
      </c>
      <c r="S48" s="126">
        <f t="shared" si="4"/>
        <v>0</v>
      </c>
      <c r="T48" s="126">
        <f t="shared" si="5"/>
        <v>0</v>
      </c>
    </row>
    <row r="49" spans="1:20" ht="20.100000000000001" customHeight="1" x14ac:dyDescent="0.25">
      <c r="A49" s="119"/>
      <c r="B49" s="120"/>
      <c r="C49" s="121">
        <f>('MC M'!T48)</f>
        <v>0</v>
      </c>
      <c r="D49" s="121">
        <f>('MC F'!T48)</f>
        <v>0</v>
      </c>
      <c r="E49" s="122">
        <f>('CU M'!T48)</f>
        <v>0</v>
      </c>
      <c r="F49" s="123">
        <f>('CU F'!T48)</f>
        <v>0</v>
      </c>
      <c r="G49" s="123">
        <f>('ES M'!T48)</f>
        <v>0</v>
      </c>
      <c r="H49" s="123">
        <f>('ES F'!T48)</f>
        <v>0</v>
      </c>
      <c r="I49" s="123">
        <f>('RA M'!T48)</f>
        <v>0</v>
      </c>
      <c r="J49" s="123">
        <f>('RA F'!T48)</f>
        <v>0</v>
      </c>
      <c r="K49" s="123">
        <f>('YA M'!T48)</f>
        <v>0</v>
      </c>
      <c r="L49" s="123">
        <f>('YA F'!T48)</f>
        <v>0</v>
      </c>
      <c r="M49" s="123">
        <f>('YB M'!T48)</f>
        <v>0</v>
      </c>
      <c r="N49" s="123">
        <f>('YB F'!T48)</f>
        <v>0</v>
      </c>
      <c r="O49" s="123">
        <f>('JU M'!T48)</f>
        <v>0</v>
      </c>
      <c r="P49" s="123">
        <f>('JU F'!T48)</f>
        <v>0</v>
      </c>
      <c r="Q49" s="124">
        <f t="shared" si="3"/>
        <v>0</v>
      </c>
      <c r="R49" s="125"/>
      <c r="S49" s="126">
        <f t="shared" si="4"/>
        <v>0</v>
      </c>
      <c r="T49" s="126">
        <f t="shared" si="5"/>
        <v>0</v>
      </c>
    </row>
    <row r="50" spans="1:20" ht="20.100000000000001" customHeight="1" x14ac:dyDescent="0.25">
      <c r="A50" s="119">
        <v>2029</v>
      </c>
      <c r="B50" s="120" t="s">
        <v>64</v>
      </c>
      <c r="C50" s="121">
        <f>('MC M'!T49)</f>
        <v>0</v>
      </c>
      <c r="D50" s="121">
        <f>('MC F'!T49)</f>
        <v>0</v>
      </c>
      <c r="E50" s="122">
        <f>('CU M'!T49)</f>
        <v>15</v>
      </c>
      <c r="F50" s="123">
        <f>('CU F'!T49)</f>
        <v>5</v>
      </c>
      <c r="G50" s="123">
        <f>('ES M'!T49)</f>
        <v>5</v>
      </c>
      <c r="H50" s="123">
        <f>('ES F'!T49)</f>
        <v>17</v>
      </c>
      <c r="I50" s="123">
        <f>('RA M'!T49)</f>
        <v>5</v>
      </c>
      <c r="J50" s="123">
        <f>('RA F'!T49)</f>
        <v>5</v>
      </c>
      <c r="K50" s="123">
        <f>('YA M'!T49)</f>
        <v>0</v>
      </c>
      <c r="L50" s="123">
        <f>('YA F'!T49)</f>
        <v>0</v>
      </c>
      <c r="M50" s="123">
        <f>('YB M'!T49)</f>
        <v>0</v>
      </c>
      <c r="N50" s="123">
        <f>('YB F'!T49)</f>
        <v>0</v>
      </c>
      <c r="O50" s="123">
        <f>('JU M'!T49)</f>
        <v>0</v>
      </c>
      <c r="P50" s="123">
        <f>('JU F'!T49)</f>
        <v>0</v>
      </c>
      <c r="Q50" s="124">
        <f t="shared" si="3"/>
        <v>52</v>
      </c>
      <c r="R50" s="125" t="s">
        <v>64</v>
      </c>
      <c r="S50" s="126">
        <f t="shared" si="4"/>
        <v>52</v>
      </c>
      <c r="T50" s="126">
        <f t="shared" si="5"/>
        <v>0</v>
      </c>
    </row>
    <row r="51" spans="1:20" ht="20.100000000000001" customHeight="1" x14ac:dyDescent="0.25">
      <c r="A51" s="119">
        <v>2027</v>
      </c>
      <c r="B51" s="120" t="s">
        <v>23</v>
      </c>
      <c r="C51" s="121">
        <f>('MC M'!T50)</f>
        <v>39</v>
      </c>
      <c r="D51" s="121">
        <f>('MC F'!T50)</f>
        <v>0</v>
      </c>
      <c r="E51" s="122">
        <f>('CU M'!T50)</f>
        <v>195</v>
      </c>
      <c r="F51" s="123">
        <f>('CU F'!T50)</f>
        <v>49</v>
      </c>
      <c r="G51" s="123">
        <f>('ES M'!T50)</f>
        <v>120</v>
      </c>
      <c r="H51" s="123">
        <f>('ES F'!T50)</f>
        <v>158</v>
      </c>
      <c r="I51" s="123">
        <f>('RA M'!T50)</f>
        <v>148</v>
      </c>
      <c r="J51" s="123">
        <f>('RA F'!T50)</f>
        <v>53</v>
      </c>
      <c r="K51" s="123">
        <f>('YA M'!T50)</f>
        <v>112</v>
      </c>
      <c r="L51" s="123">
        <f>('YA F'!T50)</f>
        <v>45</v>
      </c>
      <c r="M51" s="123">
        <f>('YB M'!T50)</f>
        <v>97</v>
      </c>
      <c r="N51" s="123">
        <f>('YB F'!T50)</f>
        <v>9</v>
      </c>
      <c r="O51" s="123">
        <f>('JU M'!T50)</f>
        <v>0</v>
      </c>
      <c r="P51" s="123">
        <f>('JU F'!T50)</f>
        <v>0</v>
      </c>
      <c r="Q51" s="124">
        <f t="shared" si="3"/>
        <v>1025</v>
      </c>
      <c r="R51" s="125" t="s">
        <v>23</v>
      </c>
      <c r="S51" s="126">
        <f t="shared" si="4"/>
        <v>762</v>
      </c>
      <c r="T51" s="126">
        <f t="shared" si="5"/>
        <v>263</v>
      </c>
    </row>
    <row r="52" spans="1:20" ht="20.100000000000001" customHeight="1" x14ac:dyDescent="0.25">
      <c r="A52" s="119">
        <v>1862</v>
      </c>
      <c r="B52" s="120" t="s">
        <v>65</v>
      </c>
      <c r="C52" s="121">
        <f>('MC M'!T51)</f>
        <v>0</v>
      </c>
      <c r="D52" s="121">
        <f>('MC F'!T51)</f>
        <v>0</v>
      </c>
      <c r="E52" s="122">
        <f>('CU M'!T51)</f>
        <v>0</v>
      </c>
      <c r="F52" s="123">
        <f>('CU F'!T51)</f>
        <v>0</v>
      </c>
      <c r="G52" s="123">
        <f>('ES M'!T51)</f>
        <v>0</v>
      </c>
      <c r="H52" s="123">
        <f>('ES F'!T51)</f>
        <v>0</v>
      </c>
      <c r="I52" s="123">
        <f>('RA M'!T51)</f>
        <v>0</v>
      </c>
      <c r="J52" s="123">
        <f>('RA F'!T51)</f>
        <v>0</v>
      </c>
      <c r="K52" s="123">
        <f>('YA M'!T51)</f>
        <v>0</v>
      </c>
      <c r="L52" s="123">
        <f>('YA F'!T51)</f>
        <v>0</v>
      </c>
      <c r="M52" s="123">
        <f>('YB M'!T51)</f>
        <v>0</v>
      </c>
      <c r="N52" s="123">
        <f>('YB F'!T51)</f>
        <v>0</v>
      </c>
      <c r="O52" s="123">
        <f>('JU M'!T51)</f>
        <v>0</v>
      </c>
      <c r="P52" s="123">
        <f>('JU F'!T51)</f>
        <v>0</v>
      </c>
      <c r="Q52" s="124">
        <f t="shared" si="3"/>
        <v>0</v>
      </c>
      <c r="R52" s="125" t="s">
        <v>65</v>
      </c>
      <c r="S52" s="126">
        <f t="shared" si="4"/>
        <v>0</v>
      </c>
      <c r="T52" s="126">
        <f t="shared" si="5"/>
        <v>0</v>
      </c>
    </row>
    <row r="53" spans="1:20" ht="20.100000000000001" customHeight="1" x14ac:dyDescent="0.25">
      <c r="A53" s="119">
        <v>1132</v>
      </c>
      <c r="B53" s="120" t="s">
        <v>66</v>
      </c>
      <c r="C53" s="121">
        <f>('MC M'!T52)</f>
        <v>0</v>
      </c>
      <c r="D53" s="121">
        <f>('MC F'!T52)</f>
        <v>0</v>
      </c>
      <c r="E53" s="122">
        <f>('CU M'!T52)</f>
        <v>0</v>
      </c>
      <c r="F53" s="123">
        <f>('CU F'!T52)</f>
        <v>0</v>
      </c>
      <c r="G53" s="123">
        <f>('ES M'!T52)</f>
        <v>0</v>
      </c>
      <c r="H53" s="123">
        <f>('ES F'!T52)</f>
        <v>0</v>
      </c>
      <c r="I53" s="123">
        <f>('RA M'!T52)</f>
        <v>0</v>
      </c>
      <c r="J53" s="123">
        <f>('RA F'!T52)</f>
        <v>0</v>
      </c>
      <c r="K53" s="123">
        <f>('YA M'!T52)</f>
        <v>0</v>
      </c>
      <c r="L53" s="123">
        <f>('YA F'!T52)</f>
        <v>0</v>
      </c>
      <c r="M53" s="123">
        <f>('YB M'!T52)</f>
        <v>0</v>
      </c>
      <c r="N53" s="123">
        <f>('YB F'!T52)</f>
        <v>0</v>
      </c>
      <c r="O53" s="123">
        <f>('JU M'!T52)</f>
        <v>0</v>
      </c>
      <c r="P53" s="123">
        <f>('JU F'!T52)</f>
        <v>0</v>
      </c>
      <c r="Q53" s="124">
        <f t="shared" si="3"/>
        <v>0</v>
      </c>
      <c r="R53" s="125" t="s">
        <v>66</v>
      </c>
      <c r="S53" s="126">
        <f t="shared" si="4"/>
        <v>0</v>
      </c>
      <c r="T53" s="126">
        <f t="shared" si="5"/>
        <v>0</v>
      </c>
    </row>
    <row r="54" spans="1:20" ht="20.100000000000001" customHeight="1" x14ac:dyDescent="0.25">
      <c r="A54" s="119">
        <v>1988</v>
      </c>
      <c r="B54" s="120" t="s">
        <v>67</v>
      </c>
      <c r="C54" s="121">
        <f>('MC M'!T53)</f>
        <v>0</v>
      </c>
      <c r="D54" s="121">
        <f>('MC F'!T53)</f>
        <v>0</v>
      </c>
      <c r="E54" s="122">
        <f>('CU M'!T53)</f>
        <v>0</v>
      </c>
      <c r="F54" s="123">
        <f>('CU F'!T53)</f>
        <v>0</v>
      </c>
      <c r="G54" s="123">
        <f>('ES M'!T53)</f>
        <v>0</v>
      </c>
      <c r="H54" s="123">
        <f>('ES F'!T53)</f>
        <v>0</v>
      </c>
      <c r="I54" s="123">
        <f>('RA M'!T53)</f>
        <v>0</v>
      </c>
      <c r="J54" s="123">
        <f>('RA F'!T53)</f>
        <v>0</v>
      </c>
      <c r="K54" s="123">
        <f>('YA M'!T53)</f>
        <v>0</v>
      </c>
      <c r="L54" s="123">
        <f>('YA F'!T53)</f>
        <v>0</v>
      </c>
      <c r="M54" s="123">
        <f>('YB M'!T53)</f>
        <v>0</v>
      </c>
      <c r="N54" s="123">
        <f>('YB F'!T53)</f>
        <v>0</v>
      </c>
      <c r="O54" s="123">
        <f>('JU M'!T53)</f>
        <v>0</v>
      </c>
      <c r="P54" s="123">
        <f>('JU F'!T53)</f>
        <v>0</v>
      </c>
      <c r="Q54" s="124">
        <f t="shared" si="3"/>
        <v>0</v>
      </c>
      <c r="R54" s="125" t="s">
        <v>67</v>
      </c>
      <c r="S54" s="126">
        <f t="shared" si="4"/>
        <v>0</v>
      </c>
      <c r="T54" s="126">
        <f t="shared" si="5"/>
        <v>0</v>
      </c>
    </row>
    <row r="55" spans="1:20" ht="20.100000000000001" customHeight="1" x14ac:dyDescent="0.25">
      <c r="A55" s="119"/>
      <c r="B55" s="120"/>
      <c r="C55" s="121">
        <f>('MC M'!T54)</f>
        <v>0</v>
      </c>
      <c r="D55" s="121">
        <f>('MC F'!T54)</f>
        <v>0</v>
      </c>
      <c r="E55" s="122">
        <f>('CU M'!T54)</f>
        <v>0</v>
      </c>
      <c r="F55" s="123">
        <f>('CU F'!T54)</f>
        <v>0</v>
      </c>
      <c r="G55" s="123">
        <f>('ES M'!T54)</f>
        <v>0</v>
      </c>
      <c r="H55" s="123">
        <f>('ES F'!T54)</f>
        <v>0</v>
      </c>
      <c r="I55" s="123">
        <f>('RA M'!T54)</f>
        <v>0</v>
      </c>
      <c r="J55" s="123">
        <f>('RA F'!T54)</f>
        <v>0</v>
      </c>
      <c r="K55" s="123">
        <f>('YA M'!T54)</f>
        <v>0</v>
      </c>
      <c r="L55" s="123">
        <f>('YA F'!T54)</f>
        <v>0</v>
      </c>
      <c r="M55" s="123">
        <f>('YB M'!T54)</f>
        <v>0</v>
      </c>
      <c r="N55" s="123">
        <f>('YB F'!T54)</f>
        <v>0</v>
      </c>
      <c r="O55" s="123">
        <f>('JU M'!T54)</f>
        <v>0</v>
      </c>
      <c r="P55" s="123">
        <f>('JU F'!T54)</f>
        <v>0</v>
      </c>
      <c r="Q55" s="124">
        <f t="shared" si="3"/>
        <v>0</v>
      </c>
      <c r="R55" s="125"/>
      <c r="S55" s="126">
        <f t="shared" si="4"/>
        <v>0</v>
      </c>
      <c r="T55" s="126">
        <f t="shared" si="5"/>
        <v>0</v>
      </c>
    </row>
    <row r="56" spans="1:20" ht="20.100000000000001" customHeight="1" x14ac:dyDescent="0.25">
      <c r="A56" s="119"/>
      <c r="B56" s="120"/>
      <c r="C56" s="121">
        <f>('MC M'!T55)</f>
        <v>0</v>
      </c>
      <c r="D56" s="121">
        <f>('MC F'!T55)</f>
        <v>0</v>
      </c>
      <c r="E56" s="122">
        <f>('CU M'!T55)</f>
        <v>0</v>
      </c>
      <c r="F56" s="123">
        <f>('CU F'!T55)</f>
        <v>0</v>
      </c>
      <c r="G56" s="123">
        <f>('ES M'!T55)</f>
        <v>0</v>
      </c>
      <c r="H56" s="123">
        <f>('ES F'!T55)</f>
        <v>0</v>
      </c>
      <c r="I56" s="123">
        <f>('RA M'!T55)</f>
        <v>0</v>
      </c>
      <c r="J56" s="123">
        <f>('RA F'!T55)</f>
        <v>0</v>
      </c>
      <c r="K56" s="123">
        <f>('YA M'!T55)</f>
        <v>0</v>
      </c>
      <c r="L56" s="123">
        <f>('YA F'!T55)</f>
        <v>0</v>
      </c>
      <c r="M56" s="123">
        <f>('YB M'!T55)</f>
        <v>0</v>
      </c>
      <c r="N56" s="123">
        <f>('YB F'!T55)</f>
        <v>0</v>
      </c>
      <c r="O56" s="123">
        <f>('JU M'!T55)</f>
        <v>0</v>
      </c>
      <c r="P56" s="123">
        <f>('JU F'!T55)</f>
        <v>0</v>
      </c>
      <c r="Q56" s="124">
        <f t="shared" si="3"/>
        <v>0</v>
      </c>
      <c r="R56" s="125"/>
      <c r="S56" s="126">
        <f t="shared" si="4"/>
        <v>0</v>
      </c>
      <c r="T56" s="126">
        <f t="shared" si="5"/>
        <v>0</v>
      </c>
    </row>
    <row r="57" spans="1:20" ht="20.100000000000001" customHeight="1" x14ac:dyDescent="0.25">
      <c r="A57" s="119"/>
      <c r="B57" s="120"/>
      <c r="C57" s="121">
        <f>('MC M'!T56)</f>
        <v>0</v>
      </c>
      <c r="D57" s="121">
        <f>('MC F'!T56)</f>
        <v>0</v>
      </c>
      <c r="E57" s="122">
        <f>('CU M'!T56)</f>
        <v>0</v>
      </c>
      <c r="F57" s="123">
        <f>('CU F'!T56)</f>
        <v>0</v>
      </c>
      <c r="G57" s="123">
        <f>('ES M'!T56)</f>
        <v>0</v>
      </c>
      <c r="H57" s="123">
        <f>('ES F'!T56)</f>
        <v>0</v>
      </c>
      <c r="I57" s="123">
        <f>('RA M'!T56)</f>
        <v>0</v>
      </c>
      <c r="J57" s="123">
        <f>('RA F'!T56)</f>
        <v>0</v>
      </c>
      <c r="K57" s="123">
        <f>('YA M'!T56)</f>
        <v>0</v>
      </c>
      <c r="L57" s="123">
        <f>('YA F'!T56)</f>
        <v>0</v>
      </c>
      <c r="M57" s="123">
        <f>('YB M'!T56)</f>
        <v>0</v>
      </c>
      <c r="N57" s="123">
        <f>('YB F'!T56)</f>
        <v>0</v>
      </c>
      <c r="O57" s="123">
        <f>('JU M'!T56)</f>
        <v>0</v>
      </c>
      <c r="P57" s="123">
        <f>('JU F'!T56)</f>
        <v>0</v>
      </c>
      <c r="Q57" s="124">
        <f t="shared" si="3"/>
        <v>0</v>
      </c>
      <c r="R57" s="125"/>
      <c r="S57" s="126">
        <f t="shared" si="4"/>
        <v>0</v>
      </c>
      <c r="T57" s="126">
        <f t="shared" si="5"/>
        <v>0</v>
      </c>
    </row>
    <row r="58" spans="1:20" ht="20.100000000000001" customHeight="1" x14ac:dyDescent="0.25">
      <c r="A58" s="119">
        <v>1990</v>
      </c>
      <c r="B58" s="120" t="s">
        <v>29</v>
      </c>
      <c r="C58" s="121">
        <f>('MC M'!T57)</f>
        <v>0</v>
      </c>
      <c r="D58" s="121">
        <f>('MC F'!T57)</f>
        <v>0</v>
      </c>
      <c r="E58" s="122">
        <f>('CU M'!T57)</f>
        <v>0</v>
      </c>
      <c r="F58" s="123">
        <f>('CU F'!T57)</f>
        <v>0</v>
      </c>
      <c r="G58" s="123">
        <f>('ES M'!T57)</f>
        <v>0</v>
      </c>
      <c r="H58" s="123">
        <f>('ES F'!T57)</f>
        <v>0</v>
      </c>
      <c r="I58" s="123">
        <f>('RA M'!T57)</f>
        <v>0</v>
      </c>
      <c r="J58" s="123">
        <f>('RA F'!T57)</f>
        <v>0</v>
      </c>
      <c r="K58" s="123">
        <f>('YA M'!T57)</f>
        <v>0</v>
      </c>
      <c r="L58" s="123">
        <f>('YA F'!T57)</f>
        <v>0</v>
      </c>
      <c r="M58" s="123">
        <f>('YB M'!T57)</f>
        <v>0</v>
      </c>
      <c r="N58" s="123">
        <f>('YB F'!T57)</f>
        <v>0</v>
      </c>
      <c r="O58" s="123">
        <f>('JU M'!T57)</f>
        <v>0</v>
      </c>
      <c r="P58" s="123">
        <f>('JU F'!T57)</f>
        <v>0</v>
      </c>
      <c r="Q58" s="124">
        <f t="shared" si="3"/>
        <v>0</v>
      </c>
      <c r="R58" s="125" t="s">
        <v>29</v>
      </c>
      <c r="S58" s="126">
        <f t="shared" si="4"/>
        <v>0</v>
      </c>
      <c r="T58" s="126">
        <f t="shared" si="5"/>
        <v>0</v>
      </c>
    </row>
    <row r="59" spans="1:20" ht="20.100000000000001" customHeight="1" x14ac:dyDescent="0.25">
      <c r="A59" s="119">
        <v>2068</v>
      </c>
      <c r="B59" s="120" t="s">
        <v>69</v>
      </c>
      <c r="C59" s="121">
        <f>('MC M'!T58)</f>
        <v>0</v>
      </c>
      <c r="D59" s="121">
        <f>('MC F'!T58)</f>
        <v>0</v>
      </c>
      <c r="E59" s="122">
        <f>('CU M'!T58)</f>
        <v>0</v>
      </c>
      <c r="F59" s="123">
        <f>('CU F'!T58)</f>
        <v>0</v>
      </c>
      <c r="G59" s="123">
        <f>('ES M'!T58)</f>
        <v>0</v>
      </c>
      <c r="H59" s="123">
        <f>('ES F'!T58)</f>
        <v>0</v>
      </c>
      <c r="I59" s="123">
        <f>('RA M'!T58)</f>
        <v>0</v>
      </c>
      <c r="J59" s="123">
        <f>('RA F'!T58)</f>
        <v>0</v>
      </c>
      <c r="K59" s="123">
        <f>('YA M'!T58)</f>
        <v>0</v>
      </c>
      <c r="L59" s="123">
        <f>('YA F'!T58)</f>
        <v>0</v>
      </c>
      <c r="M59" s="123">
        <f>('YB M'!T58)</f>
        <v>0</v>
      </c>
      <c r="N59" s="123">
        <f>('YB F'!T58)</f>
        <v>0</v>
      </c>
      <c r="O59" s="123">
        <f>('JU M'!T58)</f>
        <v>0</v>
      </c>
      <c r="P59" s="123">
        <f>('JU F'!T58)</f>
        <v>0</v>
      </c>
      <c r="Q59" s="124">
        <f t="shared" si="3"/>
        <v>0</v>
      </c>
      <c r="R59" s="125" t="s">
        <v>69</v>
      </c>
      <c r="S59" s="126">
        <f t="shared" si="4"/>
        <v>0</v>
      </c>
      <c r="T59" s="126">
        <f t="shared" si="5"/>
        <v>0</v>
      </c>
    </row>
    <row r="60" spans="1:20" ht="20.100000000000001" customHeight="1" x14ac:dyDescent="0.25">
      <c r="A60" s="119">
        <v>2075</v>
      </c>
      <c r="B60" s="120" t="s">
        <v>271</v>
      </c>
      <c r="C60" s="121">
        <f>('MC M'!T59)</f>
        <v>0</v>
      </c>
      <c r="D60" s="121">
        <f>('MC F'!T59)</f>
        <v>0</v>
      </c>
      <c r="E60" s="122">
        <f>('CU M'!T59)</f>
        <v>280</v>
      </c>
      <c r="F60" s="123">
        <f>('CU F'!T59)</f>
        <v>0</v>
      </c>
      <c r="G60" s="123">
        <f>('ES M'!T59)</f>
        <v>82</v>
      </c>
      <c r="H60" s="123">
        <f>('ES F'!T59)</f>
        <v>2</v>
      </c>
      <c r="I60" s="123">
        <f>('RA M'!T59)</f>
        <v>0</v>
      </c>
      <c r="J60" s="123">
        <f>('RA F'!T59)</f>
        <v>10</v>
      </c>
      <c r="K60" s="123">
        <f>('YA M'!T59)</f>
        <v>0</v>
      </c>
      <c r="L60" s="123">
        <f>('YA F'!T59)</f>
        <v>0</v>
      </c>
      <c r="M60" s="123">
        <f>('YB M'!T59)</f>
        <v>0</v>
      </c>
      <c r="N60" s="123">
        <f>('YB F'!T59)</f>
        <v>0</v>
      </c>
      <c r="O60" s="123">
        <f>('JU M'!T59)</f>
        <v>0</v>
      </c>
      <c r="P60" s="123">
        <f>('JU F'!T59)</f>
        <v>0</v>
      </c>
      <c r="Q60" s="124">
        <f t="shared" si="3"/>
        <v>374</v>
      </c>
      <c r="R60" s="125" t="s">
        <v>271</v>
      </c>
      <c r="S60" s="126">
        <f t="shared" si="4"/>
        <v>374</v>
      </c>
      <c r="T60" s="126">
        <f t="shared" si="5"/>
        <v>0</v>
      </c>
    </row>
    <row r="61" spans="1:20" ht="20.100000000000001" customHeight="1" x14ac:dyDescent="0.25">
      <c r="A61" s="119">
        <v>2076</v>
      </c>
      <c r="B61" s="120" t="s">
        <v>264</v>
      </c>
      <c r="C61" s="121">
        <f>('MC M'!T60)</f>
        <v>0</v>
      </c>
      <c r="D61" s="121">
        <f>('MC F'!T60)</f>
        <v>0</v>
      </c>
      <c r="E61" s="122">
        <f>('CU M'!T60)</f>
        <v>0</v>
      </c>
      <c r="F61" s="123">
        <f>('CU F'!T60)</f>
        <v>0</v>
      </c>
      <c r="G61" s="123">
        <f>('ES M'!T60)</f>
        <v>0</v>
      </c>
      <c r="H61" s="123">
        <f>('ES F'!T60)</f>
        <v>0</v>
      </c>
      <c r="I61" s="123">
        <f>('RA M'!T60)</f>
        <v>0</v>
      </c>
      <c r="J61" s="123">
        <f>('RA F'!T60)</f>
        <v>0</v>
      </c>
      <c r="K61" s="123">
        <f>('YA M'!T60)</f>
        <v>0</v>
      </c>
      <c r="L61" s="123">
        <f>('YA F'!T60)</f>
        <v>0</v>
      </c>
      <c r="M61" s="123">
        <f>('YB M'!T60)</f>
        <v>0</v>
      </c>
      <c r="N61" s="123">
        <f>('YB F'!T60)</f>
        <v>0</v>
      </c>
      <c r="O61" s="123">
        <f>('JU M'!T60)</f>
        <v>0</v>
      </c>
      <c r="P61" s="123">
        <f>('JU F'!T60)</f>
        <v>0</v>
      </c>
      <c r="Q61" s="124">
        <f t="shared" si="3"/>
        <v>0</v>
      </c>
      <c r="R61" s="125" t="s">
        <v>264</v>
      </c>
      <c r="S61" s="126">
        <f t="shared" si="4"/>
        <v>0</v>
      </c>
      <c r="T61" s="126">
        <f t="shared" si="5"/>
        <v>0</v>
      </c>
    </row>
    <row r="62" spans="1:20" ht="20.100000000000001" customHeight="1" x14ac:dyDescent="0.25">
      <c r="A62" s="119">
        <v>2161</v>
      </c>
      <c r="B62" s="120" t="s">
        <v>71</v>
      </c>
      <c r="C62" s="121">
        <f>('MC M'!T61)</f>
        <v>0</v>
      </c>
      <c r="D62" s="121">
        <f>('MC F'!T61)</f>
        <v>0</v>
      </c>
      <c r="E62" s="122">
        <f>('CU M'!T61)</f>
        <v>0</v>
      </c>
      <c r="F62" s="123">
        <f>('CU F'!T61)</f>
        <v>0</v>
      </c>
      <c r="G62" s="123">
        <f>('ES M'!T61)</f>
        <v>0</v>
      </c>
      <c r="H62" s="123">
        <f>('ES F'!T61)</f>
        <v>0</v>
      </c>
      <c r="I62" s="123">
        <f>('RA M'!T61)</f>
        <v>0</v>
      </c>
      <c r="J62" s="123">
        <f>('RA F'!T61)</f>
        <v>0</v>
      </c>
      <c r="K62" s="123">
        <f>('YA M'!T61)</f>
        <v>0</v>
      </c>
      <c r="L62" s="123">
        <f>('YA F'!T61)</f>
        <v>0</v>
      </c>
      <c r="M62" s="123">
        <f>('YB M'!T61)</f>
        <v>0</v>
      </c>
      <c r="N62" s="123">
        <f>('YB F'!T61)</f>
        <v>0</v>
      </c>
      <c r="O62" s="123">
        <f>('JU M'!T61)</f>
        <v>0</v>
      </c>
      <c r="P62" s="123">
        <f>('JU F'!T61)</f>
        <v>0</v>
      </c>
      <c r="Q62" s="124">
        <f t="shared" si="3"/>
        <v>0</v>
      </c>
      <c r="R62" s="125" t="s">
        <v>71</v>
      </c>
      <c r="S62" s="126">
        <f t="shared" si="4"/>
        <v>0</v>
      </c>
      <c r="T62" s="126">
        <f t="shared" si="5"/>
        <v>0</v>
      </c>
    </row>
    <row r="63" spans="1:20" ht="20.100000000000001" customHeight="1" x14ac:dyDescent="0.25">
      <c r="A63" s="119">
        <v>1216</v>
      </c>
      <c r="B63" s="120" t="s">
        <v>208</v>
      </c>
      <c r="C63" s="121">
        <f>('MC M'!T62)</f>
        <v>0</v>
      </c>
      <c r="D63" s="121">
        <f>('MC F'!T62)</f>
        <v>0</v>
      </c>
      <c r="E63" s="122">
        <f>('CU M'!T62)</f>
        <v>0</v>
      </c>
      <c r="F63" s="123">
        <f>('CU F'!T62)</f>
        <v>0</v>
      </c>
      <c r="G63" s="123">
        <f>('ES M'!T62)</f>
        <v>0</v>
      </c>
      <c r="H63" s="123">
        <f>('ES F'!T62)</f>
        <v>0</v>
      </c>
      <c r="I63" s="123">
        <f>('RA M'!T62)</f>
        <v>0</v>
      </c>
      <c r="J63" s="123">
        <f>('RA F'!T62)</f>
        <v>0</v>
      </c>
      <c r="K63" s="123">
        <f>('YA M'!T62)</f>
        <v>0</v>
      </c>
      <c r="L63" s="123">
        <f>('YA F'!T62)</f>
        <v>0</v>
      </c>
      <c r="M63" s="123">
        <f>('YB M'!T62)</f>
        <v>0</v>
      </c>
      <c r="N63" s="123">
        <f>('YB F'!T62)</f>
        <v>0</v>
      </c>
      <c r="O63" s="123">
        <f>('JU M'!T62)</f>
        <v>0</v>
      </c>
      <c r="P63" s="123">
        <f>('JU F'!T62)</f>
        <v>0</v>
      </c>
      <c r="Q63" s="124">
        <f t="shared" si="3"/>
        <v>0</v>
      </c>
      <c r="R63" s="125" t="s">
        <v>208</v>
      </c>
      <c r="S63" s="126">
        <f t="shared" si="4"/>
        <v>0</v>
      </c>
      <c r="T63" s="126">
        <f t="shared" si="5"/>
        <v>0</v>
      </c>
    </row>
    <row r="64" spans="1:20" ht="20.100000000000001" customHeight="1" thickBot="1" x14ac:dyDescent="0.3">
      <c r="A64" s="119">
        <v>2113</v>
      </c>
      <c r="B64" s="120" t="s">
        <v>72</v>
      </c>
      <c r="C64" s="121">
        <f>('MC M'!T63)</f>
        <v>0</v>
      </c>
      <c r="D64" s="121">
        <f>('MC F'!T63)</f>
        <v>0</v>
      </c>
      <c r="E64" s="122">
        <f>('CU M'!T63)</f>
        <v>0</v>
      </c>
      <c r="F64" s="123">
        <f>('CU F'!T63)</f>
        <v>0</v>
      </c>
      <c r="G64" s="123">
        <f>('ES M'!T63)</f>
        <v>0</v>
      </c>
      <c r="H64" s="123">
        <f>('ES F'!T63)</f>
        <v>0</v>
      </c>
      <c r="I64" s="123">
        <f>('RA M'!T63)</f>
        <v>0</v>
      </c>
      <c r="J64" s="123">
        <f>('RA F'!T63)</f>
        <v>0</v>
      </c>
      <c r="K64" s="123">
        <f>('YA M'!T63)</f>
        <v>0</v>
      </c>
      <c r="L64" s="123">
        <f>('YA F'!T63)</f>
        <v>0</v>
      </c>
      <c r="M64" s="123">
        <f>('YB M'!T63)</f>
        <v>0</v>
      </c>
      <c r="N64" s="123">
        <f>('YB F'!T63)</f>
        <v>0</v>
      </c>
      <c r="O64" s="123">
        <f>('JU M'!T63)</f>
        <v>0</v>
      </c>
      <c r="P64" s="123">
        <f>('JU F'!T63)</f>
        <v>0</v>
      </c>
      <c r="Q64" s="124">
        <f t="shared" si="3"/>
        <v>0</v>
      </c>
      <c r="R64" s="125" t="s">
        <v>72</v>
      </c>
      <c r="S64" s="126">
        <f t="shared" si="4"/>
        <v>0</v>
      </c>
      <c r="T64" s="126">
        <f t="shared" si="5"/>
        <v>0</v>
      </c>
    </row>
    <row r="65" spans="1:20" ht="19.5" customHeight="1" thickBot="1" x14ac:dyDescent="0.3">
      <c r="A65" s="186">
        <v>1896</v>
      </c>
      <c r="B65" s="120" t="s">
        <v>262</v>
      </c>
      <c r="C65" s="121">
        <f>('MC M'!T64)</f>
        <v>0</v>
      </c>
      <c r="D65" s="121">
        <f>('MC F'!T64)</f>
        <v>0</v>
      </c>
      <c r="E65" s="122">
        <f>('CU M'!T64)</f>
        <v>0</v>
      </c>
      <c r="F65" s="123">
        <f>('CU F'!T64)</f>
        <v>0</v>
      </c>
      <c r="G65" s="123">
        <f>('ES M'!T64)</f>
        <v>0</v>
      </c>
      <c r="H65" s="123">
        <f>('ES F'!T64)</f>
        <v>0</v>
      </c>
      <c r="I65" s="123">
        <f>('RA M'!T64)</f>
        <v>0</v>
      </c>
      <c r="J65" s="123">
        <f>('RA F'!T64)</f>
        <v>0</v>
      </c>
      <c r="K65" s="123">
        <f>('YA M'!T64)</f>
        <v>0</v>
      </c>
      <c r="L65" s="123">
        <f>('YA F'!T64)</f>
        <v>0</v>
      </c>
      <c r="M65" s="123">
        <f>('YB M'!T64)</f>
        <v>0</v>
      </c>
      <c r="N65" s="123">
        <f>('YB F'!T64)</f>
        <v>0</v>
      </c>
      <c r="O65" s="123">
        <f>('JU M'!T64)</f>
        <v>0</v>
      </c>
      <c r="P65" s="123">
        <f>('JU F'!T64)</f>
        <v>0</v>
      </c>
      <c r="Q65" s="124">
        <f t="shared" ref="Q65" si="6">SUM(C65:P65)</f>
        <v>0</v>
      </c>
      <c r="R65" s="158" t="s">
        <v>262</v>
      </c>
      <c r="S65" s="126">
        <f t="shared" ref="S65" si="7">SUM(C65:J65)</f>
        <v>0</v>
      </c>
      <c r="T65" s="126">
        <f t="shared" ref="T65" si="8">SUM(K65:P65)</f>
        <v>0</v>
      </c>
    </row>
    <row r="66" spans="1:20" ht="19.149999999999999" customHeight="1" x14ac:dyDescent="0.2">
      <c r="A66" s="53"/>
      <c r="B66" s="127"/>
      <c r="C66" s="128">
        <f>SUM(C4:C65)</f>
        <v>831</v>
      </c>
      <c r="D66" s="128">
        <f t="shared" ref="D66:P66" si="9">SUM(D4:D65)</f>
        <v>815</v>
      </c>
      <c r="E66" s="128">
        <f t="shared" si="9"/>
        <v>2363</v>
      </c>
      <c r="F66" s="128">
        <f t="shared" si="9"/>
        <v>2153</v>
      </c>
      <c r="G66" s="128">
        <f t="shared" si="9"/>
        <v>2523</v>
      </c>
      <c r="H66" s="128">
        <f t="shared" si="9"/>
        <v>2225</v>
      </c>
      <c r="I66" s="128">
        <f t="shared" si="9"/>
        <v>2588</v>
      </c>
      <c r="J66" s="128">
        <f t="shared" si="9"/>
        <v>2345</v>
      </c>
      <c r="K66" s="128">
        <f t="shared" si="9"/>
        <v>2318</v>
      </c>
      <c r="L66" s="128">
        <f t="shared" si="9"/>
        <v>2217</v>
      </c>
      <c r="M66" s="128">
        <f t="shared" si="9"/>
        <v>2044</v>
      </c>
      <c r="N66" s="128">
        <f t="shared" si="9"/>
        <v>595</v>
      </c>
      <c r="O66" s="128">
        <f t="shared" si="9"/>
        <v>1035</v>
      </c>
      <c r="P66" s="128">
        <f t="shared" si="9"/>
        <v>180</v>
      </c>
      <c r="Q66" s="161">
        <f>SUM(Q4:Q65)</f>
        <v>24232</v>
      </c>
      <c r="S66" s="6"/>
      <c r="T66" s="6"/>
    </row>
    <row r="67" spans="1:20" ht="16.149999999999999" customHeight="1" thickBot="1" x14ac:dyDescent="0.25">
      <c r="A67" s="6"/>
      <c r="B67" s="109"/>
      <c r="C67" s="130" t="s">
        <v>153</v>
      </c>
      <c r="D67" s="130" t="s">
        <v>170</v>
      </c>
      <c r="E67" s="130" t="s">
        <v>155</v>
      </c>
      <c r="F67" s="130" t="s">
        <v>156</v>
      </c>
      <c r="G67" s="130" t="s">
        <v>157</v>
      </c>
      <c r="H67" s="130" t="s">
        <v>158</v>
      </c>
      <c r="I67" s="130" t="s">
        <v>159</v>
      </c>
      <c r="J67" s="130" t="s">
        <v>160</v>
      </c>
      <c r="K67" s="130" t="s">
        <v>161</v>
      </c>
      <c r="L67" s="130" t="s">
        <v>162</v>
      </c>
      <c r="M67" s="130" t="s">
        <v>163</v>
      </c>
      <c r="N67" s="130" t="s">
        <v>164</v>
      </c>
      <c r="O67" s="130" t="s">
        <v>165</v>
      </c>
      <c r="P67" s="130" t="s">
        <v>166</v>
      </c>
      <c r="Q67" s="131">
        <f>SUM(C66:P66)</f>
        <v>24232</v>
      </c>
      <c r="R67" s="6"/>
      <c r="S67" s="6"/>
      <c r="T67" s="6"/>
    </row>
    <row r="68" spans="1:20" ht="15.6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57"/>
      <c r="T72" s="132"/>
    </row>
    <row r="73" spans="1:20" ht="20.100000000000001" customHeight="1" x14ac:dyDescent="0.2">
      <c r="A73" s="134"/>
      <c r="B73" s="135"/>
      <c r="C73" s="133"/>
      <c r="D73" s="6"/>
      <c r="E73" s="6"/>
      <c r="F73" s="193"/>
      <c r="G73" s="194"/>
      <c r="H73" s="194"/>
      <c r="I73" s="6"/>
      <c r="J73" s="6"/>
      <c r="K73" s="6"/>
      <c r="L73" s="6"/>
      <c r="M73" s="6"/>
      <c r="N73" s="6"/>
      <c r="O73" s="6"/>
      <c r="P73" s="6"/>
      <c r="Q73" s="6"/>
      <c r="R73" s="134"/>
      <c r="S73" s="136"/>
      <c r="T73" s="6"/>
    </row>
    <row r="74" spans="1:20" ht="20.100000000000001" customHeight="1" x14ac:dyDescent="0.2">
      <c r="A74" s="57"/>
      <c r="B74" s="137"/>
      <c r="C74" s="133"/>
      <c r="D74" s="6"/>
      <c r="E74" s="6"/>
      <c r="F74" s="193"/>
      <c r="G74" s="194"/>
      <c r="H74" s="194"/>
      <c r="I74" s="6"/>
      <c r="J74" s="6"/>
      <c r="K74" s="6"/>
      <c r="L74" s="6"/>
      <c r="M74" s="6"/>
      <c r="N74" s="6"/>
      <c r="O74" s="6"/>
      <c r="P74" s="6"/>
      <c r="Q74" s="6"/>
      <c r="R74" s="57"/>
      <c r="S74" s="59"/>
      <c r="T74" s="6"/>
    </row>
    <row r="75" spans="1:20" ht="20.100000000000001" customHeight="1" x14ac:dyDescent="0.2">
      <c r="A75" s="57"/>
      <c r="B75" s="137"/>
      <c r="C75" s="133"/>
      <c r="D75" s="6"/>
      <c r="E75" s="6"/>
      <c r="F75" s="193"/>
      <c r="G75" s="194"/>
      <c r="H75" s="194"/>
      <c r="I75" s="6"/>
      <c r="J75" s="6"/>
      <c r="K75" s="6"/>
      <c r="L75" s="6"/>
      <c r="M75" s="6"/>
      <c r="N75" s="6"/>
      <c r="O75" s="6"/>
      <c r="P75" s="6"/>
      <c r="Q75" s="6"/>
      <c r="R75" s="57"/>
      <c r="S75" s="59"/>
      <c r="T75" s="6"/>
    </row>
    <row r="76" spans="1:20" ht="20.100000000000001" customHeight="1" x14ac:dyDescent="0.2">
      <c r="A76" s="57"/>
      <c r="B76" s="137"/>
      <c r="C76" s="133"/>
      <c r="D76" s="6"/>
      <c r="E76" s="6"/>
      <c r="F76" s="193"/>
      <c r="G76" s="194"/>
      <c r="H76" s="194"/>
      <c r="I76" s="6"/>
      <c r="J76" s="6"/>
      <c r="K76" s="6"/>
      <c r="L76" s="6"/>
      <c r="M76" s="6"/>
      <c r="N76" s="6"/>
      <c r="O76" s="6"/>
      <c r="P76" s="6"/>
      <c r="Q76" s="6"/>
      <c r="R76" s="57"/>
      <c r="S76" s="59"/>
      <c r="T76" s="6"/>
    </row>
    <row r="77" spans="1:20" ht="20.100000000000001" customHeight="1" x14ac:dyDescent="0.2">
      <c r="A77" s="57"/>
      <c r="B77" s="137"/>
      <c r="C77" s="133"/>
      <c r="D77" s="6"/>
      <c r="E77" s="6"/>
      <c r="F77" s="193"/>
      <c r="G77" s="194"/>
      <c r="H77" s="194"/>
      <c r="I77" s="6"/>
      <c r="J77" s="6"/>
      <c r="K77" s="6"/>
      <c r="L77" s="6"/>
      <c r="M77" s="6"/>
      <c r="N77" s="6"/>
      <c r="O77" s="6"/>
      <c r="P77" s="6"/>
      <c r="Q77" s="6"/>
      <c r="R77" s="57"/>
      <c r="S77" s="59"/>
      <c r="T77" s="6"/>
    </row>
    <row r="78" spans="1:20" ht="20.100000000000001" customHeight="1" x14ac:dyDescent="0.2">
      <c r="A78" s="57"/>
      <c r="B78" s="137"/>
      <c r="C78" s="133"/>
      <c r="D78" s="6"/>
      <c r="E78" s="6"/>
      <c r="F78" s="193"/>
      <c r="G78" s="194"/>
      <c r="H78" s="194"/>
      <c r="I78" s="6"/>
      <c r="J78" s="6"/>
      <c r="K78" s="6"/>
      <c r="L78" s="6"/>
      <c r="M78" s="6"/>
      <c r="N78" s="6"/>
      <c r="O78" s="6"/>
      <c r="P78" s="6"/>
      <c r="Q78" s="6"/>
      <c r="R78" s="57"/>
      <c r="S78" s="59"/>
      <c r="T78" s="6"/>
    </row>
    <row r="79" spans="1:20" ht="20.100000000000001" customHeight="1" x14ac:dyDescent="0.2">
      <c r="A79" s="57"/>
      <c r="B79" s="137"/>
      <c r="C79" s="133"/>
      <c r="D79" s="6"/>
      <c r="E79" s="6"/>
      <c r="F79" s="193"/>
      <c r="G79" s="194"/>
      <c r="H79" s="194"/>
      <c r="I79" s="6"/>
      <c r="J79" s="6"/>
      <c r="K79" s="6"/>
      <c r="L79" s="6"/>
      <c r="M79" s="6"/>
      <c r="N79" s="6"/>
      <c r="O79" s="6"/>
      <c r="P79" s="6"/>
      <c r="Q79" s="6"/>
      <c r="R79" s="57"/>
      <c r="S79" s="59"/>
      <c r="T79" s="6"/>
    </row>
    <row r="80" spans="1:20" ht="20.100000000000001" customHeight="1" x14ac:dyDescent="0.2">
      <c r="A80" s="57"/>
      <c r="B80" s="137"/>
      <c r="C80" s="133"/>
      <c r="D80" s="6"/>
      <c r="E80" s="6"/>
      <c r="F80" s="193"/>
      <c r="G80" s="194"/>
      <c r="H80" s="194"/>
      <c r="I80" s="6"/>
      <c r="J80" s="6"/>
      <c r="K80" s="6"/>
      <c r="L80" s="6"/>
      <c r="M80" s="6"/>
      <c r="N80" s="6"/>
      <c r="O80" s="6"/>
      <c r="P80" s="6"/>
      <c r="Q80" s="6"/>
      <c r="R80" s="57"/>
      <c r="S80" s="59"/>
      <c r="T80" s="6"/>
    </row>
    <row r="81" spans="1:20" ht="20.100000000000001" customHeight="1" x14ac:dyDescent="0.2">
      <c r="A81" s="57"/>
      <c r="B81" s="137"/>
      <c r="C81" s="133"/>
      <c r="D81" s="6"/>
      <c r="E81" s="6"/>
      <c r="F81" s="193"/>
      <c r="G81" s="194"/>
      <c r="H81" s="194"/>
      <c r="I81" s="6"/>
      <c r="J81" s="6"/>
      <c r="K81" s="6"/>
      <c r="L81" s="6"/>
      <c r="M81" s="6"/>
      <c r="N81" s="6"/>
      <c r="O81" s="6"/>
      <c r="P81" s="6"/>
      <c r="Q81" s="6"/>
      <c r="R81" s="57"/>
      <c r="S81" s="59"/>
      <c r="T81" s="6"/>
    </row>
    <row r="82" spans="1:20" ht="20.100000000000001" customHeight="1" x14ac:dyDescent="0.2">
      <c r="A82" s="57"/>
      <c r="B82" s="137"/>
      <c r="C82" s="133"/>
      <c r="D82" s="6"/>
      <c r="E82" s="6"/>
      <c r="F82" s="193"/>
      <c r="G82" s="194"/>
      <c r="H82" s="194"/>
      <c r="I82" s="6"/>
      <c r="J82" s="6"/>
      <c r="K82" s="6"/>
      <c r="L82" s="6"/>
      <c r="M82" s="6"/>
      <c r="N82" s="6"/>
      <c r="O82" s="6"/>
      <c r="P82" s="6"/>
      <c r="Q82" s="6"/>
      <c r="R82" s="57"/>
      <c r="S82" s="59"/>
      <c r="T82" s="6"/>
    </row>
    <row r="83" spans="1:20" ht="20.100000000000001" customHeight="1" x14ac:dyDescent="0.2">
      <c r="A83" s="57"/>
      <c r="B83" s="137"/>
      <c r="C83" s="133"/>
      <c r="D83" s="6"/>
      <c r="E83" s="6"/>
      <c r="F83" s="193"/>
      <c r="G83" s="194"/>
      <c r="H83" s="194"/>
      <c r="I83" s="6"/>
      <c r="J83" s="6"/>
      <c r="K83" s="6"/>
      <c r="L83" s="6"/>
      <c r="M83" s="6"/>
      <c r="N83" s="6"/>
      <c r="O83" s="6"/>
      <c r="P83" s="6"/>
      <c r="Q83" s="6"/>
      <c r="R83" s="57"/>
      <c r="S83" s="59"/>
      <c r="T83" s="6"/>
    </row>
    <row r="84" spans="1:20" ht="20.100000000000001" customHeight="1" x14ac:dyDescent="0.2">
      <c r="A84" s="57"/>
      <c r="B84" s="137"/>
      <c r="C84" s="133"/>
      <c r="D84" s="6"/>
      <c r="E84" s="6"/>
      <c r="F84" s="193"/>
      <c r="G84" s="194"/>
      <c r="H84" s="194"/>
      <c r="I84" s="6"/>
      <c r="J84" s="6"/>
      <c r="K84" s="6"/>
      <c r="L84" s="6"/>
      <c r="M84" s="6"/>
      <c r="N84" s="6"/>
      <c r="O84" s="6"/>
      <c r="P84" s="6"/>
      <c r="Q84" s="6"/>
      <c r="R84" s="57"/>
      <c r="S84" s="59"/>
      <c r="T84" s="6"/>
    </row>
    <row r="85" spans="1:20" ht="20.100000000000001" customHeight="1" x14ac:dyDescent="0.2">
      <c r="A85" s="57"/>
      <c r="B85" s="137"/>
      <c r="C85" s="133"/>
      <c r="D85" s="6"/>
      <c r="E85" s="6"/>
      <c r="F85" s="193"/>
      <c r="G85" s="194"/>
      <c r="H85" s="194"/>
      <c r="I85" s="6"/>
      <c r="J85" s="6"/>
      <c r="K85" s="6"/>
      <c r="L85" s="6"/>
      <c r="M85" s="6"/>
      <c r="N85" s="6"/>
      <c r="O85" s="6"/>
      <c r="P85" s="6"/>
      <c r="Q85" s="6"/>
      <c r="R85" s="57"/>
      <c r="S85" s="59"/>
      <c r="T85" s="6"/>
    </row>
    <row r="86" spans="1:20" ht="20.100000000000001" customHeight="1" x14ac:dyDescent="0.2">
      <c r="A86" s="57"/>
      <c r="B86" s="137"/>
      <c r="C86" s="133"/>
      <c r="D86" s="6"/>
      <c r="E86" s="6"/>
      <c r="F86" s="193"/>
      <c r="G86" s="194"/>
      <c r="H86" s="194"/>
      <c r="I86" s="6"/>
      <c r="J86" s="6"/>
      <c r="K86" s="6"/>
      <c r="L86" s="6"/>
      <c r="M86" s="6"/>
      <c r="N86" s="6"/>
      <c r="O86" s="6"/>
      <c r="P86" s="6"/>
      <c r="Q86" s="6"/>
      <c r="R86" s="57"/>
      <c r="S86" s="59"/>
      <c r="T86" s="6"/>
    </row>
    <row r="87" spans="1:20" ht="20.100000000000001" customHeight="1" x14ac:dyDescent="0.2">
      <c r="A87" s="57"/>
      <c r="B87" s="137"/>
      <c r="C87" s="133"/>
      <c r="D87" s="6"/>
      <c r="E87" s="6"/>
      <c r="F87" s="193"/>
      <c r="G87" s="194"/>
      <c r="H87" s="194"/>
      <c r="I87" s="6"/>
      <c r="J87" s="6"/>
      <c r="K87" s="6"/>
      <c r="L87" s="6"/>
      <c r="M87" s="6"/>
      <c r="N87" s="6"/>
      <c r="O87" s="6"/>
      <c r="P87" s="6"/>
      <c r="Q87" s="6"/>
      <c r="R87" s="57"/>
      <c r="S87" s="59"/>
      <c r="T87" s="6"/>
    </row>
    <row r="88" spans="1:20" ht="20.100000000000001" customHeight="1" x14ac:dyDescent="0.2">
      <c r="A88" s="57"/>
      <c r="B88" s="137"/>
      <c r="C88" s="133"/>
      <c r="D88" s="6"/>
      <c r="E88" s="6"/>
      <c r="F88" s="193"/>
      <c r="G88" s="194"/>
      <c r="H88" s="194"/>
      <c r="I88" s="6"/>
      <c r="J88" s="6"/>
      <c r="K88" s="6"/>
      <c r="L88" s="6"/>
      <c r="M88" s="6"/>
      <c r="N88" s="6"/>
      <c r="O88" s="6"/>
      <c r="P88" s="6"/>
      <c r="Q88" s="6"/>
      <c r="R88" s="57"/>
      <c r="S88" s="59"/>
      <c r="T88" s="6"/>
    </row>
    <row r="89" spans="1:20" ht="20.100000000000001" customHeight="1" x14ac:dyDescent="0.2">
      <c r="A89" s="57"/>
      <c r="B89" s="137"/>
      <c r="C89" s="133"/>
      <c r="D89" s="6"/>
      <c r="E89" s="6"/>
      <c r="F89" s="193"/>
      <c r="G89" s="194"/>
      <c r="H89" s="194"/>
      <c r="I89" s="6"/>
      <c r="J89" s="6"/>
      <c r="K89" s="6"/>
      <c r="L89" s="6"/>
      <c r="M89" s="6"/>
      <c r="N89" s="6"/>
      <c r="O89" s="6"/>
      <c r="P89" s="6"/>
      <c r="Q89" s="6"/>
      <c r="R89" s="57"/>
      <c r="S89" s="59"/>
      <c r="T89" s="6"/>
    </row>
    <row r="90" spans="1:20" ht="20.100000000000001" customHeight="1" x14ac:dyDescent="0.2">
      <c r="A90" s="57"/>
      <c r="B90" s="137"/>
      <c r="C90" s="133"/>
      <c r="D90" s="6"/>
      <c r="E90" s="6"/>
      <c r="F90" s="193"/>
      <c r="G90" s="194"/>
      <c r="H90" s="194"/>
      <c r="I90" s="6"/>
      <c r="J90" s="6"/>
      <c r="K90" s="6"/>
      <c r="L90" s="6"/>
      <c r="M90" s="6"/>
      <c r="N90" s="6"/>
      <c r="O90" s="6"/>
      <c r="P90" s="6"/>
      <c r="Q90" s="6"/>
      <c r="R90" s="57"/>
      <c r="S90" s="59"/>
      <c r="T90" s="6"/>
    </row>
    <row r="91" spans="1:20" ht="20.100000000000001" customHeight="1" x14ac:dyDescent="0.2">
      <c r="A91" s="57"/>
      <c r="B91" s="137"/>
      <c r="C91" s="133"/>
      <c r="D91" s="6"/>
      <c r="E91" s="6"/>
      <c r="F91" s="193"/>
      <c r="G91" s="194"/>
      <c r="H91" s="194"/>
      <c r="I91" s="6"/>
      <c r="J91" s="6"/>
      <c r="K91" s="6"/>
      <c r="L91" s="6"/>
      <c r="M91" s="6"/>
      <c r="N91" s="6"/>
      <c r="O91" s="6"/>
      <c r="P91" s="6"/>
      <c r="Q91" s="6"/>
      <c r="R91" s="57"/>
      <c r="S91" s="59"/>
      <c r="T91" s="6"/>
    </row>
    <row r="92" spans="1:20" ht="20.100000000000001" customHeight="1" x14ac:dyDescent="0.2">
      <c r="A92" s="57"/>
      <c r="B92" s="137"/>
      <c r="C92" s="133"/>
      <c r="D92" s="6"/>
      <c r="E92" s="6"/>
      <c r="F92" s="193"/>
      <c r="G92" s="194"/>
      <c r="H92" s="194"/>
      <c r="I92" s="6"/>
      <c r="J92" s="6"/>
      <c r="K92" s="6"/>
      <c r="L92" s="6"/>
      <c r="M92" s="6"/>
      <c r="N92" s="6"/>
      <c r="O92" s="6"/>
      <c r="P92" s="6"/>
      <c r="Q92" s="6"/>
      <c r="R92" s="57"/>
      <c r="S92" s="59"/>
      <c r="T92" s="6"/>
    </row>
    <row r="93" spans="1:20" ht="20.100000000000001" customHeight="1" x14ac:dyDescent="0.2">
      <c r="A93" s="57"/>
      <c r="B93" s="137"/>
      <c r="C93" s="133"/>
      <c r="D93" s="6"/>
      <c r="E93" s="6"/>
      <c r="F93" s="193"/>
      <c r="G93" s="194"/>
      <c r="H93" s="194"/>
      <c r="I93" s="6"/>
      <c r="J93" s="6"/>
      <c r="K93" s="6"/>
      <c r="L93" s="6"/>
      <c r="M93" s="6"/>
      <c r="N93" s="6"/>
      <c r="O93" s="6"/>
      <c r="P93" s="6"/>
      <c r="Q93" s="6"/>
      <c r="R93" s="57"/>
      <c r="S93" s="59"/>
      <c r="T93" s="6"/>
    </row>
    <row r="94" spans="1:20" ht="20.100000000000001" customHeight="1" x14ac:dyDescent="0.2">
      <c r="A94" s="57"/>
      <c r="B94" s="137"/>
      <c r="C94" s="133"/>
      <c r="D94" s="6"/>
      <c r="E94" s="6"/>
      <c r="F94" s="193"/>
      <c r="G94" s="194"/>
      <c r="H94" s="194"/>
      <c r="I94" s="6"/>
      <c r="J94" s="6"/>
      <c r="K94" s="6"/>
      <c r="L94" s="6"/>
      <c r="M94" s="6"/>
      <c r="N94" s="6"/>
      <c r="O94" s="6"/>
      <c r="P94" s="6"/>
      <c r="Q94" s="6"/>
      <c r="R94" s="57"/>
      <c r="S94" s="59"/>
      <c r="T94" s="6"/>
    </row>
    <row r="95" spans="1:20" ht="20.100000000000001" customHeight="1" x14ac:dyDescent="0.2">
      <c r="A95" s="57"/>
      <c r="B95" s="137"/>
      <c r="C95" s="133"/>
      <c r="D95" s="6"/>
      <c r="E95" s="6"/>
      <c r="F95" s="193"/>
      <c r="G95" s="194"/>
      <c r="H95" s="194"/>
      <c r="I95" s="6"/>
      <c r="J95" s="6"/>
      <c r="K95" s="6"/>
      <c r="L95" s="6"/>
      <c r="M95" s="6"/>
      <c r="N95" s="6"/>
      <c r="O95" s="6"/>
      <c r="P95" s="6"/>
      <c r="Q95" s="6"/>
      <c r="R95" s="57"/>
      <c r="S95" s="59"/>
      <c r="T95" s="6"/>
    </row>
    <row r="96" spans="1:20" ht="20.100000000000001" customHeight="1" x14ac:dyDescent="0.2">
      <c r="A96" s="57"/>
      <c r="B96" s="137"/>
      <c r="C96" s="133"/>
      <c r="D96" s="6"/>
      <c r="E96" s="6"/>
      <c r="F96" s="193"/>
      <c r="G96" s="194"/>
      <c r="H96" s="194"/>
      <c r="I96" s="6"/>
      <c r="J96" s="6"/>
      <c r="K96" s="6"/>
      <c r="L96" s="6"/>
      <c r="M96" s="6"/>
      <c r="N96" s="6"/>
      <c r="O96" s="6"/>
      <c r="P96" s="6"/>
      <c r="Q96" s="6"/>
      <c r="R96" s="57"/>
      <c r="S96" s="59"/>
      <c r="T96" s="6"/>
    </row>
    <row r="97" spans="1:20" ht="20.100000000000001" customHeight="1" x14ac:dyDescent="0.2">
      <c r="A97" s="57"/>
      <c r="B97" s="137"/>
      <c r="C97" s="133"/>
      <c r="D97" s="6"/>
      <c r="E97" s="6"/>
      <c r="F97" s="193"/>
      <c r="G97" s="194"/>
      <c r="H97" s="194"/>
      <c r="I97" s="6"/>
      <c r="J97" s="6"/>
      <c r="K97" s="6"/>
      <c r="L97" s="6"/>
      <c r="M97" s="6"/>
      <c r="N97" s="6"/>
      <c r="O97" s="6"/>
      <c r="P97" s="6"/>
      <c r="Q97" s="6"/>
      <c r="R97" s="57"/>
      <c r="S97" s="59"/>
      <c r="T97" s="6"/>
    </row>
    <row r="98" spans="1:20" ht="20.100000000000001" customHeight="1" x14ac:dyDescent="0.2">
      <c r="A98" s="57"/>
      <c r="B98" s="137"/>
      <c r="C98" s="133"/>
      <c r="D98" s="6"/>
      <c r="E98" s="6"/>
      <c r="F98" s="193"/>
      <c r="G98" s="194"/>
      <c r="H98" s="194"/>
      <c r="I98" s="6"/>
      <c r="J98" s="6"/>
      <c r="K98" s="6"/>
      <c r="L98" s="6"/>
      <c r="M98" s="6"/>
      <c r="N98" s="6"/>
      <c r="O98" s="6"/>
      <c r="P98" s="6"/>
      <c r="Q98" s="6"/>
      <c r="R98" s="57"/>
      <c r="S98" s="59"/>
      <c r="T98" s="6"/>
    </row>
    <row r="99" spans="1:20" ht="20.100000000000001" customHeight="1" x14ac:dyDescent="0.2">
      <c r="A99" s="57"/>
      <c r="B99" s="137"/>
      <c r="C99" s="133"/>
      <c r="D99" s="6"/>
      <c r="E99" s="6"/>
      <c r="F99" s="193"/>
      <c r="G99" s="194"/>
      <c r="H99" s="194"/>
      <c r="I99" s="6"/>
      <c r="J99" s="6"/>
      <c r="K99" s="6"/>
      <c r="L99" s="6"/>
      <c r="M99" s="6"/>
      <c r="N99" s="6"/>
      <c r="O99" s="6"/>
      <c r="P99" s="6"/>
      <c r="Q99" s="6"/>
      <c r="R99" s="57"/>
      <c r="S99" s="59"/>
      <c r="T99" s="6"/>
    </row>
    <row r="100" spans="1:20" ht="20.100000000000001" customHeight="1" x14ac:dyDescent="0.2">
      <c r="A100" s="57"/>
      <c r="B100" s="137"/>
      <c r="C100" s="133"/>
      <c r="D100" s="6"/>
      <c r="E100" s="6"/>
      <c r="F100" s="193"/>
      <c r="G100" s="194"/>
      <c r="H100" s="194"/>
      <c r="I100" s="6"/>
      <c r="J100" s="6"/>
      <c r="K100" s="6"/>
      <c r="L100" s="6"/>
      <c r="M100" s="6"/>
      <c r="N100" s="6"/>
      <c r="O100" s="6"/>
      <c r="P100" s="6"/>
      <c r="Q100" s="6"/>
      <c r="R100" s="57"/>
      <c r="S100" s="59"/>
      <c r="T100" s="6"/>
    </row>
    <row r="101" spans="1:20" ht="20.100000000000001" customHeight="1" x14ac:dyDescent="0.2">
      <c r="A101" s="57"/>
      <c r="B101" s="137"/>
      <c r="C101" s="133"/>
      <c r="D101" s="6"/>
      <c r="E101" s="6"/>
      <c r="F101" s="193"/>
      <c r="G101" s="194"/>
      <c r="H101" s="194"/>
      <c r="I101" s="6"/>
      <c r="J101" s="6"/>
      <c r="K101" s="6"/>
      <c r="L101" s="6"/>
      <c r="M101" s="6"/>
      <c r="N101" s="6"/>
      <c r="O101" s="6"/>
      <c r="P101" s="6"/>
      <c r="Q101" s="6"/>
      <c r="R101" s="57"/>
      <c r="S101" s="59"/>
      <c r="T101" s="6"/>
    </row>
    <row r="102" spans="1:20" ht="20.100000000000001" customHeight="1" x14ac:dyDescent="0.2">
      <c r="A102" s="57"/>
      <c r="B102" s="137"/>
      <c r="C102" s="133"/>
      <c r="D102" s="6"/>
      <c r="E102" s="6"/>
      <c r="F102" s="193"/>
      <c r="G102" s="194"/>
      <c r="H102" s="194"/>
      <c r="I102" s="6"/>
      <c r="J102" s="6"/>
      <c r="K102" s="6"/>
      <c r="L102" s="6"/>
      <c r="M102" s="6"/>
      <c r="N102" s="6"/>
      <c r="O102" s="6"/>
      <c r="P102" s="6"/>
      <c r="Q102" s="6"/>
      <c r="R102" s="57"/>
      <c r="S102" s="59"/>
      <c r="T102" s="6"/>
    </row>
    <row r="103" spans="1:20" ht="20.100000000000001" customHeight="1" x14ac:dyDescent="0.2">
      <c r="A103" s="57"/>
      <c r="B103" s="137"/>
      <c r="C103" s="133"/>
      <c r="D103" s="6"/>
      <c r="E103" s="6"/>
      <c r="F103" s="193"/>
      <c r="G103" s="194"/>
      <c r="H103" s="194"/>
      <c r="I103" s="6"/>
      <c r="J103" s="6"/>
      <c r="K103" s="6"/>
      <c r="L103" s="6"/>
      <c r="M103" s="6"/>
      <c r="N103" s="6"/>
      <c r="O103" s="6"/>
      <c r="P103" s="6"/>
      <c r="Q103" s="6"/>
      <c r="R103" s="57"/>
      <c r="S103" s="59"/>
      <c r="T103" s="6"/>
    </row>
    <row r="104" spans="1:20" ht="20.100000000000001" customHeight="1" x14ac:dyDescent="0.2">
      <c r="A104" s="57"/>
      <c r="B104" s="137"/>
      <c r="C104" s="133"/>
      <c r="D104" s="6"/>
      <c r="E104" s="6"/>
      <c r="F104" s="193"/>
      <c r="G104" s="194"/>
      <c r="H104" s="194"/>
      <c r="I104" s="6"/>
      <c r="J104" s="6"/>
      <c r="K104" s="6"/>
      <c r="L104" s="6"/>
      <c r="M104" s="6"/>
      <c r="N104" s="6"/>
      <c r="O104" s="6"/>
      <c r="P104" s="6"/>
      <c r="Q104" s="6"/>
      <c r="R104" s="57"/>
      <c r="S104" s="59"/>
      <c r="T104" s="6"/>
    </row>
    <row r="105" spans="1:20" ht="20.100000000000001" customHeight="1" x14ac:dyDescent="0.2">
      <c r="A105" s="57"/>
      <c r="B105" s="137"/>
      <c r="C105" s="133"/>
      <c r="D105" s="6"/>
      <c r="E105" s="6"/>
      <c r="F105" s="193"/>
      <c r="G105" s="194"/>
      <c r="H105" s="194"/>
      <c r="I105" s="6"/>
      <c r="J105" s="6"/>
      <c r="K105" s="6"/>
      <c r="L105" s="6"/>
      <c r="M105" s="6"/>
      <c r="N105" s="6"/>
      <c r="O105" s="6"/>
      <c r="P105" s="6"/>
      <c r="Q105" s="6"/>
      <c r="R105" s="57"/>
      <c r="S105" s="59"/>
      <c r="T105" s="6"/>
    </row>
    <row r="106" spans="1:20" ht="20.100000000000001" customHeight="1" x14ac:dyDescent="0.2">
      <c r="A106" s="57"/>
      <c r="B106" s="137"/>
      <c r="C106" s="133"/>
      <c r="D106" s="6"/>
      <c r="E106" s="6"/>
      <c r="F106" s="193"/>
      <c r="G106" s="194"/>
      <c r="H106" s="194"/>
      <c r="I106" s="6"/>
      <c r="J106" s="6"/>
      <c r="K106" s="6"/>
      <c r="L106" s="6"/>
      <c r="M106" s="6"/>
      <c r="N106" s="6"/>
      <c r="O106" s="6"/>
      <c r="P106" s="6"/>
      <c r="Q106" s="6"/>
      <c r="R106" s="57"/>
      <c r="S106" s="59"/>
      <c r="T106" s="6"/>
    </row>
    <row r="107" spans="1:20" ht="20.100000000000001" customHeight="1" x14ac:dyDescent="0.2">
      <c r="A107" s="57"/>
      <c r="B107" s="137"/>
      <c r="C107" s="133"/>
      <c r="D107" s="6"/>
      <c r="E107" s="6"/>
      <c r="F107" s="193"/>
      <c r="G107" s="194"/>
      <c r="H107" s="194"/>
      <c r="I107" s="6"/>
      <c r="J107" s="6"/>
      <c r="K107" s="6"/>
      <c r="L107" s="6"/>
      <c r="M107" s="6"/>
      <c r="N107" s="6"/>
      <c r="O107" s="6"/>
      <c r="P107" s="6"/>
      <c r="Q107" s="6"/>
      <c r="R107" s="57"/>
      <c r="S107" s="59"/>
      <c r="T107" s="6"/>
    </row>
    <row r="108" spans="1:20" ht="20.100000000000001" customHeight="1" x14ac:dyDescent="0.2">
      <c r="A108" s="57"/>
      <c r="B108" s="137"/>
      <c r="C108" s="133"/>
      <c r="D108" s="6"/>
      <c r="E108" s="6"/>
      <c r="F108" s="193"/>
      <c r="G108" s="194"/>
      <c r="H108" s="194"/>
      <c r="I108" s="6"/>
      <c r="J108" s="6"/>
      <c r="K108" s="6"/>
      <c r="L108" s="6"/>
      <c r="M108" s="6"/>
      <c r="N108" s="6"/>
      <c r="O108" s="6"/>
      <c r="P108" s="6"/>
      <c r="Q108" s="6"/>
      <c r="R108" s="57"/>
      <c r="S108" s="59"/>
      <c r="T108" s="6"/>
    </row>
    <row r="109" spans="1:20" ht="20.100000000000001" customHeight="1" x14ac:dyDescent="0.2">
      <c r="A109" s="57"/>
      <c r="B109" s="137"/>
      <c r="C109" s="133"/>
      <c r="D109" s="6"/>
      <c r="E109" s="6"/>
      <c r="F109" s="193"/>
      <c r="G109" s="194"/>
      <c r="H109" s="194"/>
      <c r="I109" s="6"/>
      <c r="J109" s="6"/>
      <c r="K109" s="6"/>
      <c r="L109" s="6"/>
      <c r="M109" s="6"/>
      <c r="N109" s="6"/>
      <c r="O109" s="6"/>
      <c r="P109" s="6"/>
      <c r="Q109" s="6"/>
      <c r="R109" s="57"/>
      <c r="S109" s="59"/>
      <c r="T109" s="6"/>
    </row>
    <row r="110" spans="1:20" ht="20.100000000000001" customHeight="1" x14ac:dyDescent="0.2">
      <c r="A110" s="57"/>
      <c r="B110" s="137"/>
      <c r="C110" s="133"/>
      <c r="D110" s="6"/>
      <c r="E110" s="6"/>
      <c r="F110" s="193"/>
      <c r="G110" s="194"/>
      <c r="H110" s="194"/>
      <c r="I110" s="6"/>
      <c r="J110" s="6"/>
      <c r="K110" s="6"/>
      <c r="L110" s="6"/>
      <c r="M110" s="6"/>
      <c r="N110" s="6"/>
      <c r="O110" s="6"/>
      <c r="P110" s="6"/>
      <c r="Q110" s="6"/>
      <c r="R110" s="57"/>
      <c r="S110" s="59"/>
      <c r="T110" s="6"/>
    </row>
    <row r="111" spans="1:20" ht="20.100000000000001" customHeight="1" x14ac:dyDescent="0.2">
      <c r="A111" s="57"/>
      <c r="B111" s="137"/>
      <c r="C111" s="133"/>
      <c r="D111" s="6"/>
      <c r="E111" s="6"/>
      <c r="F111" s="193"/>
      <c r="G111" s="194"/>
      <c r="H111" s="194"/>
      <c r="I111" s="6"/>
      <c r="J111" s="6"/>
      <c r="K111" s="6"/>
      <c r="L111" s="6"/>
      <c r="M111" s="6"/>
      <c r="N111" s="6"/>
      <c r="O111" s="6"/>
      <c r="P111" s="6"/>
      <c r="Q111" s="6"/>
      <c r="R111" s="57"/>
      <c r="S111" s="59"/>
      <c r="T111" s="6"/>
    </row>
    <row r="112" spans="1:20" ht="20.100000000000001" customHeight="1" x14ac:dyDescent="0.2">
      <c r="A112" s="57"/>
      <c r="B112" s="137"/>
      <c r="C112" s="133"/>
      <c r="D112" s="6"/>
      <c r="E112" s="6"/>
      <c r="F112" s="193"/>
      <c r="G112" s="194"/>
      <c r="H112" s="194"/>
      <c r="I112" s="6"/>
      <c r="J112" s="6"/>
      <c r="K112" s="6"/>
      <c r="L112" s="6"/>
      <c r="M112" s="6"/>
      <c r="N112" s="6"/>
      <c r="O112" s="6"/>
      <c r="P112" s="6"/>
      <c r="Q112" s="6"/>
      <c r="R112" s="57"/>
      <c r="S112" s="59"/>
      <c r="T112" s="6"/>
    </row>
    <row r="113" spans="1:20" ht="20.100000000000001" customHeight="1" x14ac:dyDescent="0.2">
      <c r="A113" s="57"/>
      <c r="B113" s="137"/>
      <c r="C113" s="133"/>
      <c r="D113" s="6"/>
      <c r="E113" s="6"/>
      <c r="F113" s="193"/>
      <c r="G113" s="194"/>
      <c r="H113" s="194"/>
      <c r="I113" s="6"/>
      <c r="J113" s="6"/>
      <c r="K113" s="6"/>
      <c r="L113" s="6"/>
      <c r="M113" s="6"/>
      <c r="N113" s="6"/>
      <c r="O113" s="6"/>
      <c r="P113" s="6"/>
      <c r="Q113" s="6"/>
      <c r="R113" s="57"/>
      <c r="S113" s="59"/>
      <c r="T113" s="6"/>
    </row>
    <row r="114" spans="1:20" ht="20.100000000000001" customHeight="1" x14ac:dyDescent="0.2">
      <c r="A114" s="57"/>
      <c r="B114" s="137"/>
      <c r="C114" s="133"/>
      <c r="D114" s="6"/>
      <c r="E114" s="6"/>
      <c r="F114" s="193"/>
      <c r="G114" s="194"/>
      <c r="H114" s="194"/>
      <c r="I114" s="6"/>
      <c r="J114" s="6"/>
      <c r="K114" s="6"/>
      <c r="L114" s="6"/>
      <c r="M114" s="6"/>
      <c r="N114" s="6"/>
      <c r="O114" s="6"/>
      <c r="P114" s="6"/>
      <c r="Q114" s="6"/>
      <c r="R114" s="57"/>
      <c r="S114" s="59"/>
      <c r="T114" s="6"/>
    </row>
    <row r="115" spans="1:20" ht="20.100000000000001" customHeight="1" x14ac:dyDescent="0.2">
      <c r="A115" s="57"/>
      <c r="B115" s="137"/>
      <c r="C115" s="133"/>
      <c r="D115" s="6"/>
      <c r="E115" s="6"/>
      <c r="F115" s="193"/>
      <c r="G115" s="194"/>
      <c r="H115" s="194"/>
      <c r="I115" s="6"/>
      <c r="J115" s="6"/>
      <c r="K115" s="6"/>
      <c r="L115" s="6"/>
      <c r="M115" s="6"/>
      <c r="N115" s="6"/>
      <c r="O115" s="6"/>
      <c r="P115" s="6"/>
      <c r="Q115" s="6"/>
      <c r="R115" s="57"/>
      <c r="S115" s="59"/>
      <c r="T115" s="6"/>
    </row>
    <row r="116" spans="1:20" ht="20.100000000000001" customHeight="1" x14ac:dyDescent="0.2">
      <c r="A116" s="57"/>
      <c r="B116" s="137"/>
      <c r="C116" s="133"/>
      <c r="D116" s="6"/>
      <c r="E116" s="6"/>
      <c r="F116" s="193"/>
      <c r="G116" s="194"/>
      <c r="H116" s="194"/>
      <c r="I116" s="6"/>
      <c r="J116" s="6"/>
      <c r="K116" s="6"/>
      <c r="L116" s="6"/>
      <c r="M116" s="6"/>
      <c r="N116" s="6"/>
      <c r="O116" s="6"/>
      <c r="P116" s="6"/>
      <c r="Q116" s="6"/>
      <c r="R116" s="57"/>
      <c r="S116" s="59"/>
      <c r="T116" s="6"/>
    </row>
    <row r="117" spans="1:20" ht="20.100000000000001" customHeight="1" x14ac:dyDescent="0.2">
      <c r="A117" s="57"/>
      <c r="B117" s="137"/>
      <c r="C117" s="133"/>
      <c r="D117" s="6"/>
      <c r="E117" s="6"/>
      <c r="F117" s="193"/>
      <c r="G117" s="194"/>
      <c r="H117" s="194"/>
      <c r="I117" s="6"/>
      <c r="J117" s="6"/>
      <c r="K117" s="6"/>
      <c r="L117" s="6"/>
      <c r="M117" s="6"/>
      <c r="N117" s="6"/>
      <c r="O117" s="6"/>
      <c r="P117" s="6"/>
      <c r="Q117" s="6"/>
      <c r="R117" s="57"/>
      <c r="S117" s="59"/>
      <c r="T117" s="6"/>
    </row>
    <row r="118" spans="1:20" ht="20.100000000000001" customHeight="1" x14ac:dyDescent="0.2">
      <c r="A118" s="57"/>
      <c r="B118" s="137"/>
      <c r="C118" s="133"/>
      <c r="D118" s="6"/>
      <c r="E118" s="6"/>
      <c r="F118" s="193"/>
      <c r="G118" s="194"/>
      <c r="H118" s="194"/>
      <c r="I118" s="6"/>
      <c r="J118" s="6"/>
      <c r="K118" s="6"/>
      <c r="L118" s="6"/>
      <c r="M118" s="6"/>
      <c r="N118" s="6"/>
      <c r="O118" s="6"/>
      <c r="P118" s="6"/>
      <c r="Q118" s="6"/>
      <c r="R118" s="57"/>
      <c r="S118" s="59"/>
      <c r="T118" s="6"/>
    </row>
    <row r="119" spans="1:20" ht="20.100000000000001" customHeight="1" x14ac:dyDescent="0.2">
      <c r="A119" s="57"/>
      <c r="B119" s="137"/>
      <c r="C119" s="133"/>
      <c r="D119" s="6"/>
      <c r="E119" s="6"/>
      <c r="F119" s="193"/>
      <c r="G119" s="194"/>
      <c r="H119" s="194"/>
      <c r="I119" s="6"/>
      <c r="J119" s="6"/>
      <c r="K119" s="6"/>
      <c r="L119" s="6"/>
      <c r="M119" s="6"/>
      <c r="N119" s="6"/>
      <c r="O119" s="6"/>
      <c r="P119" s="6"/>
      <c r="Q119" s="6"/>
      <c r="R119" s="57"/>
      <c r="S119" s="59"/>
      <c r="T119" s="6"/>
    </row>
    <row r="120" spans="1:20" ht="20.100000000000001" customHeight="1" x14ac:dyDescent="0.2">
      <c r="A120" s="57"/>
      <c r="B120" s="137"/>
      <c r="C120" s="133"/>
      <c r="D120" s="6"/>
      <c r="E120" s="6"/>
      <c r="F120" s="193"/>
      <c r="G120" s="194"/>
      <c r="H120" s="194"/>
      <c r="I120" s="6"/>
      <c r="J120" s="6"/>
      <c r="K120" s="6"/>
      <c r="L120" s="6"/>
      <c r="M120" s="6"/>
      <c r="N120" s="6"/>
      <c r="O120" s="6"/>
      <c r="P120" s="6"/>
      <c r="Q120" s="6"/>
      <c r="R120" s="57"/>
      <c r="S120" s="59"/>
      <c r="T120" s="6"/>
    </row>
    <row r="121" spans="1:20" ht="20.100000000000001" customHeight="1" x14ac:dyDescent="0.2">
      <c r="A121" s="57"/>
      <c r="B121" s="137"/>
      <c r="C121" s="133"/>
      <c r="D121" s="6"/>
      <c r="E121" s="6"/>
      <c r="F121" s="193"/>
      <c r="G121" s="194"/>
      <c r="H121" s="194"/>
      <c r="I121" s="6"/>
      <c r="J121" s="6"/>
      <c r="K121" s="6"/>
      <c r="L121" s="6"/>
      <c r="M121" s="6"/>
      <c r="N121" s="6"/>
      <c r="O121" s="6"/>
      <c r="P121" s="6"/>
      <c r="Q121" s="6"/>
      <c r="R121" s="57"/>
      <c r="S121" s="59"/>
      <c r="T121" s="6"/>
    </row>
    <row r="122" spans="1:20" ht="20.100000000000001" customHeight="1" x14ac:dyDescent="0.2">
      <c r="A122" s="57"/>
      <c r="B122" s="137"/>
      <c r="C122" s="133"/>
      <c r="D122" s="6"/>
      <c r="E122" s="6"/>
      <c r="F122" s="193"/>
      <c r="G122" s="194"/>
      <c r="H122" s="194"/>
      <c r="I122" s="6"/>
      <c r="J122" s="6"/>
      <c r="K122" s="6"/>
      <c r="L122" s="6"/>
      <c r="M122" s="6"/>
      <c r="N122" s="6"/>
      <c r="O122" s="6"/>
      <c r="P122" s="6"/>
      <c r="Q122" s="6"/>
      <c r="R122" s="57"/>
      <c r="S122" s="59"/>
      <c r="T122" s="6"/>
    </row>
    <row r="123" spans="1:20" ht="20.100000000000001" customHeight="1" x14ac:dyDescent="0.2">
      <c r="A123" s="57"/>
      <c r="B123" s="137"/>
      <c r="C123" s="133"/>
      <c r="D123" s="6"/>
      <c r="E123" s="6"/>
      <c r="F123" s="193"/>
      <c r="G123" s="194"/>
      <c r="H123" s="194"/>
      <c r="I123" s="6"/>
      <c r="J123" s="6"/>
      <c r="K123" s="6"/>
      <c r="L123" s="6"/>
      <c r="M123" s="6"/>
      <c r="N123" s="6"/>
      <c r="O123" s="6"/>
      <c r="P123" s="6"/>
      <c r="Q123" s="6"/>
      <c r="R123" s="57"/>
      <c r="S123" s="59"/>
      <c r="T123" s="6"/>
    </row>
    <row r="124" spans="1:20" ht="20.100000000000001" customHeight="1" x14ac:dyDescent="0.2">
      <c r="A124" s="57"/>
      <c r="B124" s="137"/>
      <c r="C124" s="133"/>
      <c r="D124" s="6"/>
      <c r="E124" s="6"/>
      <c r="F124" s="193"/>
      <c r="G124" s="194"/>
      <c r="H124" s="194"/>
      <c r="I124" s="6"/>
      <c r="J124" s="6"/>
      <c r="K124" s="6"/>
      <c r="L124" s="6"/>
      <c r="M124" s="6"/>
      <c r="N124" s="6"/>
      <c r="O124" s="6"/>
      <c r="P124" s="6"/>
      <c r="Q124" s="6"/>
      <c r="R124" s="57"/>
      <c r="S124" s="59"/>
      <c r="T124" s="6"/>
    </row>
    <row r="125" spans="1:20" ht="20.100000000000001" customHeight="1" x14ac:dyDescent="0.2">
      <c r="A125" s="57"/>
      <c r="B125" s="137"/>
      <c r="C125" s="133"/>
      <c r="D125" s="6"/>
      <c r="E125" s="6"/>
      <c r="F125" s="193"/>
      <c r="G125" s="194"/>
      <c r="H125" s="194"/>
      <c r="I125" s="6"/>
      <c r="J125" s="6"/>
      <c r="K125" s="6"/>
      <c r="L125" s="6"/>
      <c r="M125" s="6"/>
      <c r="N125" s="6"/>
      <c r="O125" s="6"/>
      <c r="P125" s="6"/>
      <c r="Q125" s="6"/>
      <c r="R125" s="57"/>
      <c r="S125" s="59"/>
      <c r="T125" s="6"/>
    </row>
    <row r="126" spans="1:20" ht="20.100000000000001" customHeight="1" x14ac:dyDescent="0.2">
      <c r="A126" s="57"/>
      <c r="B126" s="137"/>
      <c r="C126" s="133"/>
      <c r="D126" s="6"/>
      <c r="E126" s="6"/>
      <c r="F126" s="193"/>
      <c r="G126" s="194"/>
      <c r="H126" s="194"/>
      <c r="I126" s="6"/>
      <c r="J126" s="6"/>
      <c r="K126" s="6"/>
      <c r="L126" s="6"/>
      <c r="M126" s="6"/>
      <c r="N126" s="6"/>
      <c r="O126" s="6"/>
      <c r="P126" s="6"/>
      <c r="Q126" s="6"/>
      <c r="R126" s="57"/>
      <c r="S126" s="59"/>
      <c r="T126" s="6"/>
    </row>
    <row r="127" spans="1:20" ht="20.100000000000001" customHeight="1" x14ac:dyDescent="0.2">
      <c r="A127" s="57"/>
      <c r="B127" s="137"/>
      <c r="C127" s="133"/>
      <c r="D127" s="6"/>
      <c r="E127" s="6"/>
      <c r="F127" s="193"/>
      <c r="G127" s="194"/>
      <c r="H127" s="194"/>
      <c r="I127" s="6"/>
      <c r="J127" s="6"/>
      <c r="K127" s="6"/>
      <c r="L127" s="6"/>
      <c r="M127" s="6"/>
      <c r="N127" s="6"/>
      <c r="O127" s="6"/>
      <c r="P127" s="6"/>
      <c r="Q127" s="6"/>
      <c r="R127" s="57"/>
      <c r="S127" s="59"/>
      <c r="T127" s="6"/>
    </row>
    <row r="128" spans="1:20" ht="20.100000000000001" customHeight="1" x14ac:dyDescent="0.2">
      <c r="A128" s="57"/>
      <c r="B128" s="137"/>
      <c r="C128" s="133"/>
      <c r="D128" s="6"/>
      <c r="E128" s="6"/>
      <c r="F128" s="193"/>
      <c r="G128" s="194"/>
      <c r="H128" s="194"/>
      <c r="I128" s="6"/>
      <c r="J128" s="6"/>
      <c r="K128" s="6"/>
      <c r="L128" s="6"/>
      <c r="M128" s="6"/>
      <c r="N128" s="6"/>
      <c r="O128" s="6"/>
      <c r="P128" s="6"/>
      <c r="Q128" s="6"/>
      <c r="R128" s="57"/>
      <c r="S128" s="59"/>
      <c r="T128" s="6"/>
    </row>
    <row r="129" spans="1:20" ht="20.100000000000001" customHeight="1" x14ac:dyDescent="0.2">
      <c r="A129" s="57"/>
      <c r="B129" s="137"/>
      <c r="C129" s="133"/>
      <c r="D129" s="6"/>
      <c r="E129" s="6"/>
      <c r="F129" s="193"/>
      <c r="G129" s="194"/>
      <c r="H129" s="194"/>
      <c r="I129" s="6"/>
      <c r="J129" s="6"/>
      <c r="K129" s="6"/>
      <c r="L129" s="6"/>
      <c r="M129" s="6"/>
      <c r="N129" s="6"/>
      <c r="O129" s="6"/>
      <c r="P129" s="6"/>
      <c r="Q129" s="6"/>
      <c r="R129" s="57"/>
      <c r="S129" s="59"/>
      <c r="T129" s="6"/>
    </row>
    <row r="130" spans="1:20" ht="20.100000000000001" customHeight="1" x14ac:dyDescent="0.2">
      <c r="A130" s="57"/>
      <c r="B130" s="137"/>
      <c r="C130" s="133"/>
      <c r="D130" s="6"/>
      <c r="E130" s="6"/>
      <c r="F130" s="193"/>
      <c r="G130" s="194"/>
      <c r="H130" s="194"/>
      <c r="I130" s="6"/>
      <c r="J130" s="6"/>
      <c r="K130" s="6"/>
      <c r="L130" s="6"/>
      <c r="M130" s="6"/>
      <c r="N130" s="6"/>
      <c r="O130" s="6"/>
      <c r="P130" s="6"/>
      <c r="Q130" s="6"/>
      <c r="R130" s="57"/>
      <c r="S130" s="59"/>
      <c r="T130" s="6"/>
    </row>
    <row r="131" spans="1:20" ht="20.100000000000001" customHeight="1" x14ac:dyDescent="0.2">
      <c r="A131" s="57"/>
      <c r="B131" s="137"/>
      <c r="C131" s="133"/>
      <c r="D131" s="6"/>
      <c r="E131" s="6"/>
      <c r="F131" s="193"/>
      <c r="G131" s="194"/>
      <c r="H131" s="194"/>
      <c r="I131" s="6"/>
      <c r="J131" s="6"/>
      <c r="K131" s="6"/>
      <c r="L131" s="6"/>
      <c r="M131" s="6"/>
      <c r="N131" s="6"/>
      <c r="O131" s="6"/>
      <c r="P131" s="6"/>
      <c r="Q131" s="6"/>
      <c r="R131" s="57"/>
      <c r="S131" s="59"/>
      <c r="T131" s="6"/>
    </row>
    <row r="132" spans="1:20" ht="20.100000000000001" customHeight="1" x14ac:dyDescent="0.2">
      <c r="A132" s="57"/>
      <c r="B132" s="137"/>
      <c r="C132" s="133"/>
      <c r="D132" s="6"/>
      <c r="E132" s="6"/>
      <c r="F132" s="193"/>
      <c r="G132" s="194"/>
      <c r="H132" s="194"/>
      <c r="I132" s="6"/>
      <c r="J132" s="6"/>
      <c r="K132" s="6"/>
      <c r="L132" s="6"/>
      <c r="M132" s="6"/>
      <c r="N132" s="6"/>
      <c r="O132" s="6"/>
      <c r="P132" s="6"/>
      <c r="Q132" s="6"/>
      <c r="R132" s="57"/>
      <c r="S132" s="59"/>
      <c r="T132" s="6"/>
    </row>
    <row r="133" spans="1:20" ht="20.100000000000001" customHeight="1" x14ac:dyDescent="0.2">
      <c r="A133" s="57"/>
      <c r="B133" s="137"/>
      <c r="C133" s="133"/>
      <c r="D133" s="6"/>
      <c r="E133" s="6"/>
      <c r="F133" s="193"/>
      <c r="G133" s="194"/>
      <c r="H133" s="194"/>
      <c r="I133" s="6"/>
      <c r="J133" s="6"/>
      <c r="K133" s="6"/>
      <c r="L133" s="6"/>
      <c r="M133" s="6"/>
      <c r="N133" s="6"/>
      <c r="O133" s="6"/>
      <c r="P133" s="6"/>
      <c r="Q133" s="6"/>
      <c r="R133" s="57"/>
      <c r="S133" s="59"/>
      <c r="T133" s="6"/>
    </row>
    <row r="134" spans="1:20" ht="18.600000000000001" customHeight="1" x14ac:dyDescent="0.2">
      <c r="A134" s="60"/>
      <c r="B134" s="138"/>
      <c r="C134" s="133"/>
      <c r="D134" s="6"/>
      <c r="E134" s="6"/>
      <c r="F134" s="193"/>
      <c r="G134" s="194"/>
      <c r="H134" s="194"/>
      <c r="I134" s="6"/>
      <c r="J134" s="6"/>
      <c r="K134" s="6"/>
      <c r="L134" s="6"/>
      <c r="M134" s="6"/>
      <c r="N134" s="6"/>
      <c r="O134" s="6"/>
      <c r="P134" s="6"/>
      <c r="Q134" s="6"/>
      <c r="R134" s="60"/>
      <c r="S134" s="62"/>
    </row>
  </sheetData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D1" sqref="D1"/>
    </sheetView>
  </sheetViews>
  <sheetFormatPr defaultRowHeight="12.75" x14ac:dyDescent="0.2"/>
  <cols>
    <col min="1" max="1" width="39.7109375" customWidth="1"/>
    <col min="2" max="4" width="18.7109375" customWidth="1"/>
  </cols>
  <sheetData>
    <row r="1" spans="1:4" ht="16.5" thickBot="1" x14ac:dyDescent="0.3">
      <c r="A1" s="162" t="s">
        <v>172</v>
      </c>
      <c r="B1" s="118" t="s">
        <v>168</v>
      </c>
      <c r="C1" s="118" t="s">
        <v>169</v>
      </c>
      <c r="D1" s="164" t="s">
        <v>167</v>
      </c>
    </row>
    <row r="2" spans="1:4" ht="16.5" thickBot="1" x14ac:dyDescent="0.3">
      <c r="A2" s="125" t="s">
        <v>281</v>
      </c>
      <c r="B2" s="126">
        <f>'Punti Squadre'!S6</f>
        <v>2001</v>
      </c>
      <c r="C2" s="126">
        <f>'Punti Squadre'!T6</f>
        <v>1807</v>
      </c>
      <c r="D2" s="126">
        <f>'Punti Squadre'!Q6</f>
        <v>3808</v>
      </c>
    </row>
    <row r="3" spans="1:4" ht="16.5" thickBot="1" x14ac:dyDescent="0.3">
      <c r="A3" s="125" t="s">
        <v>255</v>
      </c>
      <c r="B3" s="126">
        <f>'Punti Squadre'!S4</f>
        <v>3247</v>
      </c>
      <c r="C3" s="126">
        <f>'Punti Squadre'!T4</f>
        <v>543</v>
      </c>
      <c r="D3" s="126">
        <f>'Punti Squadre'!Q4</f>
        <v>3790</v>
      </c>
    </row>
    <row r="4" spans="1:4" ht="16.5" thickBot="1" x14ac:dyDescent="0.3">
      <c r="A4" s="125" t="s">
        <v>282</v>
      </c>
      <c r="B4" s="126">
        <f>'Punti Squadre'!S22</f>
        <v>2822</v>
      </c>
      <c r="C4" s="126">
        <f>'Punti Squadre'!T22</f>
        <v>817</v>
      </c>
      <c r="D4" s="126">
        <f>'Punti Squadre'!Q22</f>
        <v>3639</v>
      </c>
    </row>
    <row r="5" spans="1:4" ht="16.5" thickBot="1" x14ac:dyDescent="0.3">
      <c r="A5" s="125" t="s">
        <v>36</v>
      </c>
      <c r="B5" s="126">
        <f>'Punti Squadre'!S18</f>
        <v>1935</v>
      </c>
      <c r="C5" s="126">
        <f>'Punti Squadre'!T18</f>
        <v>618</v>
      </c>
      <c r="D5" s="126">
        <f>'Punti Squadre'!Q18</f>
        <v>2553</v>
      </c>
    </row>
    <row r="6" spans="1:4" ht="16.5" thickBot="1" x14ac:dyDescent="0.3">
      <c r="A6" s="125" t="s">
        <v>40</v>
      </c>
      <c r="B6" s="126">
        <f>'Punti Squadre'!S21</f>
        <v>979</v>
      </c>
      <c r="C6" s="126">
        <f>'Punti Squadre'!T21</f>
        <v>947</v>
      </c>
      <c r="D6" s="126">
        <f>'Punti Squadre'!Q21</f>
        <v>1926</v>
      </c>
    </row>
    <row r="7" spans="1:4" ht="16.5" thickBot="1" x14ac:dyDescent="0.3">
      <c r="A7" s="125" t="s">
        <v>19</v>
      </c>
      <c r="B7" s="126">
        <f>'Punti Squadre'!S9</f>
        <v>820</v>
      </c>
      <c r="C7" s="126">
        <f>'Punti Squadre'!T9</f>
        <v>575</v>
      </c>
      <c r="D7" s="126">
        <f>'Punti Squadre'!Q9</f>
        <v>1395</v>
      </c>
    </row>
    <row r="8" spans="1:4" ht="16.5" thickBot="1" x14ac:dyDescent="0.3">
      <c r="A8" s="125" t="s">
        <v>17</v>
      </c>
      <c r="B8" s="126">
        <f>'Punti Squadre'!S7</f>
        <v>617</v>
      </c>
      <c r="C8" s="126">
        <f>'Punti Squadre'!T7</f>
        <v>472</v>
      </c>
      <c r="D8" s="126">
        <f>'Punti Squadre'!Q7</f>
        <v>1089</v>
      </c>
    </row>
    <row r="9" spans="1:4" ht="16.5" thickBot="1" x14ac:dyDescent="0.3">
      <c r="A9" s="125" t="s">
        <v>23</v>
      </c>
      <c r="B9" s="126">
        <f>'Punti Squadre'!S51</f>
        <v>762</v>
      </c>
      <c r="C9" s="126">
        <f>'Punti Squadre'!T51</f>
        <v>263</v>
      </c>
      <c r="D9" s="126">
        <f>'Punti Squadre'!Q51</f>
        <v>1025</v>
      </c>
    </row>
    <row r="10" spans="1:4" ht="16.5" thickBot="1" x14ac:dyDescent="0.3">
      <c r="A10" s="125" t="s">
        <v>35</v>
      </c>
      <c r="B10" s="126">
        <f>'Punti Squadre'!S47</f>
        <v>677</v>
      </c>
      <c r="C10" s="126">
        <f>'Punti Squadre'!T47</f>
        <v>154</v>
      </c>
      <c r="D10" s="126">
        <f>'Punti Squadre'!Q47</f>
        <v>831</v>
      </c>
    </row>
    <row r="11" spans="1:4" ht="16.5" thickBot="1" x14ac:dyDescent="0.3">
      <c r="A11" s="125" t="s">
        <v>80</v>
      </c>
      <c r="B11" s="126">
        <f>'Punti Squadre'!S31</f>
        <v>448</v>
      </c>
      <c r="C11" s="126">
        <f>'Punti Squadre'!T31</f>
        <v>268</v>
      </c>
      <c r="D11" s="126">
        <f>'Punti Squadre'!Q31</f>
        <v>716</v>
      </c>
    </row>
    <row r="12" spans="1:4" ht="16.5" thickBot="1" x14ac:dyDescent="0.3">
      <c r="A12" s="125" t="s">
        <v>32</v>
      </c>
      <c r="B12" s="126">
        <f>'Punti Squadre'!S16</f>
        <v>484</v>
      </c>
      <c r="C12" s="126">
        <f>'Punti Squadre'!T16</f>
        <v>100</v>
      </c>
      <c r="D12" s="126">
        <f>'Punti Squadre'!Q16</f>
        <v>584</v>
      </c>
    </row>
    <row r="13" spans="1:4" ht="16.5" thickBot="1" x14ac:dyDescent="0.3">
      <c r="A13" s="125" t="s">
        <v>24</v>
      </c>
      <c r="B13" s="126">
        <f>'Punti Squadre'!S12</f>
        <v>38</v>
      </c>
      <c r="C13" s="126">
        <f>'Punti Squadre'!T12</f>
        <v>480</v>
      </c>
      <c r="D13" s="126">
        <f>'Punti Squadre'!Q12</f>
        <v>518</v>
      </c>
    </row>
    <row r="14" spans="1:4" ht="16.5" thickBot="1" x14ac:dyDescent="0.3">
      <c r="A14" s="125" t="s">
        <v>197</v>
      </c>
      <c r="B14" s="126">
        <f>'Punti Squadre'!S19</f>
        <v>171</v>
      </c>
      <c r="C14" s="126">
        <f>'Punti Squadre'!T19</f>
        <v>268</v>
      </c>
      <c r="D14" s="126">
        <f>'Punti Squadre'!Q19</f>
        <v>439</v>
      </c>
    </row>
    <row r="15" spans="1:4" ht="16.5" thickBot="1" x14ac:dyDescent="0.3">
      <c r="A15" s="174" t="s">
        <v>271</v>
      </c>
      <c r="B15" s="126">
        <f>'Punti Squadre'!S60</f>
        <v>374</v>
      </c>
      <c r="C15" s="126">
        <f>'Punti Squadre'!T60</f>
        <v>0</v>
      </c>
      <c r="D15" s="126">
        <f>'Punti Squadre'!Q60</f>
        <v>374</v>
      </c>
    </row>
    <row r="16" spans="1:4" ht="16.5" thickBot="1" x14ac:dyDescent="0.3">
      <c r="A16" s="125" t="s">
        <v>30</v>
      </c>
      <c r="B16" s="126">
        <f>'Punti Squadre'!S15</f>
        <v>36</v>
      </c>
      <c r="C16" s="126">
        <f>'Punti Squadre'!T15</f>
        <v>324</v>
      </c>
      <c r="D16" s="126">
        <f>'Punti Squadre'!Q15</f>
        <v>360</v>
      </c>
    </row>
    <row r="17" spans="1:4" ht="16.5" thickBot="1" x14ac:dyDescent="0.3">
      <c r="A17" s="125" t="s">
        <v>237</v>
      </c>
      <c r="B17" s="126">
        <f>'Punti Squadre'!S35</f>
        <v>160</v>
      </c>
      <c r="C17" s="126">
        <f>'Punti Squadre'!T35</f>
        <v>161</v>
      </c>
      <c r="D17" s="126">
        <f>'Punti Squadre'!Q35</f>
        <v>321</v>
      </c>
    </row>
    <row r="18" spans="1:4" ht="16.5" thickBot="1" x14ac:dyDescent="0.3">
      <c r="A18" s="125" t="s">
        <v>192</v>
      </c>
      <c r="B18" s="126">
        <f>'Punti Squadre'!S45</f>
        <v>0</v>
      </c>
      <c r="C18" s="126">
        <f>'Punti Squadre'!T45</f>
        <v>215</v>
      </c>
      <c r="D18" s="126">
        <f>'Punti Squadre'!Q45</f>
        <v>215</v>
      </c>
    </row>
    <row r="19" spans="1:4" ht="16.5" thickBot="1" x14ac:dyDescent="0.3">
      <c r="A19" s="125" t="s">
        <v>18</v>
      </c>
      <c r="B19" s="126">
        <f>'Punti Squadre'!S8</f>
        <v>5</v>
      </c>
      <c r="C19" s="126">
        <f>'Punti Squadre'!T8</f>
        <v>119</v>
      </c>
      <c r="D19" s="126">
        <f>'Punti Squadre'!Q8</f>
        <v>124</v>
      </c>
    </row>
    <row r="20" spans="1:4" ht="16.5" thickBot="1" x14ac:dyDescent="0.3">
      <c r="A20" s="125" t="s">
        <v>21</v>
      </c>
      <c r="B20" s="126">
        <f>'Punti Squadre'!S10</f>
        <v>49</v>
      </c>
      <c r="C20" s="126">
        <f>'Punti Squadre'!T10</f>
        <v>50</v>
      </c>
      <c r="D20" s="126">
        <f>'Punti Squadre'!Q10</f>
        <v>99</v>
      </c>
    </row>
    <row r="21" spans="1:4" ht="16.5" thickBot="1" x14ac:dyDescent="0.3">
      <c r="A21" s="125" t="s">
        <v>50</v>
      </c>
      <c r="B21" s="126">
        <f>'Punti Squadre'!S32</f>
        <v>0</v>
      </c>
      <c r="C21" s="126">
        <f>'Punti Squadre'!T32</f>
        <v>94</v>
      </c>
      <c r="D21" s="126">
        <f>'Punti Squadre'!Q32</f>
        <v>94</v>
      </c>
    </row>
    <row r="22" spans="1:4" ht="16.5" thickBot="1" x14ac:dyDescent="0.3">
      <c r="A22" s="125" t="s">
        <v>48</v>
      </c>
      <c r="B22" s="126">
        <f>'Punti Squadre'!S30</f>
        <v>19</v>
      </c>
      <c r="C22" s="126">
        <f>'Punti Squadre'!T30</f>
        <v>52</v>
      </c>
      <c r="D22" s="126">
        <f>'Punti Squadre'!Q30</f>
        <v>71</v>
      </c>
    </row>
    <row r="23" spans="1:4" ht="16.5" thickBot="1" x14ac:dyDescent="0.3">
      <c r="A23" s="125" t="s">
        <v>241</v>
      </c>
      <c r="B23" s="126">
        <f>'Punti Squadre'!S37</f>
        <v>58</v>
      </c>
      <c r="C23" s="126">
        <f>'Punti Squadre'!T37</f>
        <v>10</v>
      </c>
      <c r="D23" s="126">
        <f>'Punti Squadre'!Q37</f>
        <v>68</v>
      </c>
    </row>
    <row r="24" spans="1:4" ht="16.5" thickBot="1" x14ac:dyDescent="0.3">
      <c r="A24" s="125" t="s">
        <v>249</v>
      </c>
      <c r="B24" s="126">
        <f>'Punti Squadre'!S39</f>
        <v>15</v>
      </c>
      <c r="C24" s="126">
        <f>'Punti Squadre'!T39</f>
        <v>47</v>
      </c>
      <c r="D24" s="126">
        <f>'Punti Squadre'!Q39</f>
        <v>62</v>
      </c>
    </row>
    <row r="25" spans="1:4" ht="16.5" thickBot="1" x14ac:dyDescent="0.3">
      <c r="A25" s="125" t="s">
        <v>64</v>
      </c>
      <c r="B25" s="126">
        <f>'Punti Squadre'!S50</f>
        <v>52</v>
      </c>
      <c r="C25" s="126">
        <f>'Punti Squadre'!T50</f>
        <v>0</v>
      </c>
      <c r="D25" s="126">
        <f>'Punti Squadre'!Q50</f>
        <v>52</v>
      </c>
    </row>
    <row r="26" spans="1:4" ht="16.5" thickBot="1" x14ac:dyDescent="0.3">
      <c r="A26" s="125" t="s">
        <v>238</v>
      </c>
      <c r="B26" s="126">
        <f>'Punti Squadre'!S36</f>
        <v>42</v>
      </c>
      <c r="C26" s="126">
        <f>'Punti Squadre'!T36</f>
        <v>0</v>
      </c>
      <c r="D26" s="126">
        <f>'Punti Squadre'!Q36</f>
        <v>42</v>
      </c>
    </row>
    <row r="27" spans="1:4" ht="16.5" thickBot="1" x14ac:dyDescent="0.3">
      <c r="A27" s="125" t="s">
        <v>46</v>
      </c>
      <c r="B27" s="126">
        <f>'Punti Squadre'!S28</f>
        <v>22</v>
      </c>
      <c r="C27" s="126">
        <f>'Punti Squadre'!T28</f>
        <v>0</v>
      </c>
      <c r="D27" s="126">
        <f>'Punti Squadre'!Q28</f>
        <v>22</v>
      </c>
    </row>
    <row r="28" spans="1:4" ht="16.5" thickBot="1" x14ac:dyDescent="0.3">
      <c r="A28" s="125" t="s">
        <v>462</v>
      </c>
      <c r="B28" s="126">
        <f>'Punti Squadre'!S29</f>
        <v>10</v>
      </c>
      <c r="C28" s="126">
        <f>'Punti Squadre'!T29</f>
        <v>0</v>
      </c>
      <c r="D28" s="126">
        <f>'Punti Squadre'!Q29</f>
        <v>10</v>
      </c>
    </row>
    <row r="29" spans="1:4" ht="16.5" thickBot="1" x14ac:dyDescent="0.3">
      <c r="A29" s="125" t="s">
        <v>496</v>
      </c>
      <c r="B29" s="126">
        <f>'Punti Squadre'!S23</f>
        <v>0</v>
      </c>
      <c r="C29" s="126">
        <f>'Punti Squadre'!T23</f>
        <v>5</v>
      </c>
      <c r="D29" s="126">
        <f>'Punti Squadre'!Q23</f>
        <v>5</v>
      </c>
    </row>
    <row r="30" spans="1:4" ht="16.5" thickBot="1" x14ac:dyDescent="0.3">
      <c r="A30" s="125" t="s">
        <v>243</v>
      </c>
      <c r="B30" s="126">
        <f>'Punti Squadre'!S38</f>
        <v>0</v>
      </c>
      <c r="C30" s="126">
        <f>'Punti Squadre'!T38</f>
        <v>0</v>
      </c>
      <c r="D30" s="126">
        <f>'Punti Squadre'!Q38</f>
        <v>0</v>
      </c>
    </row>
    <row r="31" spans="1:4" ht="16.5" thickBot="1" x14ac:dyDescent="0.3">
      <c r="A31" s="125" t="s">
        <v>208</v>
      </c>
      <c r="B31" s="126">
        <f>'Punti Squadre'!S63</f>
        <v>0</v>
      </c>
      <c r="C31" s="126">
        <f>'Punti Squadre'!T63</f>
        <v>0</v>
      </c>
      <c r="D31" s="126">
        <f>'Punti Squadre'!Q63</f>
        <v>0</v>
      </c>
    </row>
    <row r="32" spans="1:4" ht="16.5" thickBot="1" x14ac:dyDescent="0.3">
      <c r="A32" s="125" t="s">
        <v>66</v>
      </c>
      <c r="B32" s="126">
        <f>'Punti Squadre'!S53</f>
        <v>0</v>
      </c>
      <c r="C32" s="126">
        <f>'Punti Squadre'!T53</f>
        <v>0</v>
      </c>
      <c r="D32" s="126">
        <f>'Punti Squadre'!Q53</f>
        <v>0</v>
      </c>
    </row>
    <row r="33" spans="1:4" ht="16.5" thickBot="1" x14ac:dyDescent="0.3">
      <c r="A33" s="125" t="s">
        <v>257</v>
      </c>
      <c r="B33" s="126">
        <f>'Punti Squadre'!S33</f>
        <v>0</v>
      </c>
      <c r="C33" s="126">
        <f>'Punti Squadre'!T33</f>
        <v>0</v>
      </c>
      <c r="D33" s="126">
        <f>'Punti Squadre'!Q33</f>
        <v>0</v>
      </c>
    </row>
    <row r="34" spans="1:4" ht="16.5" thickBot="1" x14ac:dyDescent="0.3">
      <c r="A34" s="125" t="s">
        <v>62</v>
      </c>
      <c r="B34" s="126">
        <f>'Punti Squadre'!S48</f>
        <v>0</v>
      </c>
      <c r="C34" s="126">
        <f>'Punti Squadre'!T48</f>
        <v>0</v>
      </c>
      <c r="D34" s="126">
        <f>'Punti Squadre'!Q48</f>
        <v>0</v>
      </c>
    </row>
    <row r="35" spans="1:4" ht="16.5" thickBot="1" x14ac:dyDescent="0.3">
      <c r="A35" s="125" t="s">
        <v>264</v>
      </c>
      <c r="B35" s="126">
        <f>'Punti Squadre'!S61</f>
        <v>0</v>
      </c>
      <c r="C35" s="126">
        <f>'Punti Squadre'!T61</f>
        <v>0</v>
      </c>
      <c r="D35" s="126">
        <f>'Punti Squadre'!Q61</f>
        <v>0</v>
      </c>
    </row>
    <row r="36" spans="1:4" ht="16.5" thickBot="1" x14ac:dyDescent="0.3">
      <c r="A36" s="174" t="s">
        <v>262</v>
      </c>
      <c r="B36" s="126">
        <f>'Punti Squadre'!S65</f>
        <v>0</v>
      </c>
      <c r="C36" s="126">
        <f>'Punti Squadre'!T65</f>
        <v>0</v>
      </c>
      <c r="D36" s="126">
        <f>'Punti Squadre'!Q65</f>
        <v>0</v>
      </c>
    </row>
    <row r="37" spans="1:4" ht="16.5" thickBot="1" x14ac:dyDescent="0.3">
      <c r="A37" s="187" t="s">
        <v>67</v>
      </c>
      <c r="B37" s="126">
        <f>'Punti Squadre'!S54</f>
        <v>0</v>
      </c>
      <c r="C37" s="126">
        <f>'Punti Squadre'!T54</f>
        <v>0</v>
      </c>
      <c r="D37" s="126">
        <f>'Punti Squadre'!Q54</f>
        <v>0</v>
      </c>
    </row>
    <row r="38" spans="1:4" ht="16.5" thickBot="1" x14ac:dyDescent="0.3">
      <c r="A38" s="125"/>
      <c r="B38" s="126">
        <f>'Punti Squadre'!S5</f>
        <v>0</v>
      </c>
      <c r="C38" s="126">
        <f>'Punti Squadre'!T5</f>
        <v>0</v>
      </c>
      <c r="D38" s="126">
        <f>'Punti Squadre'!Q5</f>
        <v>0</v>
      </c>
    </row>
    <row r="39" spans="1:4" ht="16.5" thickBot="1" x14ac:dyDescent="0.3">
      <c r="A39" s="125"/>
      <c r="B39" s="126">
        <f>'Punti Squadre'!S13</f>
        <v>0</v>
      </c>
      <c r="C39" s="126">
        <f>'Punti Squadre'!T13</f>
        <v>0</v>
      </c>
      <c r="D39" s="126">
        <f>'Punti Squadre'!Q13</f>
        <v>0</v>
      </c>
    </row>
    <row r="40" spans="1:4" ht="16.5" thickBot="1" x14ac:dyDescent="0.3">
      <c r="A40" s="125"/>
      <c r="B40" s="126">
        <f>'Punti Squadre'!S56</f>
        <v>0</v>
      </c>
      <c r="C40" s="126">
        <f>'Punti Squadre'!T56</f>
        <v>0</v>
      </c>
      <c r="D40" s="126">
        <f>'Punti Squadre'!Q56</f>
        <v>0</v>
      </c>
    </row>
    <row r="41" spans="1:4" ht="16.5" thickBot="1" x14ac:dyDescent="0.3">
      <c r="A41" s="125"/>
      <c r="B41" s="126">
        <f>'Punti Squadre'!S20</f>
        <v>0</v>
      </c>
      <c r="C41" s="126">
        <f>'Punti Squadre'!T20</f>
        <v>0</v>
      </c>
      <c r="D41" s="126">
        <f>'Punti Squadre'!Q20</f>
        <v>0</v>
      </c>
    </row>
    <row r="42" spans="1:4" ht="16.5" thickBot="1" x14ac:dyDescent="0.3">
      <c r="A42" s="125"/>
      <c r="B42" s="126">
        <f>'Punti Squadre'!S42</f>
        <v>0</v>
      </c>
      <c r="C42" s="126">
        <f>'Punti Squadre'!T42</f>
        <v>0</v>
      </c>
      <c r="D42" s="126">
        <f>'Punti Squadre'!Q42</f>
        <v>0</v>
      </c>
    </row>
    <row r="43" spans="1:4" ht="16.5" thickBot="1" x14ac:dyDescent="0.3">
      <c r="A43" s="125"/>
      <c r="B43" s="126">
        <f>'Punti Squadre'!S11</f>
        <v>0</v>
      </c>
      <c r="C43" s="126">
        <f>'Punti Squadre'!T11</f>
        <v>0</v>
      </c>
      <c r="D43" s="126">
        <f>'Punti Squadre'!Q11</f>
        <v>0</v>
      </c>
    </row>
    <row r="44" spans="1:4" ht="16.5" thickBot="1" x14ac:dyDescent="0.3">
      <c r="A44" s="125"/>
      <c r="B44" s="126">
        <f>'Punti Squadre'!S43</f>
        <v>0</v>
      </c>
      <c r="C44" s="126">
        <f>'Punti Squadre'!T43</f>
        <v>0</v>
      </c>
      <c r="D44" s="126">
        <f>'Punti Squadre'!Q43</f>
        <v>0</v>
      </c>
    </row>
    <row r="45" spans="1:4" ht="16.5" thickBot="1" x14ac:dyDescent="0.3">
      <c r="A45" s="125"/>
      <c r="B45" s="126">
        <f>'Punti Squadre'!S17</f>
        <v>0</v>
      </c>
      <c r="C45" s="126">
        <f>'Punti Squadre'!T17</f>
        <v>0</v>
      </c>
      <c r="D45" s="126">
        <f>'Punti Squadre'!Q17</f>
        <v>0</v>
      </c>
    </row>
    <row r="46" spans="1:4" ht="16.5" thickBot="1" x14ac:dyDescent="0.3">
      <c r="A46" s="125"/>
      <c r="B46" s="126">
        <f>'Punti Squadre'!S58</f>
        <v>0</v>
      </c>
      <c r="C46" s="126">
        <f>'Punti Squadre'!T58</f>
        <v>0</v>
      </c>
      <c r="D46" s="126">
        <f>'Punti Squadre'!Q58</f>
        <v>0</v>
      </c>
    </row>
    <row r="47" spans="1:4" ht="16.5" thickBot="1" x14ac:dyDescent="0.3">
      <c r="A47" s="125"/>
      <c r="B47" s="126">
        <f>'Punti Squadre'!S49</f>
        <v>0</v>
      </c>
      <c r="C47" s="126">
        <f>'Punti Squadre'!T49</f>
        <v>0</v>
      </c>
      <c r="D47" s="126">
        <f>'Punti Squadre'!Q49</f>
        <v>0</v>
      </c>
    </row>
    <row r="48" spans="1:4" ht="16.5" thickBot="1" x14ac:dyDescent="0.3">
      <c r="A48" s="125"/>
      <c r="B48" s="126">
        <f>'Punti Squadre'!S62</f>
        <v>0</v>
      </c>
      <c r="C48" s="126">
        <f>'Punti Squadre'!T62</f>
        <v>0</v>
      </c>
      <c r="D48" s="126">
        <f>'Punti Squadre'!Q62</f>
        <v>0</v>
      </c>
    </row>
    <row r="49" spans="1:4" ht="16.5" thickBot="1" x14ac:dyDescent="0.3">
      <c r="A49" s="125"/>
      <c r="B49" s="126">
        <f>'Punti Squadre'!S44</f>
        <v>0</v>
      </c>
      <c r="C49" s="126">
        <f>'Punti Squadre'!T44</f>
        <v>0</v>
      </c>
      <c r="D49" s="126">
        <f>'Punti Squadre'!Q44</f>
        <v>0</v>
      </c>
    </row>
    <row r="50" spans="1:4" ht="16.5" thickBot="1" x14ac:dyDescent="0.3">
      <c r="A50" s="125"/>
      <c r="B50" s="126">
        <f>'Punti Squadre'!S59</f>
        <v>0</v>
      </c>
      <c r="C50" s="126">
        <f>'Punti Squadre'!T59</f>
        <v>0</v>
      </c>
      <c r="D50" s="126">
        <f>'Punti Squadre'!Q59</f>
        <v>0</v>
      </c>
    </row>
    <row r="51" spans="1:4" ht="16.5" thickBot="1" x14ac:dyDescent="0.3">
      <c r="A51" s="125"/>
      <c r="B51" s="126">
        <f>'Punti Squadre'!S57</f>
        <v>0</v>
      </c>
      <c r="C51" s="126">
        <f>'Punti Squadre'!T57</f>
        <v>0</v>
      </c>
      <c r="D51" s="126">
        <f>'Punti Squadre'!Q57</f>
        <v>0</v>
      </c>
    </row>
    <row r="52" spans="1:4" ht="16.5" thickBot="1" x14ac:dyDescent="0.3">
      <c r="A52" s="125"/>
      <c r="B52" s="126">
        <f>'Punti Squadre'!S52</f>
        <v>0</v>
      </c>
      <c r="C52" s="126">
        <f>'Punti Squadre'!T52</f>
        <v>0</v>
      </c>
      <c r="D52" s="126">
        <f>'Punti Squadre'!Q52</f>
        <v>0</v>
      </c>
    </row>
    <row r="53" spans="1:4" ht="16.5" thickBot="1" x14ac:dyDescent="0.3">
      <c r="A53" s="125"/>
      <c r="B53" s="126">
        <f>'Punti Squadre'!S55</f>
        <v>0</v>
      </c>
      <c r="C53" s="126">
        <f>'Punti Squadre'!T55</f>
        <v>0</v>
      </c>
      <c r="D53" s="126">
        <f>'Punti Squadre'!Q55</f>
        <v>0</v>
      </c>
    </row>
    <row r="54" spans="1:4" ht="16.5" thickBot="1" x14ac:dyDescent="0.3">
      <c r="A54" s="125"/>
      <c r="B54" s="126">
        <f>'Punti Squadre'!S14</f>
        <v>0</v>
      </c>
      <c r="C54" s="126">
        <f>'Punti Squadre'!T14</f>
        <v>0</v>
      </c>
      <c r="D54" s="126">
        <f>'Punti Squadre'!Q14</f>
        <v>0</v>
      </c>
    </row>
    <row r="55" spans="1:4" ht="16.5" thickBot="1" x14ac:dyDescent="0.3">
      <c r="A55" s="125"/>
      <c r="B55" s="126">
        <f>'Punti Squadre'!S24</f>
        <v>0</v>
      </c>
      <c r="C55" s="126">
        <f>'Punti Squadre'!T24</f>
        <v>0</v>
      </c>
      <c r="D55" s="126">
        <f>'Punti Squadre'!Q24</f>
        <v>0</v>
      </c>
    </row>
    <row r="56" spans="1:4" ht="16.5" thickBot="1" x14ac:dyDescent="0.3">
      <c r="A56" s="125"/>
      <c r="B56" s="126">
        <f>'Punti Squadre'!S25</f>
        <v>0</v>
      </c>
      <c r="C56" s="126">
        <f>'Punti Squadre'!T25</f>
        <v>0</v>
      </c>
      <c r="D56" s="126">
        <f>'Punti Squadre'!Q25</f>
        <v>0</v>
      </c>
    </row>
    <row r="57" spans="1:4" ht="16.5" thickBot="1" x14ac:dyDescent="0.3">
      <c r="A57" s="125"/>
      <c r="B57" s="126">
        <f>'Punti Squadre'!S26</f>
        <v>0</v>
      </c>
      <c r="C57" s="126">
        <f>'Punti Squadre'!T26</f>
        <v>0</v>
      </c>
      <c r="D57" s="126">
        <f>'Punti Squadre'!Q26</f>
        <v>0</v>
      </c>
    </row>
    <row r="58" spans="1:4" ht="16.5" thickBot="1" x14ac:dyDescent="0.3">
      <c r="A58" s="125"/>
      <c r="B58" s="126">
        <f>'Punti Squadre'!S27</f>
        <v>0</v>
      </c>
      <c r="C58" s="126">
        <f>'Punti Squadre'!T27</f>
        <v>0</v>
      </c>
      <c r="D58" s="126">
        <f>'Punti Squadre'!Q27</f>
        <v>0</v>
      </c>
    </row>
    <row r="59" spans="1:4" ht="16.5" thickBot="1" x14ac:dyDescent="0.3">
      <c r="A59" s="125"/>
      <c r="B59" s="126">
        <f>'Punti Squadre'!S34</f>
        <v>0</v>
      </c>
      <c r="C59" s="126">
        <f>'Punti Squadre'!T34</f>
        <v>0</v>
      </c>
      <c r="D59" s="126">
        <f>'Punti Squadre'!Q34</f>
        <v>0</v>
      </c>
    </row>
    <row r="60" spans="1:4" ht="16.5" thickBot="1" x14ac:dyDescent="0.3">
      <c r="A60" s="125"/>
      <c r="B60" s="126">
        <f>'Punti Squadre'!S40</f>
        <v>0</v>
      </c>
      <c r="C60" s="126">
        <f>'Punti Squadre'!T40</f>
        <v>0</v>
      </c>
      <c r="D60" s="126">
        <f>'Punti Squadre'!Q40</f>
        <v>0</v>
      </c>
    </row>
    <row r="61" spans="1:4" ht="16.5" thickBot="1" x14ac:dyDescent="0.3">
      <c r="A61" s="125"/>
      <c r="B61" s="126">
        <f>'Punti Squadre'!S41</f>
        <v>0</v>
      </c>
      <c r="C61" s="126">
        <f>'Punti Squadre'!T41</f>
        <v>0</v>
      </c>
      <c r="D61" s="126">
        <f>'Punti Squadre'!Q41</f>
        <v>0</v>
      </c>
    </row>
    <row r="62" spans="1:4" ht="16.5" thickBot="1" x14ac:dyDescent="0.3">
      <c r="A62" s="125"/>
      <c r="B62" s="126">
        <f>'Punti Squadre'!S46</f>
        <v>0</v>
      </c>
      <c r="C62" s="126">
        <f>'Punti Squadre'!T46</f>
        <v>0</v>
      </c>
      <c r="D62" s="126">
        <f>'Punti Squadre'!Q46</f>
        <v>0</v>
      </c>
    </row>
    <row r="63" spans="1:4" ht="16.5" thickBot="1" x14ac:dyDescent="0.3">
      <c r="A63" s="175"/>
      <c r="B63" s="126">
        <f>'Punti Squadre'!S64</f>
        <v>0</v>
      </c>
      <c r="C63" s="126">
        <f>'Punti Squadre'!T64</f>
        <v>0</v>
      </c>
      <c r="D63" s="126">
        <f>'Punti Squadre'!Q64</f>
        <v>0</v>
      </c>
    </row>
  </sheetData>
  <autoFilter ref="A1:D63">
    <sortState ref="A2:D63">
      <sortCondition descending="1" ref="D1:D63"/>
    </sortState>
  </autoFilter>
  <sortState ref="A2:B63">
    <sortCondition descending="1" ref="B2:B63"/>
  </sortState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39" customWidth="1"/>
    <col min="2" max="2" width="39.85546875" style="139" customWidth="1"/>
    <col min="3" max="16" width="10.7109375" style="139" customWidth="1"/>
    <col min="17" max="17" width="14" style="139" customWidth="1"/>
    <col min="18" max="18" width="40.140625" style="139" customWidth="1"/>
    <col min="19" max="20" width="14" style="139" customWidth="1"/>
    <col min="21" max="256" width="8.85546875" style="139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40"/>
      <c r="S2" s="5"/>
      <c r="T2" s="5"/>
    </row>
    <row r="3" spans="1:20" ht="20.100000000000001" customHeight="1" thickBot="1" x14ac:dyDescent="0.3">
      <c r="A3" s="141"/>
      <c r="B3" s="142" t="s">
        <v>3</v>
      </c>
      <c r="C3" s="142" t="s">
        <v>153</v>
      </c>
      <c r="D3" s="142" t="s">
        <v>154</v>
      </c>
      <c r="E3" s="143" t="s">
        <v>155</v>
      </c>
      <c r="F3" s="144" t="s">
        <v>156</v>
      </c>
      <c r="G3" s="144" t="s">
        <v>157</v>
      </c>
      <c r="H3" s="144" t="s">
        <v>158</v>
      </c>
      <c r="I3" s="144" t="s">
        <v>159</v>
      </c>
      <c r="J3" s="144" t="s">
        <v>160</v>
      </c>
      <c r="K3" s="144" t="s">
        <v>161</v>
      </c>
      <c r="L3" s="144" t="s">
        <v>162</v>
      </c>
      <c r="M3" s="144" t="s">
        <v>163</v>
      </c>
      <c r="N3" s="144" t="s">
        <v>164</v>
      </c>
      <c r="O3" s="144" t="s">
        <v>165</v>
      </c>
      <c r="P3" s="144" t="s">
        <v>166</v>
      </c>
      <c r="Q3" s="144" t="s">
        <v>167</v>
      </c>
      <c r="R3" s="145"/>
      <c r="S3" s="144" t="s">
        <v>168</v>
      </c>
      <c r="T3" s="144" t="s">
        <v>169</v>
      </c>
    </row>
    <row r="4" spans="1:20" ht="20.100000000000001" customHeight="1" thickBot="1" x14ac:dyDescent="0.3">
      <c r="A4" s="146">
        <v>1213</v>
      </c>
      <c r="B4" s="147" t="s">
        <v>12</v>
      </c>
      <c r="C4" s="148">
        <f>('MC M'!V3)</f>
        <v>240</v>
      </c>
      <c r="D4" s="148">
        <f>('MC F'!V3)</f>
        <v>183</v>
      </c>
      <c r="E4" s="149">
        <f>('CU M'!V3)</f>
        <v>337</v>
      </c>
      <c r="F4" s="150">
        <f>('CU F'!V3)</f>
        <v>440</v>
      </c>
      <c r="G4" s="150">
        <f>('ES M'!V3)</f>
        <v>816</v>
      </c>
      <c r="H4" s="150">
        <f>('ES F'!V3)</f>
        <v>390</v>
      </c>
      <c r="I4" s="150">
        <f>('RA M'!V3)</f>
        <v>371</v>
      </c>
      <c r="J4" s="150">
        <f>('RA F'!V3)</f>
        <v>470</v>
      </c>
      <c r="K4" s="150">
        <f>('YA M'!V3)</f>
        <v>165</v>
      </c>
      <c r="L4" s="150">
        <f>('YA F'!V3)</f>
        <v>192</v>
      </c>
      <c r="M4" s="150">
        <f>('YB M'!V3)</f>
        <v>146</v>
      </c>
      <c r="N4" s="150">
        <f>('YB F'!V3)</f>
        <v>0</v>
      </c>
      <c r="O4" s="150">
        <f>('JU M'!V3)</f>
        <v>40</v>
      </c>
      <c r="P4" s="150">
        <f>('JU F'!V3)</f>
        <v>0</v>
      </c>
      <c r="Q4" s="151">
        <f t="shared" ref="Q4:Q35" si="0">SUM(C4:P4)</f>
        <v>3790</v>
      </c>
      <c r="R4" s="152" t="s">
        <v>12</v>
      </c>
      <c r="S4" s="151">
        <f>SUM(C4:J4)</f>
        <v>3247</v>
      </c>
      <c r="T4" s="151">
        <f>SUM(K4:P4)</f>
        <v>543</v>
      </c>
    </row>
    <row r="5" spans="1:20" ht="20.100000000000001" customHeight="1" thickBot="1" x14ac:dyDescent="0.3">
      <c r="A5" s="146"/>
      <c r="B5" s="147"/>
      <c r="C5" s="148">
        <f>('MC M'!V4)</f>
        <v>0</v>
      </c>
      <c r="D5" s="148">
        <f>('MC F'!V4)</f>
        <v>0</v>
      </c>
      <c r="E5" s="149">
        <f>('CU M'!V4)</f>
        <v>0</v>
      </c>
      <c r="F5" s="150">
        <f>('CU F'!V4)</f>
        <v>0</v>
      </c>
      <c r="G5" s="150">
        <f>('ES M'!V4)</f>
        <v>0</v>
      </c>
      <c r="H5" s="150">
        <f>('ES F'!V4)</f>
        <v>0</v>
      </c>
      <c r="I5" s="150">
        <f>('RA M'!V4)</f>
        <v>0</v>
      </c>
      <c r="J5" s="150">
        <f>('RA F'!V4)</f>
        <v>0</v>
      </c>
      <c r="K5" s="150">
        <f>('YA M'!V4)</f>
        <v>0</v>
      </c>
      <c r="L5" s="150">
        <f>('YA F'!V4)</f>
        <v>0</v>
      </c>
      <c r="M5" s="150">
        <f>('YB M'!V4)</f>
        <v>0</v>
      </c>
      <c r="N5" s="150">
        <f>('YB F'!V4)</f>
        <v>0</v>
      </c>
      <c r="O5" s="150">
        <f>('JU M'!V4)</f>
        <v>0</v>
      </c>
      <c r="P5" s="150">
        <f>('JU F'!V4)</f>
        <v>0</v>
      </c>
      <c r="Q5" s="151">
        <f t="shared" si="0"/>
        <v>0</v>
      </c>
      <c r="R5" s="152"/>
      <c r="S5" s="151">
        <f t="shared" ref="S5:S65" si="1">SUM(C5:J5)</f>
        <v>0</v>
      </c>
      <c r="T5" s="151">
        <f t="shared" ref="T5:T65" si="2">SUM(K5:P5)</f>
        <v>0</v>
      </c>
    </row>
    <row r="6" spans="1:20" ht="20.100000000000001" customHeight="1" thickBot="1" x14ac:dyDescent="0.3">
      <c r="A6" s="146">
        <v>1174</v>
      </c>
      <c r="B6" s="147" t="s">
        <v>16</v>
      </c>
      <c r="C6" s="148">
        <f>('MC M'!V5)</f>
        <v>0</v>
      </c>
      <c r="D6" s="148">
        <f>('MC F'!V5)</f>
        <v>156</v>
      </c>
      <c r="E6" s="149">
        <f>('CU M'!V5)</f>
        <v>15</v>
      </c>
      <c r="F6" s="150">
        <f>('CU F'!V5)</f>
        <v>458</v>
      </c>
      <c r="G6" s="150">
        <f>('ES M'!V5)</f>
        <v>39</v>
      </c>
      <c r="H6" s="150">
        <f>('ES F'!V5)</f>
        <v>302</v>
      </c>
      <c r="I6" s="150">
        <f>('RA M'!V5)</f>
        <v>537</v>
      </c>
      <c r="J6" s="150">
        <f>('RA F'!V5)</f>
        <v>494</v>
      </c>
      <c r="K6" s="150">
        <f>('YA M'!V5)</f>
        <v>367</v>
      </c>
      <c r="L6" s="150">
        <f>('YA F'!V5)</f>
        <v>791</v>
      </c>
      <c r="M6" s="150">
        <f>('YB M'!V5)</f>
        <v>290</v>
      </c>
      <c r="N6" s="150">
        <f>('YB F'!V5)</f>
        <v>209</v>
      </c>
      <c r="O6" s="150">
        <f>('JU M'!V5)</f>
        <v>150</v>
      </c>
      <c r="P6" s="150">
        <f>('JU F'!V5)</f>
        <v>0</v>
      </c>
      <c r="Q6" s="151">
        <f t="shared" si="0"/>
        <v>3808</v>
      </c>
      <c r="R6" s="152" t="s">
        <v>16</v>
      </c>
      <c r="S6" s="151">
        <f t="shared" si="1"/>
        <v>2001</v>
      </c>
      <c r="T6" s="151">
        <f t="shared" si="2"/>
        <v>1807</v>
      </c>
    </row>
    <row r="7" spans="1:20" ht="20.100000000000001" customHeight="1" thickBot="1" x14ac:dyDescent="0.3">
      <c r="A7" s="146">
        <v>1180</v>
      </c>
      <c r="B7" s="147" t="s">
        <v>17</v>
      </c>
      <c r="C7" s="148">
        <f>('MC M'!V6)</f>
        <v>17</v>
      </c>
      <c r="D7" s="148">
        <f>('MC F'!V6)</f>
        <v>0</v>
      </c>
      <c r="E7" s="149">
        <f>('CU M'!V6)</f>
        <v>23</v>
      </c>
      <c r="F7" s="150">
        <f>('CU F'!V6)</f>
        <v>53</v>
      </c>
      <c r="G7" s="150">
        <f>('ES M'!V6)</f>
        <v>333</v>
      </c>
      <c r="H7" s="150">
        <f>('ES F'!V6)</f>
        <v>5</v>
      </c>
      <c r="I7" s="150">
        <f>('RA M'!V6)</f>
        <v>176</v>
      </c>
      <c r="J7" s="150">
        <f>('RA F'!V6)</f>
        <v>10</v>
      </c>
      <c r="K7" s="150">
        <f>('YA M'!V6)</f>
        <v>20</v>
      </c>
      <c r="L7" s="150">
        <f>('YA F'!V6)</f>
        <v>37</v>
      </c>
      <c r="M7" s="150">
        <f>('YB M'!V6)</f>
        <v>250</v>
      </c>
      <c r="N7" s="150">
        <f>('YB F'!V6)</f>
        <v>0</v>
      </c>
      <c r="O7" s="150">
        <f>('JU M'!V6)</f>
        <v>165</v>
      </c>
      <c r="P7" s="150">
        <f>('JU F'!V6)</f>
        <v>0</v>
      </c>
      <c r="Q7" s="151">
        <f t="shared" si="0"/>
        <v>1089</v>
      </c>
      <c r="R7" s="152" t="s">
        <v>17</v>
      </c>
      <c r="S7" s="151">
        <f t="shared" si="1"/>
        <v>617</v>
      </c>
      <c r="T7" s="151">
        <f t="shared" si="2"/>
        <v>472</v>
      </c>
    </row>
    <row r="8" spans="1:20" ht="20.100000000000001" customHeight="1" thickBot="1" x14ac:dyDescent="0.3">
      <c r="A8" s="146">
        <v>1115</v>
      </c>
      <c r="B8" s="147" t="s">
        <v>18</v>
      </c>
      <c r="C8" s="148">
        <f>('MC M'!V7)</f>
        <v>0</v>
      </c>
      <c r="D8" s="148">
        <f>('MC F'!V7)</f>
        <v>0</v>
      </c>
      <c r="E8" s="149">
        <f>('CU M'!V7)</f>
        <v>0</v>
      </c>
      <c r="F8" s="150">
        <f>('CU F'!V7)</f>
        <v>0</v>
      </c>
      <c r="G8" s="150">
        <f>('ES M'!V7)</f>
        <v>0</v>
      </c>
      <c r="H8" s="150">
        <f>('ES F'!V7)</f>
        <v>0</v>
      </c>
      <c r="I8" s="150">
        <f>('RA M'!V7)</f>
        <v>0</v>
      </c>
      <c r="J8" s="150">
        <f>('RA F'!V7)</f>
        <v>5</v>
      </c>
      <c r="K8" s="150">
        <f>('YA M'!V7)</f>
        <v>10</v>
      </c>
      <c r="L8" s="150">
        <f>('YA F'!V7)</f>
        <v>12</v>
      </c>
      <c r="M8" s="150">
        <f>('YB M'!V7)</f>
        <v>25</v>
      </c>
      <c r="N8" s="150">
        <f>('YB F'!V7)</f>
        <v>72</v>
      </c>
      <c r="O8" s="150">
        <f>('JU M'!V7)</f>
        <v>0</v>
      </c>
      <c r="P8" s="150">
        <f>('JU F'!V7)</f>
        <v>0</v>
      </c>
      <c r="Q8" s="151">
        <f t="shared" si="0"/>
        <v>124</v>
      </c>
      <c r="R8" s="152" t="s">
        <v>18</v>
      </c>
      <c r="S8" s="151">
        <f t="shared" si="1"/>
        <v>5</v>
      </c>
      <c r="T8" s="151">
        <f t="shared" si="2"/>
        <v>119</v>
      </c>
    </row>
    <row r="9" spans="1:20" ht="20.100000000000001" customHeight="1" thickBot="1" x14ac:dyDescent="0.3">
      <c r="A9" s="146">
        <v>10</v>
      </c>
      <c r="B9" s="147" t="s">
        <v>19</v>
      </c>
      <c r="C9" s="148">
        <f>('MC M'!V8)</f>
        <v>125</v>
      </c>
      <c r="D9" s="148">
        <f>('MC F'!V8)</f>
        <v>205</v>
      </c>
      <c r="E9" s="149">
        <f>('CU M'!V8)</f>
        <v>290</v>
      </c>
      <c r="F9" s="150">
        <f>('CU F'!V8)</f>
        <v>0</v>
      </c>
      <c r="G9" s="150">
        <f>('ES M'!V8)</f>
        <v>200</v>
      </c>
      <c r="H9" s="150">
        <f>('ES F'!V8)</f>
        <v>0</v>
      </c>
      <c r="I9" s="150">
        <f>('RA M'!V8)</f>
        <v>0</v>
      </c>
      <c r="J9" s="150">
        <f>('RA F'!V8)</f>
        <v>0</v>
      </c>
      <c r="K9" s="150">
        <f>('YA M'!V8)</f>
        <v>0</v>
      </c>
      <c r="L9" s="150">
        <f>('YA F'!V8)</f>
        <v>180</v>
      </c>
      <c r="M9" s="150">
        <f>('YB M'!V8)</f>
        <v>340</v>
      </c>
      <c r="N9" s="150">
        <f>('YB F'!V8)</f>
        <v>55</v>
      </c>
      <c r="O9" s="150">
        <f>('JU M'!V8)</f>
        <v>0</v>
      </c>
      <c r="P9" s="150">
        <f>('JU F'!V8)</f>
        <v>0</v>
      </c>
      <c r="Q9" s="151">
        <f t="shared" si="0"/>
        <v>1395</v>
      </c>
      <c r="R9" s="152" t="s">
        <v>19</v>
      </c>
      <c r="S9" s="151">
        <f t="shared" si="1"/>
        <v>820</v>
      </c>
      <c r="T9" s="151">
        <f t="shared" si="2"/>
        <v>575</v>
      </c>
    </row>
    <row r="10" spans="1:20" ht="20.100000000000001" customHeight="1" thickBot="1" x14ac:dyDescent="0.3">
      <c r="A10" s="146">
        <v>1589</v>
      </c>
      <c r="B10" s="147" t="s">
        <v>21</v>
      </c>
      <c r="C10" s="148">
        <f>('MC M'!V9)</f>
        <v>0</v>
      </c>
      <c r="D10" s="148">
        <f>('MC F'!V9)</f>
        <v>0</v>
      </c>
      <c r="E10" s="149">
        <f>('CU M'!V9)</f>
        <v>0</v>
      </c>
      <c r="F10" s="150">
        <f>('CU F'!V9)</f>
        <v>0</v>
      </c>
      <c r="G10" s="150">
        <f>('ES M'!V9)</f>
        <v>24</v>
      </c>
      <c r="H10" s="150">
        <f>('ES F'!V9)</f>
        <v>0</v>
      </c>
      <c r="I10" s="150">
        <f>('RA M'!V9)</f>
        <v>10</v>
      </c>
      <c r="J10" s="150">
        <f>('RA F'!V9)</f>
        <v>15</v>
      </c>
      <c r="K10" s="150">
        <f>('YA M'!V9)</f>
        <v>50</v>
      </c>
      <c r="L10" s="150">
        <f>('YA F'!V9)</f>
        <v>0</v>
      </c>
      <c r="M10" s="150">
        <f>('YB M'!V9)</f>
        <v>0</v>
      </c>
      <c r="N10" s="150">
        <f>('YB F'!V9)</f>
        <v>0</v>
      </c>
      <c r="O10" s="150">
        <f>('JU M'!V9)</f>
        <v>0</v>
      </c>
      <c r="P10" s="150">
        <f>('JU F'!V9)</f>
        <v>0</v>
      </c>
      <c r="Q10" s="151">
        <f t="shared" si="0"/>
        <v>99</v>
      </c>
      <c r="R10" s="152" t="s">
        <v>21</v>
      </c>
      <c r="S10" s="151">
        <f t="shared" si="1"/>
        <v>49</v>
      </c>
      <c r="T10" s="151">
        <f t="shared" si="2"/>
        <v>50</v>
      </c>
    </row>
    <row r="11" spans="1:20" ht="20.100000000000001" customHeight="1" thickBot="1" x14ac:dyDescent="0.3">
      <c r="A11" s="146"/>
      <c r="B11" s="147"/>
      <c r="C11" s="148">
        <f>('MC M'!V10)</f>
        <v>0</v>
      </c>
      <c r="D11" s="148">
        <f>('MC F'!V10)</f>
        <v>0</v>
      </c>
      <c r="E11" s="149">
        <f>('CU M'!V10)</f>
        <v>0</v>
      </c>
      <c r="F11" s="150">
        <f>('CU F'!V10)</f>
        <v>0</v>
      </c>
      <c r="G11" s="150">
        <f>('ES M'!V10)</f>
        <v>0</v>
      </c>
      <c r="H11" s="150">
        <f>('ES F'!V10)</f>
        <v>0</v>
      </c>
      <c r="I11" s="150">
        <f>('RA M'!V10)</f>
        <v>0</v>
      </c>
      <c r="J11" s="150">
        <f>('RA F'!V10)</f>
        <v>0</v>
      </c>
      <c r="K11" s="150">
        <f>('YA M'!V10)</f>
        <v>0</v>
      </c>
      <c r="L11" s="150">
        <f>('YA F'!V10)</f>
        <v>0</v>
      </c>
      <c r="M11" s="150">
        <f>('YB M'!V10)</f>
        <v>0</v>
      </c>
      <c r="N11" s="150">
        <f>('YB F'!V10)</f>
        <v>0</v>
      </c>
      <c r="O11" s="150">
        <f>('JU M'!V10)</f>
        <v>0</v>
      </c>
      <c r="P11" s="150">
        <f>('JU F'!V10)</f>
        <v>0</v>
      </c>
      <c r="Q11" s="151">
        <f t="shared" si="0"/>
        <v>0</v>
      </c>
      <c r="R11" s="152"/>
      <c r="S11" s="151">
        <f t="shared" si="1"/>
        <v>0</v>
      </c>
      <c r="T11" s="151">
        <f t="shared" si="2"/>
        <v>0</v>
      </c>
    </row>
    <row r="12" spans="1:20" ht="20.100000000000001" customHeight="1" thickBot="1" x14ac:dyDescent="0.3">
      <c r="A12" s="146">
        <v>1590</v>
      </c>
      <c r="B12" s="147" t="s">
        <v>24</v>
      </c>
      <c r="C12" s="148">
        <f>('MC M'!V11)</f>
        <v>0</v>
      </c>
      <c r="D12" s="148">
        <f>('MC F'!V11)</f>
        <v>0</v>
      </c>
      <c r="E12" s="149">
        <f>('CU M'!V11)</f>
        <v>0</v>
      </c>
      <c r="F12" s="150">
        <f>('CU F'!V11)</f>
        <v>0</v>
      </c>
      <c r="G12" s="150">
        <f>('ES M'!V11)</f>
        <v>0</v>
      </c>
      <c r="H12" s="150">
        <f>('ES F'!V11)</f>
        <v>0</v>
      </c>
      <c r="I12" s="150">
        <f>('RA M'!V11)</f>
        <v>0</v>
      </c>
      <c r="J12" s="150">
        <f>('RA F'!V11)</f>
        <v>38</v>
      </c>
      <c r="K12" s="150">
        <f>('YA M'!V11)</f>
        <v>0</v>
      </c>
      <c r="L12" s="150">
        <f>('YA F'!V11)</f>
        <v>160</v>
      </c>
      <c r="M12" s="150">
        <f>('YB M'!V11)</f>
        <v>110</v>
      </c>
      <c r="N12" s="150">
        <f>('YB F'!V11)</f>
        <v>150</v>
      </c>
      <c r="O12" s="150">
        <f>('JU M'!V11)</f>
        <v>60</v>
      </c>
      <c r="P12" s="150">
        <f>('JU F'!V11)</f>
        <v>0</v>
      </c>
      <c r="Q12" s="151">
        <f t="shared" si="0"/>
        <v>518</v>
      </c>
      <c r="R12" s="152" t="s">
        <v>24</v>
      </c>
      <c r="S12" s="151">
        <f t="shared" si="1"/>
        <v>38</v>
      </c>
      <c r="T12" s="151">
        <f t="shared" si="2"/>
        <v>480</v>
      </c>
    </row>
    <row r="13" spans="1:20" ht="20.100000000000001" customHeight="1" thickBot="1" x14ac:dyDescent="0.3">
      <c r="A13" s="146"/>
      <c r="B13" s="147"/>
      <c r="C13" s="148">
        <f>('MC M'!V12)</f>
        <v>0</v>
      </c>
      <c r="D13" s="148">
        <f>('MC F'!V12)</f>
        <v>0</v>
      </c>
      <c r="E13" s="149">
        <f>('CU M'!V12)</f>
        <v>0</v>
      </c>
      <c r="F13" s="150">
        <f>('CU F'!V12)</f>
        <v>0</v>
      </c>
      <c r="G13" s="150">
        <f>('ES M'!V12)</f>
        <v>0</v>
      </c>
      <c r="H13" s="150">
        <f>('ES F'!V12)</f>
        <v>0</v>
      </c>
      <c r="I13" s="150">
        <f>('RA M'!V12)</f>
        <v>0</v>
      </c>
      <c r="J13" s="150">
        <f>('RA F'!V12)</f>
        <v>0</v>
      </c>
      <c r="K13" s="150">
        <f>('YA M'!V12)</f>
        <v>0</v>
      </c>
      <c r="L13" s="150">
        <f>('YA F'!V12)</f>
        <v>0</v>
      </c>
      <c r="M13" s="150">
        <f>('YB M'!V12)</f>
        <v>0</v>
      </c>
      <c r="N13" s="150">
        <f>('YB F'!V12)</f>
        <v>0</v>
      </c>
      <c r="O13" s="150">
        <f>('JU M'!V12)</f>
        <v>0</v>
      </c>
      <c r="P13" s="150">
        <f>('JU F'!V12)</f>
        <v>0</v>
      </c>
      <c r="Q13" s="151">
        <f t="shared" si="0"/>
        <v>0</v>
      </c>
      <c r="R13" s="152"/>
      <c r="S13" s="151">
        <f t="shared" si="1"/>
        <v>0</v>
      </c>
      <c r="T13" s="151">
        <f t="shared" si="2"/>
        <v>0</v>
      </c>
    </row>
    <row r="14" spans="1:20" ht="20.100000000000001" customHeight="1" thickBot="1" x14ac:dyDescent="0.3">
      <c r="A14" s="146"/>
      <c r="B14" s="147"/>
      <c r="C14" s="148">
        <f>('MC M'!V13)</f>
        <v>0</v>
      </c>
      <c r="D14" s="148">
        <f>('MC F'!V13)</f>
        <v>0</v>
      </c>
      <c r="E14" s="149">
        <f>('CU M'!V13)</f>
        <v>0</v>
      </c>
      <c r="F14" s="150">
        <f>('CU F'!V13)</f>
        <v>0</v>
      </c>
      <c r="G14" s="150">
        <f>('ES M'!V13)</f>
        <v>0</v>
      </c>
      <c r="H14" s="150">
        <f>('ES F'!V13)</f>
        <v>0</v>
      </c>
      <c r="I14" s="150">
        <f>('RA M'!V13)</f>
        <v>0</v>
      </c>
      <c r="J14" s="150">
        <f>('RA F'!V13)</f>
        <v>0</v>
      </c>
      <c r="K14" s="150">
        <f>('YA M'!V13)</f>
        <v>0</v>
      </c>
      <c r="L14" s="150">
        <f>('YA F'!V13)</f>
        <v>0</v>
      </c>
      <c r="M14" s="150">
        <f>('YB M'!V13)</f>
        <v>0</v>
      </c>
      <c r="N14" s="150">
        <f>('YB F'!V13)</f>
        <v>0</v>
      </c>
      <c r="O14" s="150">
        <f>('JU M'!V13)</f>
        <v>0</v>
      </c>
      <c r="P14" s="150">
        <f>('JU F'!V13)</f>
        <v>0</v>
      </c>
      <c r="Q14" s="151">
        <f t="shared" si="0"/>
        <v>0</v>
      </c>
      <c r="R14" s="152"/>
      <c r="S14" s="151">
        <f t="shared" si="1"/>
        <v>0</v>
      </c>
      <c r="T14" s="151">
        <f t="shared" si="2"/>
        <v>0</v>
      </c>
    </row>
    <row r="15" spans="1:20" ht="20.100000000000001" customHeight="1" thickBot="1" x14ac:dyDescent="0.3">
      <c r="A15" s="146">
        <v>1843</v>
      </c>
      <c r="B15" s="147" t="s">
        <v>30</v>
      </c>
      <c r="C15" s="148">
        <f>('MC M'!V14)</f>
        <v>0</v>
      </c>
      <c r="D15" s="148">
        <f>('MC F'!V14)</f>
        <v>0</v>
      </c>
      <c r="E15" s="149">
        <f>('CU M'!V14)</f>
        <v>0</v>
      </c>
      <c r="F15" s="150">
        <f>('CU F'!V14)</f>
        <v>0</v>
      </c>
      <c r="G15" s="150">
        <f>('ES M'!V14)</f>
        <v>0</v>
      </c>
      <c r="H15" s="150">
        <f>('ES F'!V14)</f>
        <v>0</v>
      </c>
      <c r="I15" s="150">
        <f>('RA M'!V14)</f>
        <v>0</v>
      </c>
      <c r="J15" s="150">
        <f>('RA F'!V14)</f>
        <v>36</v>
      </c>
      <c r="K15" s="150">
        <f>('YA M'!V14)</f>
        <v>6</v>
      </c>
      <c r="L15" s="150">
        <f>('YA F'!V14)</f>
        <v>318</v>
      </c>
      <c r="M15" s="150">
        <f>('YB M'!V14)</f>
        <v>0</v>
      </c>
      <c r="N15" s="150">
        <f>('YB F'!V14)</f>
        <v>0</v>
      </c>
      <c r="O15" s="150">
        <f>('JU M'!V14)</f>
        <v>0</v>
      </c>
      <c r="P15" s="150">
        <f>('JU F'!V14)</f>
        <v>0</v>
      </c>
      <c r="Q15" s="151">
        <f t="shared" si="0"/>
        <v>360</v>
      </c>
      <c r="R15" s="152" t="s">
        <v>30</v>
      </c>
      <c r="S15" s="151">
        <f t="shared" si="1"/>
        <v>36</v>
      </c>
      <c r="T15" s="151">
        <f t="shared" si="2"/>
        <v>324</v>
      </c>
    </row>
    <row r="16" spans="1:20" ht="20.100000000000001" customHeight="1" thickBot="1" x14ac:dyDescent="0.3">
      <c r="A16" s="146">
        <v>1317</v>
      </c>
      <c r="B16" s="147" t="s">
        <v>32</v>
      </c>
      <c r="C16" s="148">
        <f>('MC M'!V15)</f>
        <v>9</v>
      </c>
      <c r="D16" s="148">
        <f>('MC F'!V15)</f>
        <v>0</v>
      </c>
      <c r="E16" s="149">
        <f>('CU M'!V15)</f>
        <v>137</v>
      </c>
      <c r="F16" s="150">
        <f>('CU F'!V15)</f>
        <v>116</v>
      </c>
      <c r="G16" s="150">
        <f>('ES M'!V15)</f>
        <v>45</v>
      </c>
      <c r="H16" s="150">
        <f>('ES F'!V15)</f>
        <v>15</v>
      </c>
      <c r="I16" s="150">
        <f>('RA M'!V15)</f>
        <v>20</v>
      </c>
      <c r="J16" s="150">
        <f>('RA F'!V15)</f>
        <v>142</v>
      </c>
      <c r="K16" s="150">
        <f>('YA M'!V15)</f>
        <v>100</v>
      </c>
      <c r="L16" s="150">
        <f>('YA F'!V15)</f>
        <v>0</v>
      </c>
      <c r="M16" s="150">
        <f>('YB M'!V15)</f>
        <v>0</v>
      </c>
      <c r="N16" s="150">
        <f>('YB F'!V15)</f>
        <v>0</v>
      </c>
      <c r="O16" s="150">
        <f>('JU M'!V15)</f>
        <v>0</v>
      </c>
      <c r="P16" s="150">
        <f>('JU F'!V15)</f>
        <v>0</v>
      </c>
      <c r="Q16" s="151">
        <f t="shared" si="0"/>
        <v>584</v>
      </c>
      <c r="R16" s="152" t="s">
        <v>32</v>
      </c>
      <c r="S16" s="151">
        <f t="shared" si="1"/>
        <v>484</v>
      </c>
      <c r="T16" s="151">
        <f t="shared" si="2"/>
        <v>100</v>
      </c>
    </row>
    <row r="17" spans="1:20" ht="20.100000000000001" customHeight="1" thickBot="1" x14ac:dyDescent="0.3">
      <c r="A17" s="146"/>
      <c r="B17" s="147"/>
      <c r="C17" s="148">
        <f>('MC M'!V16)</f>
        <v>0</v>
      </c>
      <c r="D17" s="148">
        <f>('MC F'!V16)</f>
        <v>0</v>
      </c>
      <c r="E17" s="149">
        <f>('CU M'!V16)</f>
        <v>0</v>
      </c>
      <c r="F17" s="150">
        <f>('CU F'!V16)</f>
        <v>0</v>
      </c>
      <c r="G17" s="150">
        <f>('ES M'!V16)</f>
        <v>0</v>
      </c>
      <c r="H17" s="150">
        <f>('ES F'!V16)</f>
        <v>0</v>
      </c>
      <c r="I17" s="150">
        <f>('RA M'!V16)</f>
        <v>0</v>
      </c>
      <c r="J17" s="150">
        <f>('RA F'!V16)</f>
        <v>0</v>
      </c>
      <c r="K17" s="150">
        <f>('YA M'!V16)</f>
        <v>0</v>
      </c>
      <c r="L17" s="150">
        <f>('YA F'!V16)</f>
        <v>0</v>
      </c>
      <c r="M17" s="150">
        <f>('YB M'!V16)</f>
        <v>0</v>
      </c>
      <c r="N17" s="150">
        <f>('YB F'!V16)</f>
        <v>0</v>
      </c>
      <c r="O17" s="150">
        <f>('JU M'!V16)</f>
        <v>0</v>
      </c>
      <c r="P17" s="150">
        <f>('JU F'!V16)</f>
        <v>0</v>
      </c>
      <c r="Q17" s="151">
        <f t="shared" si="0"/>
        <v>0</v>
      </c>
      <c r="R17" s="152"/>
      <c r="S17" s="151">
        <f t="shared" si="1"/>
        <v>0</v>
      </c>
      <c r="T17" s="151">
        <f t="shared" si="2"/>
        <v>0</v>
      </c>
    </row>
    <row r="18" spans="1:20" ht="20.100000000000001" customHeight="1" thickBot="1" x14ac:dyDescent="0.3">
      <c r="A18" s="146">
        <v>1886</v>
      </c>
      <c r="B18" s="147" t="s">
        <v>36</v>
      </c>
      <c r="C18" s="148">
        <f>('MC M'!V17)</f>
        <v>360</v>
      </c>
      <c r="D18" s="148">
        <f>('MC F'!V17)</f>
        <v>247</v>
      </c>
      <c r="E18" s="149">
        <f>('CU M'!V17)</f>
        <v>15</v>
      </c>
      <c r="F18" s="150">
        <f>('CU F'!V17)</f>
        <v>100</v>
      </c>
      <c r="G18" s="150">
        <f>('ES M'!V17)</f>
        <v>572</v>
      </c>
      <c r="H18" s="150">
        <f>('ES F'!V17)</f>
        <v>410</v>
      </c>
      <c r="I18" s="150">
        <f>('RA M'!V17)</f>
        <v>0</v>
      </c>
      <c r="J18" s="150">
        <f>('RA F'!V17)</f>
        <v>231</v>
      </c>
      <c r="K18" s="150">
        <f>('YA M'!V17)</f>
        <v>470</v>
      </c>
      <c r="L18" s="150">
        <f>('YA F'!V17)</f>
        <v>0</v>
      </c>
      <c r="M18" s="150">
        <f>('YB M'!V17)</f>
        <v>0</v>
      </c>
      <c r="N18" s="150">
        <f>('YB F'!V17)</f>
        <v>0</v>
      </c>
      <c r="O18" s="150">
        <f>('JU M'!V17)</f>
        <v>148</v>
      </c>
      <c r="P18" s="150">
        <f>('JU F'!V17)</f>
        <v>0</v>
      </c>
      <c r="Q18" s="151">
        <f t="shared" si="0"/>
        <v>2553</v>
      </c>
      <c r="R18" s="152" t="s">
        <v>36</v>
      </c>
      <c r="S18" s="151">
        <f t="shared" si="1"/>
        <v>1935</v>
      </c>
      <c r="T18" s="151">
        <f t="shared" si="2"/>
        <v>618</v>
      </c>
    </row>
    <row r="19" spans="1:20" ht="20.100000000000001" customHeight="1" thickBot="1" x14ac:dyDescent="0.3">
      <c r="A19" s="146">
        <v>2144</v>
      </c>
      <c r="B19" s="147" t="s">
        <v>197</v>
      </c>
      <c r="C19" s="148">
        <f>('MC M'!V18)</f>
        <v>0</v>
      </c>
      <c r="D19" s="148">
        <f>('MC F'!V18)</f>
        <v>0</v>
      </c>
      <c r="E19" s="149">
        <f>('CU M'!V18)</f>
        <v>11</v>
      </c>
      <c r="F19" s="150">
        <f>('CU F'!V18)</f>
        <v>85</v>
      </c>
      <c r="G19" s="150">
        <f>('ES M'!V18)</f>
        <v>10</v>
      </c>
      <c r="H19" s="150">
        <f>('ES F'!V18)</f>
        <v>15</v>
      </c>
      <c r="I19" s="150">
        <f>('RA M'!V18)</f>
        <v>50</v>
      </c>
      <c r="J19" s="150">
        <f>('RA F'!V18)</f>
        <v>0</v>
      </c>
      <c r="K19" s="150">
        <f>('YA M'!V18)</f>
        <v>115</v>
      </c>
      <c r="L19" s="150">
        <f>('YA F'!V18)</f>
        <v>85</v>
      </c>
      <c r="M19" s="150">
        <f>('YB M'!V18)</f>
        <v>68</v>
      </c>
      <c r="N19" s="150">
        <f>('YB F'!V18)</f>
        <v>0</v>
      </c>
      <c r="O19" s="150">
        <f>('JU M'!V18)</f>
        <v>0</v>
      </c>
      <c r="P19" s="150">
        <f>('JU F'!V18)</f>
        <v>0</v>
      </c>
      <c r="Q19" s="151">
        <f t="shared" si="0"/>
        <v>439</v>
      </c>
      <c r="R19" s="152" t="s">
        <v>197</v>
      </c>
      <c r="S19" s="151">
        <f t="shared" si="1"/>
        <v>171</v>
      </c>
      <c r="T19" s="151">
        <f t="shared" si="2"/>
        <v>268</v>
      </c>
    </row>
    <row r="20" spans="1:20" ht="20.100000000000001" customHeight="1" thickBot="1" x14ac:dyDescent="0.3">
      <c r="A20" s="146"/>
      <c r="B20" s="147"/>
      <c r="C20" s="148">
        <f>('MC M'!V19)</f>
        <v>0</v>
      </c>
      <c r="D20" s="148">
        <f>('MC F'!V19)</f>
        <v>0</v>
      </c>
      <c r="E20" s="149">
        <f>('CU M'!V19)</f>
        <v>0</v>
      </c>
      <c r="F20" s="150">
        <f>('CU F'!V19)</f>
        <v>0</v>
      </c>
      <c r="G20" s="150">
        <f>('ES M'!V19)</f>
        <v>0</v>
      </c>
      <c r="H20" s="150">
        <f>('ES F'!V19)</f>
        <v>0</v>
      </c>
      <c r="I20" s="150">
        <f>('RA M'!V19)</f>
        <v>0</v>
      </c>
      <c r="J20" s="150">
        <f>('RA F'!V19)</f>
        <v>0</v>
      </c>
      <c r="K20" s="150">
        <f>('YA M'!V19)</f>
        <v>0</v>
      </c>
      <c r="L20" s="150">
        <f>('YA F'!V19)</f>
        <v>0</v>
      </c>
      <c r="M20" s="150">
        <f>('YB M'!V19)</f>
        <v>0</v>
      </c>
      <c r="N20" s="150">
        <f>('YB F'!V19)</f>
        <v>0</v>
      </c>
      <c r="O20" s="150">
        <f>('JU M'!V19)</f>
        <v>0</v>
      </c>
      <c r="P20" s="150">
        <f>('JU F'!V19)</f>
        <v>0</v>
      </c>
      <c r="Q20" s="151">
        <f t="shared" si="0"/>
        <v>0</v>
      </c>
      <c r="R20" s="152"/>
      <c r="S20" s="151">
        <f t="shared" si="1"/>
        <v>0</v>
      </c>
      <c r="T20" s="151">
        <f t="shared" si="2"/>
        <v>0</v>
      </c>
    </row>
    <row r="21" spans="1:20" ht="20.100000000000001" customHeight="1" thickBot="1" x14ac:dyDescent="0.3">
      <c r="A21" s="146">
        <v>1298</v>
      </c>
      <c r="B21" s="147" t="s">
        <v>40</v>
      </c>
      <c r="C21" s="148">
        <f>('MC M'!V20)</f>
        <v>0</v>
      </c>
      <c r="D21" s="148">
        <f>('MC F'!V20)</f>
        <v>0</v>
      </c>
      <c r="E21" s="149">
        <f>('CU M'!V20)</f>
        <v>76</v>
      </c>
      <c r="F21" s="150">
        <f>('CU F'!V20)</f>
        <v>99</v>
      </c>
      <c r="G21" s="150">
        <f>('ES M'!V20)</f>
        <v>40</v>
      </c>
      <c r="H21" s="150">
        <f>('ES F'!V20)</f>
        <v>219</v>
      </c>
      <c r="I21" s="150">
        <f>('RA M'!V20)</f>
        <v>60</v>
      </c>
      <c r="J21" s="150">
        <f>('RA F'!V20)</f>
        <v>485</v>
      </c>
      <c r="K21" s="150">
        <f>('YA M'!V20)</f>
        <v>330</v>
      </c>
      <c r="L21" s="150">
        <f>('YA F'!V20)</f>
        <v>29</v>
      </c>
      <c r="M21" s="150">
        <f>('YB M'!V20)</f>
        <v>398</v>
      </c>
      <c r="N21" s="150">
        <f>('YB F'!V20)</f>
        <v>100</v>
      </c>
      <c r="O21" s="150">
        <f>('JU M'!V20)</f>
        <v>50</v>
      </c>
      <c r="P21" s="150">
        <f>('JU F'!V20)</f>
        <v>40</v>
      </c>
      <c r="Q21" s="151">
        <f t="shared" si="0"/>
        <v>1926</v>
      </c>
      <c r="R21" s="152" t="s">
        <v>40</v>
      </c>
      <c r="S21" s="151">
        <f t="shared" si="1"/>
        <v>979</v>
      </c>
      <c r="T21" s="151">
        <f t="shared" si="2"/>
        <v>947</v>
      </c>
    </row>
    <row r="22" spans="1:20" ht="20.100000000000001" customHeight="1" thickBot="1" x14ac:dyDescent="0.3">
      <c r="A22" s="146">
        <v>1887</v>
      </c>
      <c r="B22" s="147" t="s">
        <v>11</v>
      </c>
      <c r="C22" s="148">
        <f>('MC M'!V21)</f>
        <v>0</v>
      </c>
      <c r="D22" s="148">
        <f>('MC F'!V21)</f>
        <v>0</v>
      </c>
      <c r="E22" s="149">
        <f>('CU M'!V21)</f>
        <v>704</v>
      </c>
      <c r="F22" s="150">
        <f>('CU F'!V21)</f>
        <v>427</v>
      </c>
      <c r="G22" s="150">
        <f>('ES M'!V21)</f>
        <v>5</v>
      </c>
      <c r="H22" s="150">
        <f>('ES F'!V21)</f>
        <v>492</v>
      </c>
      <c r="I22" s="150">
        <f>('RA M'!V21)</f>
        <v>924</v>
      </c>
      <c r="J22" s="150">
        <f>('RA F'!V21)</f>
        <v>270</v>
      </c>
      <c r="K22" s="150">
        <f>('YA M'!V21)</f>
        <v>296</v>
      </c>
      <c r="L22" s="150">
        <f>('YA F'!V21)</f>
        <v>221</v>
      </c>
      <c r="M22" s="150">
        <f>('YB M'!V21)</f>
        <v>0</v>
      </c>
      <c r="N22" s="150">
        <f>('YB F'!V21)</f>
        <v>0</v>
      </c>
      <c r="O22" s="150">
        <f>('JU M'!V21)</f>
        <v>200</v>
      </c>
      <c r="P22" s="150">
        <f>('JU F'!V21)</f>
        <v>100</v>
      </c>
      <c r="Q22" s="151">
        <f t="shared" si="0"/>
        <v>3639</v>
      </c>
      <c r="R22" s="152" t="s">
        <v>11</v>
      </c>
      <c r="S22" s="151">
        <f t="shared" si="1"/>
        <v>2822</v>
      </c>
      <c r="T22" s="151">
        <f t="shared" si="2"/>
        <v>817</v>
      </c>
    </row>
    <row r="23" spans="1:20" ht="20.100000000000001" customHeight="1" thickBot="1" x14ac:dyDescent="0.3">
      <c r="A23" s="146"/>
      <c r="B23" s="147"/>
      <c r="C23" s="148">
        <f>('MC M'!V22)</f>
        <v>0</v>
      </c>
      <c r="D23" s="148">
        <f>('MC F'!V22)</f>
        <v>0</v>
      </c>
      <c r="E23" s="149">
        <f>('CU M'!V22)</f>
        <v>0</v>
      </c>
      <c r="F23" s="150">
        <f>('CU F'!V22)</f>
        <v>0</v>
      </c>
      <c r="G23" s="150">
        <f>('ES M'!V22)</f>
        <v>0</v>
      </c>
      <c r="H23" s="150">
        <f>('ES F'!V22)</f>
        <v>0</v>
      </c>
      <c r="I23" s="150">
        <f>('RA M'!V22)</f>
        <v>0</v>
      </c>
      <c r="J23" s="150">
        <f>('RA F'!V22)</f>
        <v>0</v>
      </c>
      <c r="K23" s="150">
        <f>('YA M'!V22)</f>
        <v>0</v>
      </c>
      <c r="L23" s="150">
        <f>('YA F'!V22)</f>
        <v>5</v>
      </c>
      <c r="M23" s="150">
        <f>('YB M'!V22)</f>
        <v>0</v>
      </c>
      <c r="N23" s="150">
        <f>('YB F'!V22)</f>
        <v>0</v>
      </c>
      <c r="O23" s="150">
        <f>('JU M'!V22)</f>
        <v>0</v>
      </c>
      <c r="P23" s="150">
        <f>('JU F'!V22)</f>
        <v>0</v>
      </c>
      <c r="Q23" s="151">
        <f t="shared" si="0"/>
        <v>5</v>
      </c>
      <c r="R23" s="152"/>
      <c r="S23" s="151">
        <f t="shared" si="1"/>
        <v>0</v>
      </c>
      <c r="T23" s="151">
        <f t="shared" si="2"/>
        <v>5</v>
      </c>
    </row>
    <row r="24" spans="1:20" ht="20.100000000000001" customHeight="1" thickBot="1" x14ac:dyDescent="0.3">
      <c r="A24" s="146">
        <v>1756</v>
      </c>
      <c r="B24" s="147" t="s">
        <v>42</v>
      </c>
      <c r="C24" s="148">
        <f>('MC M'!V23)</f>
        <v>0</v>
      </c>
      <c r="D24" s="148">
        <f>('MC F'!V23)</f>
        <v>0</v>
      </c>
      <c r="E24" s="149">
        <f>('CU M'!V23)</f>
        <v>0</v>
      </c>
      <c r="F24" s="150">
        <f>('CU F'!V23)</f>
        <v>0</v>
      </c>
      <c r="G24" s="150">
        <f>('ES M'!V23)</f>
        <v>0</v>
      </c>
      <c r="H24" s="150">
        <f>('ES F'!V23)</f>
        <v>0</v>
      </c>
      <c r="I24" s="150">
        <f>('RA M'!V23)</f>
        <v>0</v>
      </c>
      <c r="J24" s="150">
        <f>('RA F'!V23)</f>
        <v>0</v>
      </c>
      <c r="K24" s="150">
        <f>('YA M'!V23)</f>
        <v>0</v>
      </c>
      <c r="L24" s="150">
        <f>('YA F'!V23)</f>
        <v>0</v>
      </c>
      <c r="M24" s="150">
        <f>('YB M'!V23)</f>
        <v>0</v>
      </c>
      <c r="N24" s="150">
        <f>('YB F'!V23)</f>
        <v>0</v>
      </c>
      <c r="O24" s="150">
        <f>('JU M'!V23)</f>
        <v>0</v>
      </c>
      <c r="P24" s="150">
        <f>('JU F'!V23)</f>
        <v>0</v>
      </c>
      <c r="Q24" s="151">
        <f t="shared" si="0"/>
        <v>0</v>
      </c>
      <c r="R24" s="152" t="s">
        <v>42</v>
      </c>
      <c r="S24" s="151">
        <f t="shared" si="1"/>
        <v>0</v>
      </c>
      <c r="T24" s="151">
        <f t="shared" si="2"/>
        <v>0</v>
      </c>
    </row>
    <row r="25" spans="1:20" ht="20.100000000000001" customHeight="1" thickBot="1" x14ac:dyDescent="0.3">
      <c r="A25" s="146">
        <v>1177</v>
      </c>
      <c r="B25" s="147" t="s">
        <v>43</v>
      </c>
      <c r="C25" s="148">
        <f>('MC M'!V24)</f>
        <v>0</v>
      </c>
      <c r="D25" s="148">
        <f>('MC F'!V24)</f>
        <v>0</v>
      </c>
      <c r="E25" s="149">
        <f>('CU M'!V24)</f>
        <v>0</v>
      </c>
      <c r="F25" s="150">
        <f>('CU F'!V24)</f>
        <v>0</v>
      </c>
      <c r="G25" s="150">
        <f>('ES M'!V24)</f>
        <v>0</v>
      </c>
      <c r="H25" s="150">
        <f>('ES F'!V24)</f>
        <v>0</v>
      </c>
      <c r="I25" s="150">
        <f>('RA M'!V24)</f>
        <v>0</v>
      </c>
      <c r="J25" s="150">
        <f>('RA F'!V24)</f>
        <v>0</v>
      </c>
      <c r="K25" s="150">
        <f>('YA M'!V24)</f>
        <v>0</v>
      </c>
      <c r="L25" s="150">
        <f>('YA F'!V24)</f>
        <v>0</v>
      </c>
      <c r="M25" s="150">
        <f>('YB M'!V24)</f>
        <v>0</v>
      </c>
      <c r="N25" s="150">
        <f>('YB F'!V24)</f>
        <v>0</v>
      </c>
      <c r="O25" s="150">
        <f>('JU M'!V24)</f>
        <v>0</v>
      </c>
      <c r="P25" s="150">
        <f>('JU F'!V24)</f>
        <v>0</v>
      </c>
      <c r="Q25" s="151">
        <f t="shared" si="0"/>
        <v>0</v>
      </c>
      <c r="R25" s="152" t="s">
        <v>43</v>
      </c>
      <c r="S25" s="151">
        <f t="shared" si="1"/>
        <v>0</v>
      </c>
      <c r="T25" s="151">
        <f t="shared" si="2"/>
        <v>0</v>
      </c>
    </row>
    <row r="26" spans="1:20" ht="20.100000000000001" customHeight="1" thickBot="1" x14ac:dyDescent="0.3">
      <c r="A26" s="146">
        <v>1266</v>
      </c>
      <c r="B26" s="147" t="s">
        <v>44</v>
      </c>
      <c r="C26" s="148">
        <f>('MC M'!V25)</f>
        <v>0</v>
      </c>
      <c r="D26" s="148">
        <f>('MC F'!V25)</f>
        <v>0</v>
      </c>
      <c r="E26" s="149">
        <f>('CU M'!V25)</f>
        <v>0</v>
      </c>
      <c r="F26" s="150">
        <f>('CU F'!V25)</f>
        <v>0</v>
      </c>
      <c r="G26" s="150">
        <f>('ES M'!V25)</f>
        <v>0</v>
      </c>
      <c r="H26" s="150">
        <f>('ES F'!V25)</f>
        <v>0</v>
      </c>
      <c r="I26" s="150">
        <f>('RA M'!V25)</f>
        <v>0</v>
      </c>
      <c r="J26" s="150">
        <f>('RA F'!V25)</f>
        <v>0</v>
      </c>
      <c r="K26" s="150">
        <f>('YA M'!V25)</f>
        <v>0</v>
      </c>
      <c r="L26" s="150">
        <f>('YA F'!V25)</f>
        <v>0</v>
      </c>
      <c r="M26" s="150">
        <f>('YB M'!V25)</f>
        <v>0</v>
      </c>
      <c r="N26" s="150">
        <f>('YB F'!V25)</f>
        <v>0</v>
      </c>
      <c r="O26" s="150">
        <f>('JU M'!V25)</f>
        <v>0</v>
      </c>
      <c r="P26" s="150">
        <f>('JU F'!V25)</f>
        <v>0</v>
      </c>
      <c r="Q26" s="151">
        <f t="shared" si="0"/>
        <v>0</v>
      </c>
      <c r="R26" s="152" t="s">
        <v>44</v>
      </c>
      <c r="S26" s="151">
        <f t="shared" si="1"/>
        <v>0</v>
      </c>
      <c r="T26" s="151">
        <f t="shared" si="2"/>
        <v>0</v>
      </c>
    </row>
    <row r="27" spans="1:20" ht="20.100000000000001" customHeight="1" thickBot="1" x14ac:dyDescent="0.3">
      <c r="A27" s="146">
        <v>1757</v>
      </c>
      <c r="B27" s="147" t="s">
        <v>45</v>
      </c>
      <c r="C27" s="148">
        <f>('MC M'!V26)</f>
        <v>0</v>
      </c>
      <c r="D27" s="148">
        <f>('MC F'!V26)</f>
        <v>0</v>
      </c>
      <c r="E27" s="149">
        <f>('CU M'!V26)</f>
        <v>0</v>
      </c>
      <c r="F27" s="150">
        <f>('CU F'!V26)</f>
        <v>0</v>
      </c>
      <c r="G27" s="150">
        <f>('ES M'!V26)</f>
        <v>0</v>
      </c>
      <c r="H27" s="150">
        <f>('ES F'!V26)</f>
        <v>0</v>
      </c>
      <c r="I27" s="150">
        <f>('RA M'!V26)</f>
        <v>0</v>
      </c>
      <c r="J27" s="150">
        <f>('RA F'!V26)</f>
        <v>0</v>
      </c>
      <c r="K27" s="150">
        <f>('YA M'!V26)</f>
        <v>0</v>
      </c>
      <c r="L27" s="150">
        <f>('YA F'!V26)</f>
        <v>0</v>
      </c>
      <c r="M27" s="150">
        <f>('YB M'!V26)</f>
        <v>0</v>
      </c>
      <c r="N27" s="150">
        <f>('YB F'!V26)</f>
        <v>0</v>
      </c>
      <c r="O27" s="150">
        <f>('JU M'!V26)</f>
        <v>0</v>
      </c>
      <c r="P27" s="150">
        <f>('JU F'!V26)</f>
        <v>0</v>
      </c>
      <c r="Q27" s="151">
        <f t="shared" si="0"/>
        <v>0</v>
      </c>
      <c r="R27" s="152" t="s">
        <v>45</v>
      </c>
      <c r="S27" s="151">
        <f t="shared" si="1"/>
        <v>0</v>
      </c>
      <c r="T27" s="151">
        <f t="shared" si="2"/>
        <v>0</v>
      </c>
    </row>
    <row r="28" spans="1:20" ht="20.100000000000001" customHeight="1" thickBot="1" x14ac:dyDescent="0.3">
      <c r="A28" s="146">
        <v>1760</v>
      </c>
      <c r="B28" s="147" t="s">
        <v>46</v>
      </c>
      <c r="C28" s="148">
        <f>('MC M'!V27)</f>
        <v>0</v>
      </c>
      <c r="D28" s="148">
        <f>('MC F'!V27)</f>
        <v>0</v>
      </c>
      <c r="E28" s="149">
        <f>('CU M'!V27)</f>
        <v>0</v>
      </c>
      <c r="F28" s="150">
        <f>('CU F'!V27)</f>
        <v>7</v>
      </c>
      <c r="G28" s="150">
        <f>('ES M'!V27)</f>
        <v>0</v>
      </c>
      <c r="H28" s="150">
        <f>('ES F'!V27)</f>
        <v>10</v>
      </c>
      <c r="I28" s="150">
        <f>('RA M'!V27)</f>
        <v>0</v>
      </c>
      <c r="J28" s="150">
        <f>('RA F'!V27)</f>
        <v>5</v>
      </c>
      <c r="K28" s="150">
        <f>('YA M'!V27)</f>
        <v>0</v>
      </c>
      <c r="L28" s="150">
        <f>('YA F'!V27)</f>
        <v>0</v>
      </c>
      <c r="M28" s="150">
        <f>('YB M'!V27)</f>
        <v>0</v>
      </c>
      <c r="N28" s="150">
        <f>('YB F'!V27)</f>
        <v>0</v>
      </c>
      <c r="O28" s="150">
        <f>('JU M'!V27)</f>
        <v>0</v>
      </c>
      <c r="P28" s="150">
        <f>('JU F'!V27)</f>
        <v>0</v>
      </c>
      <c r="Q28" s="151">
        <f t="shared" si="0"/>
        <v>22</v>
      </c>
      <c r="R28" s="152" t="s">
        <v>46</v>
      </c>
      <c r="S28" s="151">
        <f t="shared" si="1"/>
        <v>22</v>
      </c>
      <c r="T28" s="151">
        <f t="shared" si="2"/>
        <v>0</v>
      </c>
    </row>
    <row r="29" spans="1:20" ht="20.100000000000001" customHeight="1" thickBot="1" x14ac:dyDescent="0.3">
      <c r="A29" s="146"/>
      <c r="B29" s="147"/>
      <c r="C29" s="148">
        <f>('MC M'!V28)</f>
        <v>0</v>
      </c>
      <c r="D29" s="148">
        <f>('MC F'!V28)</f>
        <v>0</v>
      </c>
      <c r="E29" s="149">
        <f>('CU M'!V28)</f>
        <v>5</v>
      </c>
      <c r="F29" s="150">
        <f>('CU F'!V28)</f>
        <v>0</v>
      </c>
      <c r="G29" s="150">
        <f>('ES M'!V28)</f>
        <v>5</v>
      </c>
      <c r="H29" s="150">
        <f>('ES F'!V28)</f>
        <v>0</v>
      </c>
      <c r="I29" s="150">
        <f>('RA M'!V28)</f>
        <v>0</v>
      </c>
      <c r="J29" s="150">
        <f>('RA F'!V28)</f>
        <v>0</v>
      </c>
      <c r="K29" s="150">
        <f>('YA M'!V28)</f>
        <v>0</v>
      </c>
      <c r="L29" s="150">
        <f>('YA F'!V28)</f>
        <v>0</v>
      </c>
      <c r="M29" s="150">
        <f>('YB M'!V28)</f>
        <v>0</v>
      </c>
      <c r="N29" s="150">
        <f>('YB F'!V28)</f>
        <v>0</v>
      </c>
      <c r="O29" s="150">
        <f>('JU M'!V28)</f>
        <v>0</v>
      </c>
      <c r="P29" s="150">
        <f>('JU F'!V28)</f>
        <v>0</v>
      </c>
      <c r="Q29" s="151">
        <f t="shared" si="0"/>
        <v>10</v>
      </c>
      <c r="R29" s="152"/>
      <c r="S29" s="151">
        <f t="shared" si="1"/>
        <v>10</v>
      </c>
      <c r="T29" s="151">
        <f t="shared" si="2"/>
        <v>0</v>
      </c>
    </row>
    <row r="30" spans="1:20" ht="20.100000000000001" customHeight="1" thickBot="1" x14ac:dyDescent="0.3">
      <c r="A30" s="146">
        <v>1731</v>
      </c>
      <c r="B30" s="147" t="s">
        <v>48</v>
      </c>
      <c r="C30" s="148">
        <f>('MC M'!V29)</f>
        <v>0</v>
      </c>
      <c r="D30" s="148">
        <f>('MC F'!V29)</f>
        <v>0</v>
      </c>
      <c r="E30" s="149">
        <f>('CU M'!V29)</f>
        <v>0</v>
      </c>
      <c r="F30" s="150">
        <f>('CU F'!V29)</f>
        <v>14</v>
      </c>
      <c r="G30" s="150">
        <f>('ES M'!V29)</f>
        <v>5</v>
      </c>
      <c r="H30" s="150">
        <f>('ES F'!V29)</f>
        <v>0</v>
      </c>
      <c r="I30" s="150">
        <f>('RA M'!V29)</f>
        <v>0</v>
      </c>
      <c r="J30" s="150">
        <f>('RA F'!V29)</f>
        <v>0</v>
      </c>
      <c r="K30" s="150">
        <f>('YA M'!V29)</f>
        <v>0</v>
      </c>
      <c r="L30" s="150">
        <f>('YA F'!V29)</f>
        <v>0</v>
      </c>
      <c r="M30" s="150">
        <f>('YB M'!V29)</f>
        <v>0</v>
      </c>
      <c r="N30" s="150">
        <f>('YB F'!V29)</f>
        <v>0</v>
      </c>
      <c r="O30" s="150">
        <f>('JU M'!V29)</f>
        <v>12</v>
      </c>
      <c r="P30" s="150">
        <f>('JU F'!V29)</f>
        <v>40</v>
      </c>
      <c r="Q30" s="151">
        <f t="shared" si="0"/>
        <v>71</v>
      </c>
      <c r="R30" s="152" t="s">
        <v>48</v>
      </c>
      <c r="S30" s="151">
        <f t="shared" si="1"/>
        <v>19</v>
      </c>
      <c r="T30" s="151">
        <f t="shared" si="2"/>
        <v>52</v>
      </c>
    </row>
    <row r="31" spans="1:20" ht="20.100000000000001" customHeight="1" thickBot="1" x14ac:dyDescent="0.3">
      <c r="A31" s="146">
        <v>1773</v>
      </c>
      <c r="B31" s="147" t="s">
        <v>49</v>
      </c>
      <c r="C31" s="148">
        <f>('MC M'!V30)</f>
        <v>29</v>
      </c>
      <c r="D31" s="148">
        <f>('MC F'!V30)</f>
        <v>0</v>
      </c>
      <c r="E31" s="149">
        <f>('CU M'!V30)</f>
        <v>0</v>
      </c>
      <c r="F31" s="150">
        <f>('CU F'!V30)</f>
        <v>200</v>
      </c>
      <c r="G31" s="150">
        <f>('ES M'!V30)</f>
        <v>52</v>
      </c>
      <c r="H31" s="150">
        <f>('ES F'!V30)</f>
        <v>40</v>
      </c>
      <c r="I31" s="150">
        <f>('RA M'!V30)</f>
        <v>87</v>
      </c>
      <c r="J31" s="150">
        <f>('RA F'!V30)</f>
        <v>40</v>
      </c>
      <c r="K31" s="150">
        <f>('YA M'!V30)</f>
        <v>17</v>
      </c>
      <c r="L31" s="150">
        <f>('YA F'!V30)</f>
        <v>126</v>
      </c>
      <c r="M31" s="150">
        <f>('YB M'!V30)</f>
        <v>45</v>
      </c>
      <c r="N31" s="150">
        <f>('YB F'!V30)</f>
        <v>0</v>
      </c>
      <c r="O31" s="150">
        <f>('JU M'!V30)</f>
        <v>80</v>
      </c>
      <c r="P31" s="150">
        <f>('JU F'!V30)</f>
        <v>0</v>
      </c>
      <c r="Q31" s="151">
        <f t="shared" si="0"/>
        <v>716</v>
      </c>
      <c r="R31" s="152" t="s">
        <v>49</v>
      </c>
      <c r="S31" s="151">
        <f t="shared" si="1"/>
        <v>448</v>
      </c>
      <c r="T31" s="151">
        <f t="shared" si="2"/>
        <v>268</v>
      </c>
    </row>
    <row r="32" spans="1:20" ht="20.100000000000001" customHeight="1" thickBot="1" x14ac:dyDescent="0.3">
      <c r="A32" s="146">
        <v>1347</v>
      </c>
      <c r="B32" s="147" t="s">
        <v>50</v>
      </c>
      <c r="C32" s="148">
        <f>('MC M'!V31)</f>
        <v>0</v>
      </c>
      <c r="D32" s="148">
        <f>('MC F'!V31)</f>
        <v>0</v>
      </c>
      <c r="E32" s="149">
        <f>('CU M'!V31)</f>
        <v>0</v>
      </c>
      <c r="F32" s="150">
        <f>('CU F'!V31)</f>
        <v>0</v>
      </c>
      <c r="G32" s="150">
        <f>('ES M'!V31)</f>
        <v>0</v>
      </c>
      <c r="H32" s="150">
        <f>('ES F'!V31)</f>
        <v>0</v>
      </c>
      <c r="I32" s="150">
        <f>('RA M'!V31)</f>
        <v>0</v>
      </c>
      <c r="J32" s="150">
        <f>('RA F'!V31)</f>
        <v>0</v>
      </c>
      <c r="K32" s="150">
        <f>('YA M'!V31)</f>
        <v>0</v>
      </c>
      <c r="L32" s="150">
        <f>('YA F'!V31)</f>
        <v>0</v>
      </c>
      <c r="M32" s="150">
        <f>('YB M'!V31)</f>
        <v>0</v>
      </c>
      <c r="N32" s="150">
        <f>('YB F'!V31)</f>
        <v>0</v>
      </c>
      <c r="O32" s="150">
        <f>('JU M'!V31)</f>
        <v>94</v>
      </c>
      <c r="P32" s="150">
        <f>('JU F'!V31)</f>
        <v>0</v>
      </c>
      <c r="Q32" s="151">
        <f t="shared" si="0"/>
        <v>94</v>
      </c>
      <c r="R32" s="152" t="s">
        <v>50</v>
      </c>
      <c r="S32" s="151">
        <f t="shared" si="1"/>
        <v>0</v>
      </c>
      <c r="T32" s="151">
        <f t="shared" si="2"/>
        <v>94</v>
      </c>
    </row>
    <row r="33" spans="1:20" ht="20.100000000000001" customHeight="1" thickBot="1" x14ac:dyDescent="0.3">
      <c r="A33" s="146">
        <v>1880</v>
      </c>
      <c r="B33" s="147" t="s">
        <v>51</v>
      </c>
      <c r="C33" s="148">
        <f>('MC M'!V32)</f>
        <v>0</v>
      </c>
      <c r="D33" s="148">
        <f>('MC F'!V32)</f>
        <v>0</v>
      </c>
      <c r="E33" s="149">
        <f>('CU M'!V32)</f>
        <v>0</v>
      </c>
      <c r="F33" s="150">
        <f>('CU F'!V32)</f>
        <v>0</v>
      </c>
      <c r="G33" s="150">
        <f>('ES M'!V32)</f>
        <v>0</v>
      </c>
      <c r="H33" s="150">
        <f>('ES F'!V32)</f>
        <v>0</v>
      </c>
      <c r="I33" s="150">
        <f>('RA M'!V32)</f>
        <v>0</v>
      </c>
      <c r="J33" s="150">
        <f>('RA F'!V32)</f>
        <v>0</v>
      </c>
      <c r="K33" s="150">
        <f>('YA M'!V32)</f>
        <v>0</v>
      </c>
      <c r="L33" s="150">
        <f>('YA F'!V32)</f>
        <v>0</v>
      </c>
      <c r="M33" s="150">
        <f>('YB M'!V32)</f>
        <v>0</v>
      </c>
      <c r="N33" s="150">
        <f>('YB F'!V32)</f>
        <v>0</v>
      </c>
      <c r="O33" s="150">
        <f>('JU M'!V32)</f>
        <v>0</v>
      </c>
      <c r="P33" s="150">
        <f>('JU F'!V32)</f>
        <v>0</v>
      </c>
      <c r="Q33" s="151">
        <f t="shared" si="0"/>
        <v>0</v>
      </c>
      <c r="R33" s="152" t="s">
        <v>51</v>
      </c>
      <c r="S33" s="151">
        <f t="shared" si="1"/>
        <v>0</v>
      </c>
      <c r="T33" s="151">
        <f t="shared" si="2"/>
        <v>0</v>
      </c>
    </row>
    <row r="34" spans="1:20" ht="20.100000000000001" customHeight="1" thickBot="1" x14ac:dyDescent="0.3">
      <c r="A34" s="146">
        <v>1883</v>
      </c>
      <c r="B34" s="147" t="s">
        <v>52</v>
      </c>
      <c r="C34" s="148">
        <f>('MC M'!V33)</f>
        <v>0</v>
      </c>
      <c r="D34" s="148">
        <f>('MC F'!V33)</f>
        <v>0</v>
      </c>
      <c r="E34" s="149">
        <f>('CU M'!V33)</f>
        <v>0</v>
      </c>
      <c r="F34" s="150">
        <f>('CU F'!V33)</f>
        <v>0</v>
      </c>
      <c r="G34" s="150">
        <f>('ES M'!V33)</f>
        <v>0</v>
      </c>
      <c r="H34" s="150">
        <f>('ES F'!V33)</f>
        <v>0</v>
      </c>
      <c r="I34" s="150">
        <f>('RA M'!V33)</f>
        <v>0</v>
      </c>
      <c r="J34" s="150">
        <f>('RA F'!V33)</f>
        <v>0</v>
      </c>
      <c r="K34" s="150">
        <f>('YA M'!V33)</f>
        <v>0</v>
      </c>
      <c r="L34" s="150">
        <f>('YA F'!V33)</f>
        <v>0</v>
      </c>
      <c r="M34" s="150">
        <f>('YB M'!V33)</f>
        <v>0</v>
      </c>
      <c r="N34" s="150">
        <f>('YB F'!V33)</f>
        <v>0</v>
      </c>
      <c r="O34" s="150">
        <f>('JU M'!V33)</f>
        <v>0</v>
      </c>
      <c r="P34" s="150">
        <f>('JU F'!V33)</f>
        <v>0</v>
      </c>
      <c r="Q34" s="151">
        <f t="shared" si="0"/>
        <v>0</v>
      </c>
      <c r="R34" s="152" t="s">
        <v>52</v>
      </c>
      <c r="S34" s="151">
        <f t="shared" si="1"/>
        <v>0</v>
      </c>
      <c r="T34" s="151">
        <f t="shared" si="2"/>
        <v>0</v>
      </c>
    </row>
    <row r="35" spans="1:20" ht="20.100000000000001" customHeight="1" thickBot="1" x14ac:dyDescent="0.3">
      <c r="A35" s="146"/>
      <c r="B35" s="147"/>
      <c r="C35" s="148">
        <f>('MC M'!V34)</f>
        <v>0</v>
      </c>
      <c r="D35" s="148">
        <f>('MC F'!V34)</f>
        <v>0</v>
      </c>
      <c r="E35" s="149">
        <f>('CU M'!V34)</f>
        <v>0</v>
      </c>
      <c r="F35" s="150">
        <f>('CU F'!V34)</f>
        <v>100</v>
      </c>
      <c r="G35" s="150">
        <f>('ES M'!V34)</f>
        <v>50</v>
      </c>
      <c r="H35" s="150">
        <f>('ES F'!V34)</f>
        <v>0</v>
      </c>
      <c r="I35" s="150">
        <f>('RA M'!V34)</f>
        <v>0</v>
      </c>
      <c r="J35" s="150">
        <f>('RA F'!V34)</f>
        <v>10</v>
      </c>
      <c r="K35" s="150">
        <f>('YA M'!V34)</f>
        <v>0</v>
      </c>
      <c r="L35" s="150">
        <f>('YA F'!V34)</f>
        <v>16</v>
      </c>
      <c r="M35" s="150">
        <f>('YB M'!V34)</f>
        <v>138</v>
      </c>
      <c r="N35" s="150">
        <f>('YB F'!V34)</f>
        <v>0</v>
      </c>
      <c r="O35" s="150">
        <f>('JU M'!V34)</f>
        <v>7</v>
      </c>
      <c r="P35" s="150">
        <f>('JU F'!V34)</f>
        <v>0</v>
      </c>
      <c r="Q35" s="151">
        <f t="shared" si="0"/>
        <v>321</v>
      </c>
      <c r="R35" s="152"/>
      <c r="S35" s="151">
        <f t="shared" si="1"/>
        <v>160</v>
      </c>
      <c r="T35" s="151">
        <f t="shared" si="2"/>
        <v>161</v>
      </c>
    </row>
    <row r="36" spans="1:20" ht="20.100000000000001" customHeight="1" thickBot="1" x14ac:dyDescent="0.3">
      <c r="A36" s="146"/>
      <c r="B36" s="147"/>
      <c r="C36" s="148">
        <f>('MC M'!V35)</f>
        <v>0</v>
      </c>
      <c r="D36" s="148">
        <f>('MC F'!V35)</f>
        <v>0</v>
      </c>
      <c r="E36" s="149">
        <f>('CU M'!V35)</f>
        <v>42</v>
      </c>
      <c r="F36" s="150">
        <f>('CU F'!V35)</f>
        <v>0</v>
      </c>
      <c r="G36" s="150">
        <f>('ES M'!V35)</f>
        <v>0</v>
      </c>
      <c r="H36" s="150">
        <f>('ES F'!V35)</f>
        <v>0</v>
      </c>
      <c r="I36" s="150">
        <f>('RA M'!V35)</f>
        <v>0</v>
      </c>
      <c r="J36" s="150">
        <f>('RA F'!V35)</f>
        <v>0</v>
      </c>
      <c r="K36" s="150">
        <f>('YA M'!V35)</f>
        <v>0</v>
      </c>
      <c r="L36" s="150">
        <f>('YA F'!V35)</f>
        <v>0</v>
      </c>
      <c r="M36" s="150">
        <f>('YB M'!V35)</f>
        <v>0</v>
      </c>
      <c r="N36" s="150">
        <f>('YB F'!V35)</f>
        <v>0</v>
      </c>
      <c r="O36" s="150">
        <f>('JU M'!V35)</f>
        <v>0</v>
      </c>
      <c r="P36" s="150">
        <f>('JU F'!V35)</f>
        <v>0</v>
      </c>
      <c r="Q36" s="151">
        <f t="shared" ref="Q36:Q64" si="3">SUM(C36:P36)</f>
        <v>42</v>
      </c>
      <c r="R36" s="152"/>
      <c r="S36" s="151">
        <f t="shared" si="1"/>
        <v>42</v>
      </c>
      <c r="T36" s="151">
        <f t="shared" si="2"/>
        <v>0</v>
      </c>
    </row>
    <row r="37" spans="1:20" ht="20.100000000000001" customHeight="1" thickBot="1" x14ac:dyDescent="0.3">
      <c r="A37" s="146"/>
      <c r="B37" s="147"/>
      <c r="C37" s="148">
        <f>('MC M'!V36)</f>
        <v>0</v>
      </c>
      <c r="D37" s="148">
        <f>('MC F'!V36)</f>
        <v>0</v>
      </c>
      <c r="E37" s="149">
        <f>('CU M'!V36)</f>
        <v>5</v>
      </c>
      <c r="F37" s="150">
        <f>('CU F'!V36)</f>
        <v>0</v>
      </c>
      <c r="G37" s="150">
        <f>('ES M'!V36)</f>
        <v>0</v>
      </c>
      <c r="H37" s="150">
        <f>('ES F'!V36)</f>
        <v>27</v>
      </c>
      <c r="I37" s="150">
        <f>('RA M'!V36)</f>
        <v>0</v>
      </c>
      <c r="J37" s="150">
        <f>('RA F'!V36)</f>
        <v>26</v>
      </c>
      <c r="K37" s="150">
        <f>('YA M'!V36)</f>
        <v>10</v>
      </c>
      <c r="L37" s="150">
        <f>('YA F'!V36)</f>
        <v>0</v>
      </c>
      <c r="M37" s="150">
        <f>('YB M'!V36)</f>
        <v>0</v>
      </c>
      <c r="N37" s="150">
        <f>('YB F'!V36)</f>
        <v>0</v>
      </c>
      <c r="O37" s="150">
        <f>('JU M'!V36)</f>
        <v>0</v>
      </c>
      <c r="P37" s="150">
        <f>('JU F'!V36)</f>
        <v>0</v>
      </c>
      <c r="Q37" s="151">
        <f t="shared" si="3"/>
        <v>68</v>
      </c>
      <c r="R37" s="152"/>
      <c r="S37" s="151">
        <f t="shared" si="1"/>
        <v>58</v>
      </c>
      <c r="T37" s="151">
        <f t="shared" si="2"/>
        <v>10</v>
      </c>
    </row>
    <row r="38" spans="1:20" ht="20.100000000000001" customHeight="1" thickBot="1" x14ac:dyDescent="0.3">
      <c r="A38" s="146"/>
      <c r="B38" s="147"/>
      <c r="C38" s="148">
        <f>('MC M'!V37)</f>
        <v>0</v>
      </c>
      <c r="D38" s="148">
        <f>('MC F'!V37)</f>
        <v>0</v>
      </c>
      <c r="E38" s="149">
        <f>('CU M'!V37)</f>
        <v>0</v>
      </c>
      <c r="F38" s="150">
        <f>('CU F'!V37)</f>
        <v>0</v>
      </c>
      <c r="G38" s="150">
        <f>('ES M'!V37)</f>
        <v>0</v>
      </c>
      <c r="H38" s="150">
        <f>('ES F'!V37)</f>
        <v>0</v>
      </c>
      <c r="I38" s="150">
        <f>('RA M'!V37)</f>
        <v>0</v>
      </c>
      <c r="J38" s="150">
        <f>('RA F'!V37)</f>
        <v>0</v>
      </c>
      <c r="K38" s="150">
        <f>('YA M'!V37)</f>
        <v>0</v>
      </c>
      <c r="L38" s="150">
        <f>('YA F'!V37)</f>
        <v>0</v>
      </c>
      <c r="M38" s="150">
        <f>('YB M'!V37)</f>
        <v>0</v>
      </c>
      <c r="N38" s="150">
        <f>('YB F'!V37)</f>
        <v>0</v>
      </c>
      <c r="O38" s="150">
        <f>('JU M'!V37)</f>
        <v>0</v>
      </c>
      <c r="P38" s="150">
        <f>('JU F'!V37)</f>
        <v>0</v>
      </c>
      <c r="Q38" s="151">
        <f t="shared" si="3"/>
        <v>0</v>
      </c>
      <c r="R38" s="152"/>
      <c r="S38" s="151">
        <f t="shared" si="1"/>
        <v>0</v>
      </c>
      <c r="T38" s="151">
        <f t="shared" si="2"/>
        <v>0</v>
      </c>
    </row>
    <row r="39" spans="1:20" ht="20.100000000000001" customHeight="1" thickBot="1" x14ac:dyDescent="0.3">
      <c r="A39" s="146"/>
      <c r="B39" s="147"/>
      <c r="C39" s="148">
        <f>('MC M'!V38)</f>
        <v>0</v>
      </c>
      <c r="D39" s="148">
        <f>('MC F'!V38)</f>
        <v>0</v>
      </c>
      <c r="E39" s="149">
        <f>('CU M'!V38)</f>
        <v>0</v>
      </c>
      <c r="F39" s="150">
        <f>('CU F'!V38)</f>
        <v>0</v>
      </c>
      <c r="G39" s="150">
        <f>('ES M'!V38)</f>
        <v>0</v>
      </c>
      <c r="H39" s="150">
        <f>('ES F'!V38)</f>
        <v>0</v>
      </c>
      <c r="I39" s="150">
        <f>('RA M'!V38)</f>
        <v>15</v>
      </c>
      <c r="J39" s="150">
        <f>('RA F'!V38)</f>
        <v>0</v>
      </c>
      <c r="K39" s="150">
        <f>('YA M'!V38)</f>
        <v>10</v>
      </c>
      <c r="L39" s="150">
        <f>('YA F'!V38)</f>
        <v>0</v>
      </c>
      <c r="M39" s="150">
        <f>('YB M'!V38)</f>
        <v>37</v>
      </c>
      <c r="N39" s="150">
        <f>('YB F'!V38)</f>
        <v>0</v>
      </c>
      <c r="O39" s="150">
        <f>('JU M'!V38)</f>
        <v>0</v>
      </c>
      <c r="P39" s="150">
        <f>('JU F'!V38)</f>
        <v>0</v>
      </c>
      <c r="Q39" s="151">
        <f t="shared" si="3"/>
        <v>62</v>
      </c>
      <c r="R39" s="152"/>
      <c r="S39" s="151">
        <f t="shared" si="1"/>
        <v>15</v>
      </c>
      <c r="T39" s="151">
        <f t="shared" si="2"/>
        <v>47</v>
      </c>
    </row>
    <row r="40" spans="1:20" ht="20.100000000000001" customHeight="1" thickBot="1" x14ac:dyDescent="0.3">
      <c r="A40" s="146"/>
      <c r="B40" s="147"/>
      <c r="C40" s="148">
        <f>('MC M'!V39)</f>
        <v>0</v>
      </c>
      <c r="D40" s="148">
        <f>('MC F'!V39)</f>
        <v>0</v>
      </c>
      <c r="E40" s="149">
        <f>('CU M'!V39)</f>
        <v>0</v>
      </c>
      <c r="F40" s="150">
        <f>('CU F'!V39)</f>
        <v>0</v>
      </c>
      <c r="G40" s="150">
        <f>('ES M'!V39)</f>
        <v>0</v>
      </c>
      <c r="H40" s="150">
        <f>('ES F'!V39)</f>
        <v>0</v>
      </c>
      <c r="I40" s="150">
        <f>('RA M'!V39)</f>
        <v>0</v>
      </c>
      <c r="J40" s="150">
        <f>('RA F'!V39)</f>
        <v>0</v>
      </c>
      <c r="K40" s="150">
        <f>('YA M'!V39)</f>
        <v>0</v>
      </c>
      <c r="L40" s="150">
        <f>('YA F'!V39)</f>
        <v>0</v>
      </c>
      <c r="M40" s="150">
        <f>('YB M'!V39)</f>
        <v>0</v>
      </c>
      <c r="N40" s="150">
        <f>('YB F'!V39)</f>
        <v>0</v>
      </c>
      <c r="O40" s="150">
        <f>('JU M'!V39)</f>
        <v>0</v>
      </c>
      <c r="P40" s="150">
        <f>('JU F'!V39)</f>
        <v>0</v>
      </c>
      <c r="Q40" s="151">
        <f t="shared" si="3"/>
        <v>0</v>
      </c>
      <c r="R40" s="152"/>
      <c r="S40" s="151">
        <f t="shared" si="1"/>
        <v>0</v>
      </c>
      <c r="T40" s="151">
        <f t="shared" si="2"/>
        <v>0</v>
      </c>
    </row>
    <row r="41" spans="1:20" ht="20.100000000000001" customHeight="1" thickBot="1" x14ac:dyDescent="0.3">
      <c r="A41" s="146"/>
      <c r="B41" s="147"/>
      <c r="C41" s="148">
        <f>('MC M'!V40)</f>
        <v>0</v>
      </c>
      <c r="D41" s="148">
        <f>('MC F'!V40)</f>
        <v>0</v>
      </c>
      <c r="E41" s="149">
        <f>('CU M'!V40)</f>
        <v>0</v>
      </c>
      <c r="F41" s="150">
        <f>('CU F'!V40)</f>
        <v>0</v>
      </c>
      <c r="G41" s="150">
        <f>('ES M'!V40)</f>
        <v>0</v>
      </c>
      <c r="H41" s="150">
        <f>('ES F'!V40)</f>
        <v>0</v>
      </c>
      <c r="I41" s="150">
        <f>('RA M'!V40)</f>
        <v>0</v>
      </c>
      <c r="J41" s="150">
        <f>('RA F'!V40)</f>
        <v>0</v>
      </c>
      <c r="K41" s="150">
        <f>('YA M'!V40)</f>
        <v>0</v>
      </c>
      <c r="L41" s="150">
        <f>('YA F'!V40)</f>
        <v>0</v>
      </c>
      <c r="M41" s="150">
        <f>('YB M'!V40)</f>
        <v>0</v>
      </c>
      <c r="N41" s="150">
        <f>('YB F'!V40)</f>
        <v>0</v>
      </c>
      <c r="O41" s="150">
        <f>('JU M'!V40)</f>
        <v>0</v>
      </c>
      <c r="P41" s="150">
        <f>('JU F'!V40)</f>
        <v>0</v>
      </c>
      <c r="Q41" s="151">
        <f t="shared" si="3"/>
        <v>0</v>
      </c>
      <c r="R41" s="152"/>
      <c r="S41" s="151">
        <f t="shared" si="1"/>
        <v>0</v>
      </c>
      <c r="T41" s="151">
        <f t="shared" si="2"/>
        <v>0</v>
      </c>
    </row>
    <row r="42" spans="1:20" ht="20.100000000000001" customHeight="1" thickBot="1" x14ac:dyDescent="0.3">
      <c r="A42" s="146"/>
      <c r="B42" s="147"/>
      <c r="C42" s="148">
        <f>('MC M'!V41)</f>
        <v>0</v>
      </c>
      <c r="D42" s="148">
        <f>('MC F'!V41)</f>
        <v>0</v>
      </c>
      <c r="E42" s="149">
        <f>('CU M'!V41)</f>
        <v>0</v>
      </c>
      <c r="F42" s="150">
        <f>('CU F'!V41)</f>
        <v>0</v>
      </c>
      <c r="G42" s="150">
        <f>('ES M'!V41)</f>
        <v>0</v>
      </c>
      <c r="H42" s="150">
        <f>('ES F'!V41)</f>
        <v>0</v>
      </c>
      <c r="I42" s="150">
        <f>('RA M'!V41)</f>
        <v>0</v>
      </c>
      <c r="J42" s="150">
        <f>('RA F'!V41)</f>
        <v>0</v>
      </c>
      <c r="K42" s="150">
        <f>('YA M'!V41)</f>
        <v>0</v>
      </c>
      <c r="L42" s="150">
        <f>('YA F'!V41)</f>
        <v>0</v>
      </c>
      <c r="M42" s="150">
        <f>('YB M'!V41)</f>
        <v>0</v>
      </c>
      <c r="N42" s="150">
        <f>('YB F'!V41)</f>
        <v>0</v>
      </c>
      <c r="O42" s="150">
        <f>('JU M'!V41)</f>
        <v>0</v>
      </c>
      <c r="P42" s="150">
        <f>('JU F'!V41)</f>
        <v>0</v>
      </c>
      <c r="Q42" s="151">
        <f t="shared" si="3"/>
        <v>0</v>
      </c>
      <c r="R42" s="152"/>
      <c r="S42" s="151">
        <f t="shared" si="1"/>
        <v>0</v>
      </c>
      <c r="T42" s="151">
        <f t="shared" si="2"/>
        <v>0</v>
      </c>
    </row>
    <row r="43" spans="1:20" ht="20.100000000000001" customHeight="1" thickBot="1" x14ac:dyDescent="0.3">
      <c r="A43" s="146"/>
      <c r="B43" s="147"/>
      <c r="C43" s="148">
        <f>('MC M'!V42)</f>
        <v>0</v>
      </c>
      <c r="D43" s="148">
        <f>('MC F'!V42)</f>
        <v>0</v>
      </c>
      <c r="E43" s="149">
        <f>('CU M'!V42)</f>
        <v>0</v>
      </c>
      <c r="F43" s="150">
        <f>('CU F'!V42)</f>
        <v>0</v>
      </c>
      <c r="G43" s="150">
        <f>('ES M'!V42)</f>
        <v>0</v>
      </c>
      <c r="H43" s="150">
        <f>('ES F'!V42)</f>
        <v>0</v>
      </c>
      <c r="I43" s="150">
        <f>('RA M'!V42)</f>
        <v>0</v>
      </c>
      <c r="J43" s="150">
        <f>('RA F'!V42)</f>
        <v>0</v>
      </c>
      <c r="K43" s="150">
        <f>('YA M'!V42)</f>
        <v>0</v>
      </c>
      <c r="L43" s="150">
        <f>('YA F'!V42)</f>
        <v>0</v>
      </c>
      <c r="M43" s="150">
        <f>('YB M'!V42)</f>
        <v>0</v>
      </c>
      <c r="N43" s="150">
        <f>('YB F'!V42)</f>
        <v>0</v>
      </c>
      <c r="O43" s="150">
        <f>('JU M'!V42)</f>
        <v>0</v>
      </c>
      <c r="P43" s="150">
        <f>('JU F'!V42)</f>
        <v>0</v>
      </c>
      <c r="Q43" s="151">
        <f t="shared" si="3"/>
        <v>0</v>
      </c>
      <c r="R43" s="152"/>
      <c r="S43" s="151">
        <f t="shared" si="1"/>
        <v>0</v>
      </c>
      <c r="T43" s="151">
        <f t="shared" si="2"/>
        <v>0</v>
      </c>
    </row>
    <row r="44" spans="1:20" ht="20.100000000000001" customHeight="1" thickBot="1" x14ac:dyDescent="0.3">
      <c r="A44" s="146"/>
      <c r="B44" s="147"/>
      <c r="C44" s="148">
        <f>('MC M'!V43)</f>
        <v>0</v>
      </c>
      <c r="D44" s="148">
        <f>('MC F'!V43)</f>
        <v>0</v>
      </c>
      <c r="E44" s="149">
        <f>('CU M'!V43)</f>
        <v>0</v>
      </c>
      <c r="F44" s="150">
        <f>('CU F'!V43)</f>
        <v>0</v>
      </c>
      <c r="G44" s="150">
        <f>('ES M'!V43)</f>
        <v>0</v>
      </c>
      <c r="H44" s="150">
        <f>('ES F'!V43)</f>
        <v>0</v>
      </c>
      <c r="I44" s="150">
        <f>('RA M'!V43)</f>
        <v>0</v>
      </c>
      <c r="J44" s="150">
        <f>('RA F'!V43)</f>
        <v>0</v>
      </c>
      <c r="K44" s="150">
        <f>('YA M'!V43)</f>
        <v>0</v>
      </c>
      <c r="L44" s="150">
        <f>('YA F'!V43)</f>
        <v>0</v>
      </c>
      <c r="M44" s="150">
        <f>('YB M'!V43)</f>
        <v>0</v>
      </c>
      <c r="N44" s="150">
        <f>('YB F'!V43)</f>
        <v>0</v>
      </c>
      <c r="O44" s="150">
        <f>('JU M'!V43)</f>
        <v>0</v>
      </c>
      <c r="P44" s="150">
        <f>('JU F'!V43)</f>
        <v>0</v>
      </c>
      <c r="Q44" s="151">
        <f t="shared" si="3"/>
        <v>0</v>
      </c>
      <c r="R44" s="152"/>
      <c r="S44" s="151">
        <f t="shared" si="1"/>
        <v>0</v>
      </c>
      <c r="T44" s="151">
        <f t="shared" si="2"/>
        <v>0</v>
      </c>
    </row>
    <row r="45" spans="1:20" ht="20.100000000000001" customHeight="1" thickBot="1" x14ac:dyDescent="0.3">
      <c r="A45" s="146">
        <v>2199</v>
      </c>
      <c r="B45" s="147" t="s">
        <v>192</v>
      </c>
      <c r="C45" s="148">
        <f>('MC M'!V44)</f>
        <v>0</v>
      </c>
      <c r="D45" s="148">
        <f>('MC F'!V44)</f>
        <v>0</v>
      </c>
      <c r="E45" s="149">
        <f>('CU M'!V44)</f>
        <v>0</v>
      </c>
      <c r="F45" s="150">
        <f>('CU F'!V44)</f>
        <v>0</v>
      </c>
      <c r="G45" s="150">
        <f>('ES M'!V44)</f>
        <v>0</v>
      </c>
      <c r="H45" s="150">
        <f>('ES F'!V44)</f>
        <v>0</v>
      </c>
      <c r="I45" s="150">
        <f>('RA M'!V44)</f>
        <v>0</v>
      </c>
      <c r="J45" s="150">
        <f>('RA F'!V44)</f>
        <v>0</v>
      </c>
      <c r="K45" s="150">
        <f>('YA M'!V44)</f>
        <v>215</v>
      </c>
      <c r="L45" s="150">
        <f>('YA F'!V44)</f>
        <v>0</v>
      </c>
      <c r="M45" s="150">
        <f>('YB M'!V44)</f>
        <v>0</v>
      </c>
      <c r="N45" s="150">
        <f>('YB F'!V44)</f>
        <v>0</v>
      </c>
      <c r="O45" s="150">
        <f>('JU M'!V44)</f>
        <v>0</v>
      </c>
      <c r="P45" s="150">
        <f>('JU F'!V44)</f>
        <v>0</v>
      </c>
      <c r="Q45" s="151">
        <f t="shared" si="3"/>
        <v>215</v>
      </c>
      <c r="R45" s="152" t="s">
        <v>192</v>
      </c>
      <c r="S45" s="151">
        <f t="shared" si="1"/>
        <v>0</v>
      </c>
      <c r="T45" s="151">
        <f t="shared" si="2"/>
        <v>215</v>
      </c>
    </row>
    <row r="46" spans="1:20" ht="20.100000000000001" customHeight="1" thickBot="1" x14ac:dyDescent="0.3">
      <c r="A46" s="146">
        <v>1908</v>
      </c>
      <c r="B46" s="147" t="s">
        <v>60</v>
      </c>
      <c r="C46" s="148">
        <f>('MC M'!V45)</f>
        <v>0</v>
      </c>
      <c r="D46" s="148">
        <f>('MC F'!V45)</f>
        <v>0</v>
      </c>
      <c r="E46" s="149">
        <f>('CU M'!V45)</f>
        <v>0</v>
      </c>
      <c r="F46" s="150">
        <f>('CU F'!V45)</f>
        <v>0</v>
      </c>
      <c r="G46" s="150">
        <f>('ES M'!V45)</f>
        <v>0</v>
      </c>
      <c r="H46" s="150">
        <f>('ES F'!V45)</f>
        <v>0</v>
      </c>
      <c r="I46" s="150">
        <f>('RA M'!V45)</f>
        <v>0</v>
      </c>
      <c r="J46" s="150">
        <f>('RA F'!V45)</f>
        <v>0</v>
      </c>
      <c r="K46" s="150">
        <f>('YA M'!V45)</f>
        <v>0</v>
      </c>
      <c r="L46" s="150">
        <f>('YA F'!V45)</f>
        <v>0</v>
      </c>
      <c r="M46" s="150">
        <f>('YB M'!V45)</f>
        <v>0</v>
      </c>
      <c r="N46" s="150">
        <f>('YB F'!V45)</f>
        <v>0</v>
      </c>
      <c r="O46" s="150">
        <f>('JU M'!V45)</f>
        <v>0</v>
      </c>
      <c r="P46" s="150">
        <f>('JU F'!V45)</f>
        <v>0</v>
      </c>
      <c r="Q46" s="151">
        <f t="shared" si="3"/>
        <v>0</v>
      </c>
      <c r="R46" s="152" t="s">
        <v>60</v>
      </c>
      <c r="S46" s="151">
        <f t="shared" si="1"/>
        <v>0</v>
      </c>
      <c r="T46" s="151">
        <f t="shared" si="2"/>
        <v>0</v>
      </c>
    </row>
    <row r="47" spans="1:20" ht="20.100000000000001" customHeight="1" thickBot="1" x14ac:dyDescent="0.3">
      <c r="A47" s="146">
        <v>2057</v>
      </c>
      <c r="B47" s="147" t="s">
        <v>61</v>
      </c>
      <c r="C47" s="148">
        <f>('MC M'!V46)</f>
        <v>12</v>
      </c>
      <c r="D47" s="148">
        <f>('MC F'!V46)</f>
        <v>24</v>
      </c>
      <c r="E47" s="149">
        <f>('CU M'!V46)</f>
        <v>213</v>
      </c>
      <c r="F47" s="150">
        <f>('CU F'!V46)</f>
        <v>0</v>
      </c>
      <c r="G47" s="150">
        <f>('ES M'!V46)</f>
        <v>120</v>
      </c>
      <c r="H47" s="150">
        <f>('ES F'!V46)</f>
        <v>123</v>
      </c>
      <c r="I47" s="150">
        <f>('RA M'!V46)</f>
        <v>185</v>
      </c>
      <c r="J47" s="150">
        <f>('RA F'!V46)</f>
        <v>0</v>
      </c>
      <c r="K47" s="150">
        <f>('YA M'!V46)</f>
        <v>25</v>
      </c>
      <c r="L47" s="150">
        <f>('YA F'!V46)</f>
        <v>0</v>
      </c>
      <c r="M47" s="150">
        <f>('YB M'!V46)</f>
        <v>100</v>
      </c>
      <c r="N47" s="150">
        <f>('YB F'!V46)</f>
        <v>0</v>
      </c>
      <c r="O47" s="150">
        <f>('JU M'!V46)</f>
        <v>29</v>
      </c>
      <c r="P47" s="150">
        <f>('JU F'!V46)</f>
        <v>0</v>
      </c>
      <c r="Q47" s="151">
        <f t="shared" si="3"/>
        <v>831</v>
      </c>
      <c r="R47" s="152" t="s">
        <v>61</v>
      </c>
      <c r="S47" s="151">
        <f t="shared" si="1"/>
        <v>677</v>
      </c>
      <c r="T47" s="151">
        <f t="shared" si="2"/>
        <v>154</v>
      </c>
    </row>
    <row r="48" spans="1:20" ht="20.100000000000001" customHeight="1" thickBot="1" x14ac:dyDescent="0.3">
      <c r="A48" s="146">
        <v>2069</v>
      </c>
      <c r="B48" s="147" t="s">
        <v>62</v>
      </c>
      <c r="C48" s="148">
        <f>('MC M'!V47)</f>
        <v>0</v>
      </c>
      <c r="D48" s="148">
        <f>('MC F'!V47)</f>
        <v>0</v>
      </c>
      <c r="E48" s="149">
        <f>('CU M'!V47)</f>
        <v>0</v>
      </c>
      <c r="F48" s="150">
        <f>('CU F'!V47)</f>
        <v>0</v>
      </c>
      <c r="G48" s="150">
        <f>('ES M'!V47)</f>
        <v>0</v>
      </c>
      <c r="H48" s="150">
        <f>('ES F'!V47)</f>
        <v>0</v>
      </c>
      <c r="I48" s="150">
        <f>('RA M'!V47)</f>
        <v>0</v>
      </c>
      <c r="J48" s="150">
        <f>('RA F'!V47)</f>
        <v>0</v>
      </c>
      <c r="K48" s="150">
        <f>('YA M'!V47)</f>
        <v>0</v>
      </c>
      <c r="L48" s="150">
        <f>('YA F'!V47)</f>
        <v>0</v>
      </c>
      <c r="M48" s="150">
        <f>('YB M'!V47)</f>
        <v>0</v>
      </c>
      <c r="N48" s="150">
        <f>('YB F'!V47)</f>
        <v>0</v>
      </c>
      <c r="O48" s="150">
        <f>('JU M'!V47)</f>
        <v>0</v>
      </c>
      <c r="P48" s="150">
        <f>('JU F'!V47)</f>
        <v>0</v>
      </c>
      <c r="Q48" s="151">
        <f t="shared" si="3"/>
        <v>0</v>
      </c>
      <c r="R48" s="152" t="s">
        <v>62</v>
      </c>
      <c r="S48" s="151">
        <f t="shared" si="1"/>
        <v>0</v>
      </c>
      <c r="T48" s="151">
        <f t="shared" si="2"/>
        <v>0</v>
      </c>
    </row>
    <row r="49" spans="1:20" ht="20.100000000000001" customHeight="1" thickBot="1" x14ac:dyDescent="0.3">
      <c r="A49" s="146"/>
      <c r="B49" s="147"/>
      <c r="C49" s="148">
        <f>('MC M'!V48)</f>
        <v>0</v>
      </c>
      <c r="D49" s="148">
        <f>('MC F'!V48)</f>
        <v>0</v>
      </c>
      <c r="E49" s="149">
        <f>('CU M'!V48)</f>
        <v>0</v>
      </c>
      <c r="F49" s="150">
        <f>('CU F'!V48)</f>
        <v>0</v>
      </c>
      <c r="G49" s="150">
        <f>('ES M'!V48)</f>
        <v>0</v>
      </c>
      <c r="H49" s="150">
        <f>('ES F'!V48)</f>
        <v>0</v>
      </c>
      <c r="I49" s="150">
        <f>('RA M'!V48)</f>
        <v>0</v>
      </c>
      <c r="J49" s="150">
        <f>('RA F'!V48)</f>
        <v>0</v>
      </c>
      <c r="K49" s="150">
        <f>('YA M'!V48)</f>
        <v>0</v>
      </c>
      <c r="L49" s="150">
        <f>('YA F'!V48)</f>
        <v>0</v>
      </c>
      <c r="M49" s="150">
        <f>('YB M'!V48)</f>
        <v>0</v>
      </c>
      <c r="N49" s="150">
        <f>('YB F'!V48)</f>
        <v>0</v>
      </c>
      <c r="O49" s="150">
        <f>('JU M'!V48)</f>
        <v>0</v>
      </c>
      <c r="P49" s="150">
        <f>('JU F'!V48)</f>
        <v>0</v>
      </c>
      <c r="Q49" s="151">
        <f t="shared" si="3"/>
        <v>0</v>
      </c>
      <c r="R49" s="152"/>
      <c r="S49" s="151">
        <f t="shared" si="1"/>
        <v>0</v>
      </c>
      <c r="T49" s="151">
        <f t="shared" si="2"/>
        <v>0</v>
      </c>
    </row>
    <row r="50" spans="1:20" ht="20.100000000000001" customHeight="1" thickBot="1" x14ac:dyDescent="0.3">
      <c r="A50" s="146">
        <v>2029</v>
      </c>
      <c r="B50" s="147" t="s">
        <v>64</v>
      </c>
      <c r="C50" s="148">
        <f>('MC M'!V49)</f>
        <v>0</v>
      </c>
      <c r="D50" s="148">
        <f>('MC F'!V49)</f>
        <v>0</v>
      </c>
      <c r="E50" s="149">
        <f>('CU M'!V49)</f>
        <v>15</v>
      </c>
      <c r="F50" s="150">
        <f>('CU F'!V49)</f>
        <v>5</v>
      </c>
      <c r="G50" s="150">
        <f>('ES M'!V49)</f>
        <v>5</v>
      </c>
      <c r="H50" s="150">
        <f>('ES F'!V49)</f>
        <v>17</v>
      </c>
      <c r="I50" s="150">
        <f>('RA M'!V49)</f>
        <v>5</v>
      </c>
      <c r="J50" s="150">
        <f>('RA F'!V49)</f>
        <v>5</v>
      </c>
      <c r="K50" s="150">
        <f>('YA M'!V49)</f>
        <v>0</v>
      </c>
      <c r="L50" s="150">
        <f>('YA F'!V49)</f>
        <v>0</v>
      </c>
      <c r="M50" s="150">
        <f>('YB M'!V49)</f>
        <v>0</v>
      </c>
      <c r="N50" s="150">
        <f>('YB F'!V49)</f>
        <v>0</v>
      </c>
      <c r="O50" s="150">
        <f>('JU M'!V49)</f>
        <v>0</v>
      </c>
      <c r="P50" s="150">
        <f>('JU F'!V49)</f>
        <v>0</v>
      </c>
      <c r="Q50" s="146">
        <f t="shared" si="3"/>
        <v>52</v>
      </c>
      <c r="R50" s="153" t="s">
        <v>64</v>
      </c>
      <c r="S50" s="151">
        <f t="shared" si="1"/>
        <v>52</v>
      </c>
      <c r="T50" s="151">
        <f t="shared" si="2"/>
        <v>0</v>
      </c>
    </row>
    <row r="51" spans="1:20" ht="20.100000000000001" customHeight="1" thickBot="1" x14ac:dyDescent="0.3">
      <c r="A51" s="146">
        <v>2027</v>
      </c>
      <c r="B51" s="147" t="s">
        <v>23</v>
      </c>
      <c r="C51" s="148">
        <f>('MC M'!V50)</f>
        <v>39</v>
      </c>
      <c r="D51" s="148">
        <f>('MC F'!V50)</f>
        <v>0</v>
      </c>
      <c r="E51" s="149">
        <f>('CU M'!V50)</f>
        <v>195</v>
      </c>
      <c r="F51" s="150">
        <f>('CU F'!V50)</f>
        <v>49</v>
      </c>
      <c r="G51" s="150">
        <f>('ES M'!V50)</f>
        <v>120</v>
      </c>
      <c r="H51" s="150">
        <f>('ES F'!V50)</f>
        <v>158</v>
      </c>
      <c r="I51" s="150">
        <f>('RA M'!V50)</f>
        <v>148</v>
      </c>
      <c r="J51" s="150">
        <f>('RA F'!V50)</f>
        <v>53</v>
      </c>
      <c r="K51" s="150">
        <f>('YA M'!V50)</f>
        <v>112</v>
      </c>
      <c r="L51" s="150">
        <f>('YA F'!V50)</f>
        <v>45</v>
      </c>
      <c r="M51" s="150">
        <f>('YB M'!V50)</f>
        <v>97</v>
      </c>
      <c r="N51" s="150">
        <f>('YB F'!V50)</f>
        <v>9</v>
      </c>
      <c r="O51" s="150">
        <f>('JU M'!V50)</f>
        <v>0</v>
      </c>
      <c r="P51" s="150">
        <f>('JU F'!V50)</f>
        <v>0</v>
      </c>
      <c r="Q51" s="146">
        <f t="shared" si="3"/>
        <v>1025</v>
      </c>
      <c r="R51" s="153" t="s">
        <v>23</v>
      </c>
      <c r="S51" s="151">
        <f t="shared" si="1"/>
        <v>762</v>
      </c>
      <c r="T51" s="151">
        <f t="shared" si="2"/>
        <v>263</v>
      </c>
    </row>
    <row r="52" spans="1:20" ht="20.100000000000001" customHeight="1" thickBot="1" x14ac:dyDescent="0.3">
      <c r="A52" s="146">
        <v>1862</v>
      </c>
      <c r="B52" s="147" t="s">
        <v>65</v>
      </c>
      <c r="C52" s="148">
        <f>('MC M'!V51)</f>
        <v>0</v>
      </c>
      <c r="D52" s="148">
        <f>('MC F'!V51)</f>
        <v>0</v>
      </c>
      <c r="E52" s="149">
        <f>('CU M'!V51)</f>
        <v>0</v>
      </c>
      <c r="F52" s="150">
        <f>('CU F'!V51)</f>
        <v>0</v>
      </c>
      <c r="G52" s="150">
        <f>('ES M'!V51)</f>
        <v>0</v>
      </c>
      <c r="H52" s="150">
        <f>('ES F'!V51)</f>
        <v>0</v>
      </c>
      <c r="I52" s="150">
        <f>('RA M'!V51)</f>
        <v>0</v>
      </c>
      <c r="J52" s="150">
        <f>('RA F'!V51)</f>
        <v>0</v>
      </c>
      <c r="K52" s="150">
        <f>('YA M'!V51)</f>
        <v>0</v>
      </c>
      <c r="L52" s="150">
        <f>('YA F'!V51)</f>
        <v>0</v>
      </c>
      <c r="M52" s="150">
        <f>('YB M'!V51)</f>
        <v>0</v>
      </c>
      <c r="N52" s="150">
        <f>('YB F'!V51)</f>
        <v>0</v>
      </c>
      <c r="O52" s="150">
        <f>('JU M'!V51)</f>
        <v>0</v>
      </c>
      <c r="P52" s="150">
        <f>('JU F'!V51)</f>
        <v>0</v>
      </c>
      <c r="Q52" s="146">
        <f t="shared" si="3"/>
        <v>0</v>
      </c>
      <c r="R52" s="153" t="s">
        <v>65</v>
      </c>
      <c r="S52" s="151">
        <f t="shared" si="1"/>
        <v>0</v>
      </c>
      <c r="T52" s="151">
        <f t="shared" si="2"/>
        <v>0</v>
      </c>
    </row>
    <row r="53" spans="1:20" ht="20.100000000000001" customHeight="1" thickBot="1" x14ac:dyDescent="0.3">
      <c r="A53" s="146">
        <v>1132</v>
      </c>
      <c r="B53" s="147" t="s">
        <v>66</v>
      </c>
      <c r="C53" s="148">
        <f>('MC M'!V52)</f>
        <v>0</v>
      </c>
      <c r="D53" s="148">
        <f>('MC F'!V52)</f>
        <v>0</v>
      </c>
      <c r="E53" s="149">
        <f>('CU M'!V52)</f>
        <v>0</v>
      </c>
      <c r="F53" s="150">
        <f>('CU F'!V52)</f>
        <v>0</v>
      </c>
      <c r="G53" s="150">
        <f>('ES M'!V52)</f>
        <v>0</v>
      </c>
      <c r="H53" s="150">
        <f>('ES F'!V52)</f>
        <v>0</v>
      </c>
      <c r="I53" s="150">
        <f>('RA M'!V52)</f>
        <v>0</v>
      </c>
      <c r="J53" s="150">
        <f>('RA F'!V52)</f>
        <v>0</v>
      </c>
      <c r="K53" s="150">
        <f>('YA M'!V52)</f>
        <v>0</v>
      </c>
      <c r="L53" s="150">
        <f>('YA F'!V52)</f>
        <v>0</v>
      </c>
      <c r="M53" s="150">
        <f>('YB M'!V52)</f>
        <v>0</v>
      </c>
      <c r="N53" s="150">
        <f>('YB F'!V52)</f>
        <v>0</v>
      </c>
      <c r="O53" s="150">
        <f>('JU M'!V52)</f>
        <v>0</v>
      </c>
      <c r="P53" s="150">
        <f>('JU F'!V52)</f>
        <v>0</v>
      </c>
      <c r="Q53" s="146">
        <f t="shared" si="3"/>
        <v>0</v>
      </c>
      <c r="R53" s="153" t="s">
        <v>66</v>
      </c>
      <c r="S53" s="151">
        <f t="shared" si="1"/>
        <v>0</v>
      </c>
      <c r="T53" s="151">
        <f t="shared" si="2"/>
        <v>0</v>
      </c>
    </row>
    <row r="54" spans="1:20" ht="20.100000000000001" customHeight="1" thickBot="1" x14ac:dyDescent="0.3">
      <c r="A54" s="146">
        <v>1988</v>
      </c>
      <c r="B54" s="147" t="s">
        <v>67</v>
      </c>
      <c r="C54" s="148">
        <f>('MC M'!V53)</f>
        <v>0</v>
      </c>
      <c r="D54" s="148">
        <f>('MC F'!V53)</f>
        <v>0</v>
      </c>
      <c r="E54" s="149">
        <f>('CU M'!V53)</f>
        <v>0</v>
      </c>
      <c r="F54" s="150">
        <f>('CU F'!V53)</f>
        <v>0</v>
      </c>
      <c r="G54" s="150">
        <f>('ES M'!V53)</f>
        <v>0</v>
      </c>
      <c r="H54" s="150">
        <f>('ES F'!V53)</f>
        <v>0</v>
      </c>
      <c r="I54" s="150">
        <f>('RA M'!V53)</f>
        <v>0</v>
      </c>
      <c r="J54" s="150">
        <f>('RA F'!V53)</f>
        <v>0</v>
      </c>
      <c r="K54" s="150">
        <f>('YA M'!V53)</f>
        <v>0</v>
      </c>
      <c r="L54" s="150">
        <f>('YA F'!V53)</f>
        <v>0</v>
      </c>
      <c r="M54" s="150">
        <f>('YB M'!V53)</f>
        <v>0</v>
      </c>
      <c r="N54" s="150">
        <f>('YB F'!V53)</f>
        <v>0</v>
      </c>
      <c r="O54" s="150">
        <f>('JU M'!V53)</f>
        <v>0</v>
      </c>
      <c r="P54" s="150">
        <f>('JU F'!V53)</f>
        <v>0</v>
      </c>
      <c r="Q54" s="146">
        <f t="shared" si="3"/>
        <v>0</v>
      </c>
      <c r="R54" s="153" t="s">
        <v>67</v>
      </c>
      <c r="S54" s="151">
        <f t="shared" si="1"/>
        <v>0</v>
      </c>
      <c r="T54" s="151">
        <f t="shared" si="2"/>
        <v>0</v>
      </c>
    </row>
    <row r="55" spans="1:20" ht="20.100000000000001" customHeight="1" thickBot="1" x14ac:dyDescent="0.3">
      <c r="A55" s="146"/>
      <c r="B55" s="147"/>
      <c r="C55" s="148">
        <f>('MC M'!V54)</f>
        <v>0</v>
      </c>
      <c r="D55" s="148">
        <f>('MC F'!V54)</f>
        <v>0</v>
      </c>
      <c r="E55" s="149">
        <f>('CU M'!V54)</f>
        <v>0</v>
      </c>
      <c r="F55" s="150">
        <f>('CU F'!V54)</f>
        <v>0</v>
      </c>
      <c r="G55" s="150">
        <f>('ES M'!V54)</f>
        <v>0</v>
      </c>
      <c r="H55" s="150">
        <f>('ES F'!V54)</f>
        <v>0</v>
      </c>
      <c r="I55" s="150">
        <f>('RA M'!V54)</f>
        <v>0</v>
      </c>
      <c r="J55" s="150">
        <f>('RA F'!V54)</f>
        <v>0</v>
      </c>
      <c r="K55" s="150">
        <f>('YA M'!V54)</f>
        <v>0</v>
      </c>
      <c r="L55" s="150">
        <f>('YA F'!V54)</f>
        <v>0</v>
      </c>
      <c r="M55" s="150">
        <f>('YB M'!V54)</f>
        <v>0</v>
      </c>
      <c r="N55" s="150">
        <f>('YB F'!V54)</f>
        <v>0</v>
      </c>
      <c r="O55" s="150">
        <f>('JU M'!V54)</f>
        <v>0</v>
      </c>
      <c r="P55" s="150">
        <f>('JU F'!V54)</f>
        <v>0</v>
      </c>
      <c r="Q55" s="146">
        <f t="shared" si="3"/>
        <v>0</v>
      </c>
      <c r="R55" s="153"/>
      <c r="S55" s="151">
        <f t="shared" si="1"/>
        <v>0</v>
      </c>
      <c r="T55" s="151">
        <f t="shared" si="2"/>
        <v>0</v>
      </c>
    </row>
    <row r="56" spans="1:20" ht="20.100000000000001" customHeight="1" thickBot="1" x14ac:dyDescent="0.3">
      <c r="A56" s="146"/>
      <c r="B56" s="147"/>
      <c r="C56" s="148">
        <f>('MC M'!V55)</f>
        <v>0</v>
      </c>
      <c r="D56" s="148">
        <f>('MC F'!V55)</f>
        <v>0</v>
      </c>
      <c r="E56" s="149">
        <f>('CU M'!V55)</f>
        <v>0</v>
      </c>
      <c r="F56" s="150">
        <f>('CU F'!V55)</f>
        <v>0</v>
      </c>
      <c r="G56" s="150">
        <f>('ES M'!V55)</f>
        <v>0</v>
      </c>
      <c r="H56" s="150">
        <f>('ES F'!V55)</f>
        <v>0</v>
      </c>
      <c r="I56" s="150">
        <f>('RA M'!V55)</f>
        <v>0</v>
      </c>
      <c r="J56" s="150">
        <f>('RA F'!V55)</f>
        <v>0</v>
      </c>
      <c r="K56" s="150">
        <f>('YA M'!V55)</f>
        <v>0</v>
      </c>
      <c r="L56" s="150">
        <f>('YA F'!V55)</f>
        <v>0</v>
      </c>
      <c r="M56" s="150">
        <f>('YB M'!V55)</f>
        <v>0</v>
      </c>
      <c r="N56" s="150">
        <f>('YB F'!V55)</f>
        <v>0</v>
      </c>
      <c r="O56" s="150">
        <f>('JU M'!V55)</f>
        <v>0</v>
      </c>
      <c r="P56" s="150">
        <f>('JU F'!V55)</f>
        <v>0</v>
      </c>
      <c r="Q56" s="146">
        <f t="shared" si="3"/>
        <v>0</v>
      </c>
      <c r="R56" s="153"/>
      <c r="S56" s="151">
        <f t="shared" si="1"/>
        <v>0</v>
      </c>
      <c r="T56" s="151">
        <f t="shared" si="2"/>
        <v>0</v>
      </c>
    </row>
    <row r="57" spans="1:20" ht="20.100000000000001" customHeight="1" thickBot="1" x14ac:dyDescent="0.3">
      <c r="A57" s="146"/>
      <c r="B57" s="147"/>
      <c r="C57" s="148">
        <f>('MC M'!V56)</f>
        <v>0</v>
      </c>
      <c r="D57" s="148">
        <f>('MC F'!V56)</f>
        <v>0</v>
      </c>
      <c r="E57" s="149">
        <f>('CU M'!V56)</f>
        <v>0</v>
      </c>
      <c r="F57" s="150">
        <f>('CU F'!V56)</f>
        <v>0</v>
      </c>
      <c r="G57" s="150">
        <f>('ES M'!V56)</f>
        <v>0</v>
      </c>
      <c r="H57" s="150">
        <f>('ES F'!V56)</f>
        <v>0</v>
      </c>
      <c r="I57" s="150">
        <f>('RA M'!V56)</f>
        <v>0</v>
      </c>
      <c r="J57" s="150">
        <f>('RA F'!V56)</f>
        <v>0</v>
      </c>
      <c r="K57" s="150">
        <f>('YA M'!V56)</f>
        <v>0</v>
      </c>
      <c r="L57" s="150">
        <f>('YA F'!V56)</f>
        <v>0</v>
      </c>
      <c r="M57" s="150">
        <f>('YB M'!V56)</f>
        <v>0</v>
      </c>
      <c r="N57" s="150">
        <f>('YB F'!V56)</f>
        <v>0</v>
      </c>
      <c r="O57" s="150">
        <f>('JU M'!V56)</f>
        <v>0</v>
      </c>
      <c r="P57" s="150">
        <f>('JU F'!V56)</f>
        <v>0</v>
      </c>
      <c r="Q57" s="146">
        <f t="shared" si="3"/>
        <v>0</v>
      </c>
      <c r="R57" s="153"/>
      <c r="S57" s="151">
        <f t="shared" si="1"/>
        <v>0</v>
      </c>
      <c r="T57" s="151">
        <f t="shared" si="2"/>
        <v>0</v>
      </c>
    </row>
    <row r="58" spans="1:20" ht="20.100000000000001" customHeight="1" thickBot="1" x14ac:dyDescent="0.3">
      <c r="A58" s="146">
        <v>1990</v>
      </c>
      <c r="B58" s="147" t="s">
        <v>29</v>
      </c>
      <c r="C58" s="148">
        <f>('MC M'!V57)</f>
        <v>0</v>
      </c>
      <c r="D58" s="148">
        <f>('MC F'!V57)</f>
        <v>0</v>
      </c>
      <c r="E58" s="149">
        <f>('CU M'!V57)</f>
        <v>0</v>
      </c>
      <c r="F58" s="150">
        <f>('CU F'!V57)</f>
        <v>0</v>
      </c>
      <c r="G58" s="150">
        <f>('ES M'!V57)</f>
        <v>0</v>
      </c>
      <c r="H58" s="150">
        <f>('ES F'!V57)</f>
        <v>0</v>
      </c>
      <c r="I58" s="150">
        <f>('RA M'!V57)</f>
        <v>0</v>
      </c>
      <c r="J58" s="150">
        <f>('RA F'!V57)</f>
        <v>0</v>
      </c>
      <c r="K58" s="150">
        <f>('YA M'!V57)</f>
        <v>0</v>
      </c>
      <c r="L58" s="150">
        <f>('YA F'!V57)</f>
        <v>0</v>
      </c>
      <c r="M58" s="150">
        <f>('YB M'!V57)</f>
        <v>0</v>
      </c>
      <c r="N58" s="150">
        <f>('YB F'!V57)</f>
        <v>0</v>
      </c>
      <c r="O58" s="150">
        <f>('JU M'!V57)</f>
        <v>0</v>
      </c>
      <c r="P58" s="150">
        <f>('JU F'!V57)</f>
        <v>0</v>
      </c>
      <c r="Q58" s="146">
        <f t="shared" si="3"/>
        <v>0</v>
      </c>
      <c r="R58" s="153" t="s">
        <v>29</v>
      </c>
      <c r="S58" s="151">
        <f t="shared" si="1"/>
        <v>0</v>
      </c>
      <c r="T58" s="151">
        <f t="shared" si="2"/>
        <v>0</v>
      </c>
    </row>
    <row r="59" spans="1:20" ht="20.100000000000001" customHeight="1" thickBot="1" x14ac:dyDescent="0.3">
      <c r="A59" s="146">
        <v>2068</v>
      </c>
      <c r="B59" s="147" t="s">
        <v>69</v>
      </c>
      <c r="C59" s="148">
        <f>('MC M'!V58)</f>
        <v>0</v>
      </c>
      <c r="D59" s="148">
        <f>('MC F'!V58)</f>
        <v>0</v>
      </c>
      <c r="E59" s="149">
        <f>('CU M'!V58)</f>
        <v>0</v>
      </c>
      <c r="F59" s="150">
        <f>('CU F'!V58)</f>
        <v>0</v>
      </c>
      <c r="G59" s="150">
        <f>('ES M'!V58)</f>
        <v>0</v>
      </c>
      <c r="H59" s="150">
        <f>('ES F'!V58)</f>
        <v>0</v>
      </c>
      <c r="I59" s="150">
        <f>('RA M'!V58)</f>
        <v>0</v>
      </c>
      <c r="J59" s="150">
        <f>('RA F'!V58)</f>
        <v>0</v>
      </c>
      <c r="K59" s="150">
        <f>('YA M'!V58)</f>
        <v>0</v>
      </c>
      <c r="L59" s="150">
        <f>('YA F'!V58)</f>
        <v>0</v>
      </c>
      <c r="M59" s="150">
        <f>('YB M'!V58)</f>
        <v>0</v>
      </c>
      <c r="N59" s="150">
        <f>('YB F'!V58)</f>
        <v>0</v>
      </c>
      <c r="O59" s="150">
        <f>('JU M'!V58)</f>
        <v>0</v>
      </c>
      <c r="P59" s="150">
        <f>('JU F'!V58)</f>
        <v>0</v>
      </c>
      <c r="Q59" s="146">
        <f t="shared" si="3"/>
        <v>0</v>
      </c>
      <c r="R59" s="153" t="s">
        <v>69</v>
      </c>
      <c r="S59" s="151">
        <f t="shared" si="1"/>
        <v>0</v>
      </c>
      <c r="T59" s="151">
        <f t="shared" si="2"/>
        <v>0</v>
      </c>
    </row>
    <row r="60" spans="1:20" ht="20.100000000000001" customHeight="1" thickBot="1" x14ac:dyDescent="0.3">
      <c r="A60" s="146"/>
      <c r="B60" s="147"/>
      <c r="C60" s="148">
        <f>('MC M'!V59)</f>
        <v>0</v>
      </c>
      <c r="D60" s="148">
        <f>('MC F'!V59)</f>
        <v>0</v>
      </c>
      <c r="E60" s="149">
        <f>('CU M'!V59)</f>
        <v>280</v>
      </c>
      <c r="F60" s="150">
        <f>('CU F'!V59)</f>
        <v>0</v>
      </c>
      <c r="G60" s="150">
        <f>('ES M'!V59)</f>
        <v>82</v>
      </c>
      <c r="H60" s="150">
        <f>('ES F'!V59)</f>
        <v>2</v>
      </c>
      <c r="I60" s="150">
        <f>('RA M'!V59)</f>
        <v>0</v>
      </c>
      <c r="J60" s="150">
        <f>('RA F'!V59)</f>
        <v>10</v>
      </c>
      <c r="K60" s="150">
        <f>('YA M'!V59)</f>
        <v>0</v>
      </c>
      <c r="L60" s="150">
        <f>('YA F'!V59)</f>
        <v>0</v>
      </c>
      <c r="M60" s="150">
        <f>('YB M'!V59)</f>
        <v>0</v>
      </c>
      <c r="N60" s="150">
        <f>('YB F'!V59)</f>
        <v>0</v>
      </c>
      <c r="O60" s="150">
        <f>('JU M'!V59)</f>
        <v>0</v>
      </c>
      <c r="P60" s="150">
        <f>('JU F'!V59)</f>
        <v>0</v>
      </c>
      <c r="Q60" s="146">
        <f t="shared" si="3"/>
        <v>374</v>
      </c>
      <c r="R60" s="153"/>
      <c r="S60" s="151">
        <f t="shared" si="1"/>
        <v>374</v>
      </c>
      <c r="T60" s="151">
        <f t="shared" si="2"/>
        <v>0</v>
      </c>
    </row>
    <row r="61" spans="1:20" ht="20.100000000000001" customHeight="1" thickBot="1" x14ac:dyDescent="0.3">
      <c r="A61" s="146"/>
      <c r="B61" s="147"/>
      <c r="C61" s="148">
        <f>('MC M'!V60)</f>
        <v>0</v>
      </c>
      <c r="D61" s="148">
        <f>('MC F'!V60)</f>
        <v>0</v>
      </c>
      <c r="E61" s="149">
        <f>('CU M'!V60)</f>
        <v>0</v>
      </c>
      <c r="F61" s="150">
        <f>('CU F'!V60)</f>
        <v>0</v>
      </c>
      <c r="G61" s="150">
        <f>('ES M'!V60)</f>
        <v>0</v>
      </c>
      <c r="H61" s="150">
        <f>('ES F'!V60)</f>
        <v>0</v>
      </c>
      <c r="I61" s="150">
        <f>('RA M'!V60)</f>
        <v>0</v>
      </c>
      <c r="J61" s="150">
        <f>('RA F'!V60)</f>
        <v>0</v>
      </c>
      <c r="K61" s="150">
        <f>('YA M'!V60)</f>
        <v>0</v>
      </c>
      <c r="L61" s="150">
        <f>('YA F'!V60)</f>
        <v>0</v>
      </c>
      <c r="M61" s="150">
        <f>('YB M'!V60)</f>
        <v>0</v>
      </c>
      <c r="N61" s="150">
        <f>('YB F'!V60)</f>
        <v>0</v>
      </c>
      <c r="O61" s="150">
        <f>('JU M'!V60)</f>
        <v>0</v>
      </c>
      <c r="P61" s="150">
        <f>('JU F'!V60)</f>
        <v>0</v>
      </c>
      <c r="Q61" s="146">
        <f t="shared" si="3"/>
        <v>0</v>
      </c>
      <c r="R61" s="153"/>
      <c r="S61" s="151">
        <f t="shared" si="1"/>
        <v>0</v>
      </c>
      <c r="T61" s="151">
        <f t="shared" si="2"/>
        <v>0</v>
      </c>
    </row>
    <row r="62" spans="1:20" ht="20.100000000000001" customHeight="1" thickBot="1" x14ac:dyDescent="0.3">
      <c r="A62" s="146">
        <v>2161</v>
      </c>
      <c r="B62" s="147" t="s">
        <v>71</v>
      </c>
      <c r="C62" s="148">
        <f>('MC M'!V61)</f>
        <v>0</v>
      </c>
      <c r="D62" s="148">
        <f>('MC F'!V61)</f>
        <v>0</v>
      </c>
      <c r="E62" s="149">
        <f>('CU M'!V61)</f>
        <v>0</v>
      </c>
      <c r="F62" s="150">
        <f>('CU F'!V61)</f>
        <v>0</v>
      </c>
      <c r="G62" s="150">
        <f>('ES M'!V61)</f>
        <v>0</v>
      </c>
      <c r="H62" s="150">
        <f>('ES F'!V61)</f>
        <v>0</v>
      </c>
      <c r="I62" s="150">
        <f>('RA M'!V61)</f>
        <v>0</v>
      </c>
      <c r="J62" s="150">
        <f>('RA F'!V61)</f>
        <v>0</v>
      </c>
      <c r="K62" s="150">
        <f>('YA M'!V61)</f>
        <v>0</v>
      </c>
      <c r="L62" s="150">
        <f>('YA F'!V61)</f>
        <v>0</v>
      </c>
      <c r="M62" s="150">
        <f>('YB M'!V61)</f>
        <v>0</v>
      </c>
      <c r="N62" s="150">
        <f>('YB F'!V61)</f>
        <v>0</v>
      </c>
      <c r="O62" s="150">
        <f>('JU M'!V61)</f>
        <v>0</v>
      </c>
      <c r="P62" s="150">
        <f>('JU F'!V61)</f>
        <v>0</v>
      </c>
      <c r="Q62" s="146">
        <f t="shared" si="3"/>
        <v>0</v>
      </c>
      <c r="R62" s="153" t="s">
        <v>71</v>
      </c>
      <c r="S62" s="151">
        <f t="shared" si="1"/>
        <v>0</v>
      </c>
      <c r="T62" s="151">
        <f t="shared" si="2"/>
        <v>0</v>
      </c>
    </row>
    <row r="63" spans="1:20" ht="20.100000000000001" customHeight="1" thickBot="1" x14ac:dyDescent="0.3">
      <c r="A63" s="146">
        <v>1216</v>
      </c>
      <c r="B63" s="147" t="s">
        <v>208</v>
      </c>
      <c r="C63" s="148">
        <f>('MC M'!V62)</f>
        <v>0</v>
      </c>
      <c r="D63" s="148">
        <f>('MC F'!V62)</f>
        <v>0</v>
      </c>
      <c r="E63" s="149">
        <f>('CU M'!V62)</f>
        <v>0</v>
      </c>
      <c r="F63" s="150">
        <f>('CU F'!V62)</f>
        <v>0</v>
      </c>
      <c r="G63" s="150">
        <f>('ES M'!V62)</f>
        <v>0</v>
      </c>
      <c r="H63" s="150">
        <f>('ES F'!V62)</f>
        <v>0</v>
      </c>
      <c r="I63" s="150">
        <f>('RA M'!V62)</f>
        <v>0</v>
      </c>
      <c r="J63" s="150">
        <f>('RA F'!V62)</f>
        <v>0</v>
      </c>
      <c r="K63" s="150">
        <f>('YA M'!V62)</f>
        <v>0</v>
      </c>
      <c r="L63" s="150">
        <f>('YA F'!V62)</f>
        <v>0</v>
      </c>
      <c r="M63" s="150">
        <f>('YB M'!V62)</f>
        <v>0</v>
      </c>
      <c r="N63" s="150">
        <f>('YB F'!V62)</f>
        <v>0</v>
      </c>
      <c r="O63" s="150">
        <f>('JU M'!V62)</f>
        <v>0</v>
      </c>
      <c r="P63" s="150">
        <f>('JU F'!V62)</f>
        <v>0</v>
      </c>
      <c r="Q63" s="146">
        <f t="shared" si="3"/>
        <v>0</v>
      </c>
      <c r="R63" s="153" t="s">
        <v>208</v>
      </c>
      <c r="S63" s="151">
        <f t="shared" si="1"/>
        <v>0</v>
      </c>
      <c r="T63" s="151">
        <f t="shared" si="2"/>
        <v>0</v>
      </c>
    </row>
    <row r="64" spans="1:20" ht="20.100000000000001" customHeight="1" thickBot="1" x14ac:dyDescent="0.3">
      <c r="A64" s="146">
        <v>2113</v>
      </c>
      <c r="B64" s="147" t="s">
        <v>72</v>
      </c>
      <c r="C64" s="148">
        <f>('MC M'!V63)</f>
        <v>0</v>
      </c>
      <c r="D64" s="148">
        <f>('MC F'!V63)</f>
        <v>0</v>
      </c>
      <c r="E64" s="149">
        <f>('CU M'!V63)</f>
        <v>0</v>
      </c>
      <c r="F64" s="150">
        <f>('CU F'!V63)</f>
        <v>0</v>
      </c>
      <c r="G64" s="150">
        <f>('ES M'!V63)</f>
        <v>0</v>
      </c>
      <c r="H64" s="150">
        <f>('ES F'!V63)</f>
        <v>0</v>
      </c>
      <c r="I64" s="150">
        <f>('RA M'!V63)</f>
        <v>0</v>
      </c>
      <c r="J64" s="150">
        <f>('RA F'!V63)</f>
        <v>0</v>
      </c>
      <c r="K64" s="150">
        <f>('YA M'!V63)</f>
        <v>0</v>
      </c>
      <c r="L64" s="150">
        <f>('YA F'!V63)</f>
        <v>0</v>
      </c>
      <c r="M64" s="150">
        <f>('YB M'!V63)</f>
        <v>0</v>
      </c>
      <c r="N64" s="150">
        <f>('YB F'!V63)</f>
        <v>0</v>
      </c>
      <c r="O64" s="150">
        <f>('JU M'!V63)</f>
        <v>0</v>
      </c>
      <c r="P64" s="150">
        <f>('JU F'!V63)</f>
        <v>0</v>
      </c>
      <c r="Q64" s="146">
        <f t="shared" si="3"/>
        <v>0</v>
      </c>
      <c r="R64" s="153" t="s">
        <v>72</v>
      </c>
      <c r="S64" s="151">
        <f t="shared" si="1"/>
        <v>0</v>
      </c>
      <c r="T64" s="151">
        <f t="shared" si="2"/>
        <v>0</v>
      </c>
    </row>
    <row r="65" spans="1:20" ht="20.100000000000001" customHeight="1" thickBot="1" x14ac:dyDescent="0.3">
      <c r="A65" s="146"/>
      <c r="B65" s="147"/>
      <c r="C65" s="148">
        <f>('MC M'!V64)</f>
        <v>0</v>
      </c>
      <c r="D65" s="148">
        <f>('MC F'!V64)</f>
        <v>0</v>
      </c>
      <c r="E65" s="149">
        <f>('CU M'!V64)</f>
        <v>0</v>
      </c>
      <c r="F65" s="150">
        <f>('CU F'!V64)</f>
        <v>0</v>
      </c>
      <c r="G65" s="150">
        <f>('ES M'!V64)</f>
        <v>0</v>
      </c>
      <c r="H65" s="150">
        <f>('ES F'!V64)</f>
        <v>0</v>
      </c>
      <c r="I65" s="150">
        <f>('RA M'!V64)</f>
        <v>0</v>
      </c>
      <c r="J65" s="150">
        <f>('RA F'!V64)</f>
        <v>0</v>
      </c>
      <c r="K65" s="150">
        <f>('YA M'!V64)</f>
        <v>0</v>
      </c>
      <c r="L65" s="150">
        <f>('YA F'!V64)</f>
        <v>0</v>
      </c>
      <c r="M65" s="150">
        <f>('YB M'!V64)</f>
        <v>0</v>
      </c>
      <c r="N65" s="150">
        <f>('YB F'!V64)</f>
        <v>0</v>
      </c>
      <c r="O65" s="150">
        <f>('JU M'!V64)</f>
        <v>0</v>
      </c>
      <c r="P65" s="150">
        <f>('JU F'!V64)</f>
        <v>0</v>
      </c>
      <c r="Q65" s="146">
        <f t="shared" ref="Q65" si="4">SUM(C65:P65)</f>
        <v>0</v>
      </c>
      <c r="R65" s="159"/>
      <c r="S65" s="151">
        <f t="shared" si="1"/>
        <v>0</v>
      </c>
      <c r="T65" s="151">
        <f t="shared" si="2"/>
        <v>0</v>
      </c>
    </row>
    <row r="66" spans="1:20" ht="19.5" customHeight="1" x14ac:dyDescent="0.25">
      <c r="A66" s="53"/>
      <c r="B66" s="127"/>
      <c r="C66" s="154">
        <f>SUM(C4:C65)</f>
        <v>831</v>
      </c>
      <c r="D66" s="154">
        <f t="shared" ref="D66:P66" si="5">SUM(D4:D65)</f>
        <v>815</v>
      </c>
      <c r="E66" s="154">
        <f t="shared" si="5"/>
        <v>2363</v>
      </c>
      <c r="F66" s="154">
        <f t="shared" si="5"/>
        <v>2153</v>
      </c>
      <c r="G66" s="154">
        <f t="shared" si="5"/>
        <v>2523</v>
      </c>
      <c r="H66" s="154">
        <f t="shared" si="5"/>
        <v>2225</v>
      </c>
      <c r="I66" s="154">
        <f t="shared" si="5"/>
        <v>2588</v>
      </c>
      <c r="J66" s="154">
        <f t="shared" si="5"/>
        <v>2345</v>
      </c>
      <c r="K66" s="154">
        <f t="shared" si="5"/>
        <v>2318</v>
      </c>
      <c r="L66" s="154">
        <f t="shared" si="5"/>
        <v>2217</v>
      </c>
      <c r="M66" s="154">
        <f t="shared" si="5"/>
        <v>2044</v>
      </c>
      <c r="N66" s="154">
        <f t="shared" si="5"/>
        <v>595</v>
      </c>
      <c r="O66" s="154">
        <f t="shared" si="5"/>
        <v>1035</v>
      </c>
      <c r="P66" s="154">
        <f t="shared" si="5"/>
        <v>180</v>
      </c>
      <c r="Q66" s="129">
        <f>SUM(Q4:Q65)</f>
        <v>24232</v>
      </c>
      <c r="R66" s="155"/>
      <c r="S66" s="129">
        <f t="shared" ref="S66:T66" si="6">SUM(S4:S65)</f>
        <v>15843</v>
      </c>
      <c r="T66" s="129">
        <f t="shared" si="6"/>
        <v>8389</v>
      </c>
    </row>
    <row r="67" spans="1:20" ht="15.75" customHeight="1" thickBot="1" x14ac:dyDescent="0.3">
      <c r="A67" s="6"/>
      <c r="B67" s="109"/>
      <c r="C67" s="160" t="s">
        <v>153</v>
      </c>
      <c r="D67" s="160" t="s">
        <v>154</v>
      </c>
      <c r="E67" s="156" t="s">
        <v>155</v>
      </c>
      <c r="F67" s="156" t="s">
        <v>156</v>
      </c>
      <c r="G67" s="156" t="s">
        <v>157</v>
      </c>
      <c r="H67" s="156" t="s">
        <v>158</v>
      </c>
      <c r="I67" s="156" t="s">
        <v>159</v>
      </c>
      <c r="J67" s="156" t="s">
        <v>160</v>
      </c>
      <c r="K67" s="156" t="s">
        <v>161</v>
      </c>
      <c r="L67" s="156" t="s">
        <v>162</v>
      </c>
      <c r="M67" s="156" t="s">
        <v>163</v>
      </c>
      <c r="N67" s="156" t="s">
        <v>164</v>
      </c>
      <c r="O67" s="156" t="s">
        <v>165</v>
      </c>
      <c r="P67" s="156" t="s">
        <v>166</v>
      </c>
      <c r="Q67" s="131">
        <f>SUM(C66:P66)</f>
        <v>24232</v>
      </c>
      <c r="R67" s="6"/>
      <c r="S67" s="131"/>
      <c r="T67" s="131"/>
    </row>
    <row r="68" spans="1:20" ht="16.149999999999999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63" customWidth="1"/>
  </cols>
  <sheetData>
    <row r="1" spans="1:4" ht="16.5" thickBot="1" x14ac:dyDescent="0.3">
      <c r="A1" s="142" t="s">
        <v>3</v>
      </c>
      <c r="B1" s="142" t="s">
        <v>176</v>
      </c>
      <c r="C1" s="142" t="s">
        <v>168</v>
      </c>
      <c r="D1" s="142" t="s">
        <v>169</v>
      </c>
    </row>
    <row r="2" spans="1:4" ht="16.5" thickBot="1" x14ac:dyDescent="0.3">
      <c r="A2" s="147" t="s">
        <v>11</v>
      </c>
      <c r="B2" s="142">
        <f>'Punti provvisorio'!Q22</f>
        <v>3639</v>
      </c>
      <c r="C2" s="142">
        <f>'Punti provvisorio'!S22</f>
        <v>2822</v>
      </c>
      <c r="D2" s="142">
        <f>'Punti provvisorio'!T22</f>
        <v>817</v>
      </c>
    </row>
    <row r="3" spans="1:4" ht="16.5" thickBot="1" x14ac:dyDescent="0.3">
      <c r="A3" s="147" t="s">
        <v>12</v>
      </c>
      <c r="B3" s="142">
        <f>'Punti provvisorio'!Q4</f>
        <v>3790</v>
      </c>
      <c r="C3" s="142">
        <f>'Punti provvisorio'!S4</f>
        <v>3247</v>
      </c>
      <c r="D3" s="142">
        <f>'Punti provvisorio'!T4</f>
        <v>543</v>
      </c>
    </row>
    <row r="4" spans="1:4" ht="16.5" thickBot="1" x14ac:dyDescent="0.3">
      <c r="A4" s="147" t="s">
        <v>14</v>
      </c>
      <c r="B4" s="142">
        <f>'Punti provvisorio'!Q5</f>
        <v>0</v>
      </c>
      <c r="C4" s="142">
        <f>'Punti provvisorio'!S5</f>
        <v>0</v>
      </c>
      <c r="D4" s="142">
        <f>'Punti provvisorio'!T5</f>
        <v>0</v>
      </c>
    </row>
    <row r="5" spans="1:4" ht="16.5" thickBot="1" x14ac:dyDescent="0.3">
      <c r="A5" s="147" t="s">
        <v>19</v>
      </c>
      <c r="B5" s="142">
        <f>'Punti provvisorio'!Q9</f>
        <v>1395</v>
      </c>
      <c r="C5" s="142">
        <f>'Punti provvisorio'!S9</f>
        <v>820</v>
      </c>
      <c r="D5" s="142">
        <f>'Punti provvisorio'!T9</f>
        <v>575</v>
      </c>
    </row>
    <row r="6" spans="1:4" ht="16.5" thickBot="1" x14ac:dyDescent="0.3">
      <c r="A6" s="147" t="s">
        <v>26</v>
      </c>
      <c r="B6" s="142">
        <f>'Punti provvisorio'!Q13</f>
        <v>0</v>
      </c>
      <c r="C6" s="142">
        <f>'Punti provvisorio'!S13</f>
        <v>0</v>
      </c>
      <c r="D6" s="142">
        <f>'Punti provvisorio'!T13</f>
        <v>0</v>
      </c>
    </row>
    <row r="7" spans="1:4" ht="16.5" thickBot="1" x14ac:dyDescent="0.3">
      <c r="A7" s="147" t="s">
        <v>27</v>
      </c>
      <c r="B7" s="142">
        <f>'Punti provvisorio'!Q56</f>
        <v>0</v>
      </c>
      <c r="C7" s="142">
        <f>'Punti provvisorio'!S56</f>
        <v>0</v>
      </c>
      <c r="D7" s="142">
        <f>'Punti provvisorio'!T56</f>
        <v>0</v>
      </c>
    </row>
    <row r="8" spans="1:4" ht="16.5" thickBot="1" x14ac:dyDescent="0.3">
      <c r="A8" s="147" t="s">
        <v>16</v>
      </c>
      <c r="B8" s="142">
        <f>'Punti provvisorio'!Q6</f>
        <v>3808</v>
      </c>
      <c r="C8" s="142">
        <f>'Punti provvisorio'!S6</f>
        <v>2001</v>
      </c>
      <c r="D8" s="142">
        <f>'Punti provvisorio'!T6</f>
        <v>1807</v>
      </c>
    </row>
    <row r="9" spans="1:4" ht="16.5" thickBot="1" x14ac:dyDescent="0.3">
      <c r="A9" s="147" t="s">
        <v>25</v>
      </c>
      <c r="B9" s="142">
        <f>'Punti provvisorio'!Q42</f>
        <v>0</v>
      </c>
      <c r="C9" s="142">
        <f>'Punti provvisorio'!S42</f>
        <v>0</v>
      </c>
      <c r="D9" s="142">
        <f>'Punti provvisorio'!T42</f>
        <v>0</v>
      </c>
    </row>
    <row r="10" spans="1:4" ht="16.5" thickBot="1" x14ac:dyDescent="0.3">
      <c r="A10" s="147" t="s">
        <v>32</v>
      </c>
      <c r="B10" s="142">
        <f>'Punti provvisorio'!Q16</f>
        <v>584</v>
      </c>
      <c r="C10" s="142">
        <f>'Punti provvisorio'!S16</f>
        <v>484</v>
      </c>
      <c r="D10" s="142">
        <f>'Punti provvisorio'!T16</f>
        <v>100</v>
      </c>
    </row>
    <row r="11" spans="1:4" ht="16.5" thickBot="1" x14ac:dyDescent="0.3">
      <c r="A11" s="147" t="s">
        <v>17</v>
      </c>
      <c r="B11" s="142">
        <f>'Punti provvisorio'!Q7</f>
        <v>1089</v>
      </c>
      <c r="C11" s="142">
        <f>'Punti provvisorio'!S7</f>
        <v>617</v>
      </c>
      <c r="D11" s="142">
        <f>'Punti provvisorio'!T7</f>
        <v>472</v>
      </c>
    </row>
    <row r="12" spans="1:4" ht="16.5" thickBot="1" x14ac:dyDescent="0.3">
      <c r="A12" s="147" t="s">
        <v>35</v>
      </c>
      <c r="B12" s="142">
        <f>'Punti provvisorio'!Q47</f>
        <v>831</v>
      </c>
      <c r="C12" s="142">
        <f>'Punti provvisorio'!S47</f>
        <v>677</v>
      </c>
      <c r="D12" s="142">
        <f>'Punti provvisorio'!T47</f>
        <v>154</v>
      </c>
    </row>
    <row r="13" spans="1:4" ht="16.5" thickBot="1" x14ac:dyDescent="0.3">
      <c r="A13" s="147" t="s">
        <v>37</v>
      </c>
      <c r="B13" s="142">
        <f>'Punti provvisorio'!Q35</f>
        <v>321</v>
      </c>
      <c r="C13" s="142">
        <f>'Punti provvisorio'!S35</f>
        <v>160</v>
      </c>
      <c r="D13" s="142">
        <f>'Punti provvisorio'!T35</f>
        <v>161</v>
      </c>
    </row>
    <row r="14" spans="1:4" ht="16.5" thickBot="1" x14ac:dyDescent="0.3">
      <c r="A14" s="147" t="s">
        <v>58</v>
      </c>
      <c r="B14" s="142">
        <f>'Punti provvisorio'!Q43</f>
        <v>0</v>
      </c>
      <c r="C14" s="142">
        <f>'Punti provvisorio'!S43</f>
        <v>0</v>
      </c>
      <c r="D14" s="142">
        <f>'Punti provvisorio'!T43</f>
        <v>0</v>
      </c>
    </row>
    <row r="15" spans="1:4" ht="16.5" thickBot="1" x14ac:dyDescent="0.3">
      <c r="A15" s="147" t="s">
        <v>40</v>
      </c>
      <c r="B15" s="142">
        <f>'Punti provvisorio'!Q21</f>
        <v>1926</v>
      </c>
      <c r="C15" s="142">
        <f>'Punti provvisorio'!S21</f>
        <v>979</v>
      </c>
      <c r="D15" s="142">
        <f>'Punti provvisorio'!T21</f>
        <v>947</v>
      </c>
    </row>
    <row r="16" spans="1:4" ht="16.5" thickBot="1" x14ac:dyDescent="0.3">
      <c r="A16" s="147" t="s">
        <v>23</v>
      </c>
      <c r="B16" s="142">
        <f>'Punti provvisorio'!Q51</f>
        <v>1025</v>
      </c>
      <c r="C16" s="142">
        <f>'Punti provvisorio'!S51</f>
        <v>762</v>
      </c>
      <c r="D16" s="142">
        <f>'Punti provvisorio'!T51</f>
        <v>263</v>
      </c>
    </row>
    <row r="17" spans="1:4" ht="16.5" thickBot="1" x14ac:dyDescent="0.3">
      <c r="A17" s="147" t="s">
        <v>39</v>
      </c>
      <c r="B17" s="142">
        <f>'Punti provvisorio'!Q20</f>
        <v>0</v>
      </c>
      <c r="C17" s="142">
        <f>'Punti provvisorio'!S20</f>
        <v>0</v>
      </c>
      <c r="D17" s="142">
        <f>'Punti provvisorio'!T20</f>
        <v>0</v>
      </c>
    </row>
    <row r="18" spans="1:4" ht="16.5" thickBot="1" x14ac:dyDescent="0.3">
      <c r="A18" s="147" t="s">
        <v>29</v>
      </c>
      <c r="B18" s="142">
        <f>'Punti provvisorio'!Q58</f>
        <v>0</v>
      </c>
      <c r="C18" s="142">
        <f>'Punti provvisorio'!S58</f>
        <v>0</v>
      </c>
      <c r="D18" s="142">
        <f>'Punti provvisorio'!T58</f>
        <v>0</v>
      </c>
    </row>
    <row r="19" spans="1:4" ht="16.5" thickBot="1" x14ac:dyDescent="0.3">
      <c r="A19" s="147" t="s">
        <v>20</v>
      </c>
      <c r="B19" s="142">
        <f>'Punti provvisorio'!Q57</f>
        <v>0</v>
      </c>
      <c r="C19" s="142">
        <f>'Punti provvisorio'!S57</f>
        <v>0</v>
      </c>
      <c r="D19" s="142">
        <f>'Punti provvisorio'!T57</f>
        <v>0</v>
      </c>
    </row>
    <row r="20" spans="1:4" ht="16.5" thickBot="1" x14ac:dyDescent="0.3">
      <c r="A20" s="147" t="s">
        <v>24</v>
      </c>
      <c r="B20" s="142">
        <f>'Punti provvisorio'!Q12</f>
        <v>518</v>
      </c>
      <c r="C20" s="142">
        <f>'Punti provvisorio'!S12</f>
        <v>38</v>
      </c>
      <c r="D20" s="142">
        <f>'Punti provvisorio'!T12</f>
        <v>480</v>
      </c>
    </row>
    <row r="21" spans="1:4" ht="16.5" thickBot="1" x14ac:dyDescent="0.3">
      <c r="A21" s="147" t="s">
        <v>38</v>
      </c>
      <c r="B21" s="142">
        <f>'Punti provvisorio'!Q61</f>
        <v>0</v>
      </c>
      <c r="C21" s="142">
        <f>'Punti provvisorio'!S61</f>
        <v>0</v>
      </c>
      <c r="D21" s="142">
        <f>'Punti provvisorio'!T61</f>
        <v>0</v>
      </c>
    </row>
    <row r="22" spans="1:4" ht="16.5" thickBot="1" x14ac:dyDescent="0.3">
      <c r="A22" s="147" t="s">
        <v>49</v>
      </c>
      <c r="B22" s="142">
        <f>'Punti provvisorio'!Q31</f>
        <v>716</v>
      </c>
      <c r="C22" s="142">
        <f>'Punti provvisorio'!S31</f>
        <v>448</v>
      </c>
      <c r="D22" s="142">
        <f>'Punti provvisorio'!T31</f>
        <v>268</v>
      </c>
    </row>
    <row r="23" spans="1:4" ht="16.5" thickBot="1" x14ac:dyDescent="0.3">
      <c r="A23" s="147" t="s">
        <v>64</v>
      </c>
      <c r="B23" s="142">
        <f>'Punti provvisorio'!Q50</f>
        <v>52</v>
      </c>
      <c r="C23" s="142">
        <f>'Punti provvisorio'!S50</f>
        <v>52</v>
      </c>
      <c r="D23" s="142">
        <f>'Punti provvisorio'!T50</f>
        <v>0</v>
      </c>
    </row>
    <row r="24" spans="1:4" ht="16.5" thickBot="1" x14ac:dyDescent="0.3">
      <c r="A24" s="147" t="s">
        <v>21</v>
      </c>
      <c r="B24" s="142">
        <f>'Punti provvisorio'!Q10</f>
        <v>99</v>
      </c>
      <c r="C24" s="142">
        <f>'Punti provvisorio'!S10</f>
        <v>49</v>
      </c>
      <c r="D24" s="142">
        <f>'Punti provvisorio'!T10</f>
        <v>50</v>
      </c>
    </row>
    <row r="25" spans="1:4" ht="16.5" thickBot="1" x14ac:dyDescent="0.3">
      <c r="A25" s="147" t="s">
        <v>30</v>
      </c>
      <c r="B25" s="142">
        <f>'Punti provvisorio'!Q15</f>
        <v>360</v>
      </c>
      <c r="C25" s="142">
        <f>'Punti provvisorio'!S15</f>
        <v>36</v>
      </c>
      <c r="D25" s="142">
        <f>'Punti provvisorio'!T15</f>
        <v>324</v>
      </c>
    </row>
    <row r="26" spans="1:4" ht="16.5" thickBot="1" x14ac:dyDescent="0.3">
      <c r="A26" s="147" t="s">
        <v>59</v>
      </c>
      <c r="B26" s="142">
        <f>'Punti provvisorio'!Q44</f>
        <v>0</v>
      </c>
      <c r="C26" s="142">
        <f>'Punti provvisorio'!S44</f>
        <v>0</v>
      </c>
      <c r="D26" s="142">
        <f>'Punti provvisorio'!T44</f>
        <v>0</v>
      </c>
    </row>
    <row r="27" spans="1:4" ht="16.5" thickBot="1" x14ac:dyDescent="0.3">
      <c r="A27" s="147" t="s">
        <v>63</v>
      </c>
      <c r="B27" s="142">
        <f>'Punti provvisorio'!Q49</f>
        <v>0</v>
      </c>
      <c r="C27" s="142">
        <f>'Punti provvisorio'!S49</f>
        <v>0</v>
      </c>
      <c r="D27" s="142">
        <f>'Punti provvisorio'!T49</f>
        <v>0</v>
      </c>
    </row>
    <row r="28" spans="1:4" ht="16.5" thickBot="1" x14ac:dyDescent="0.3">
      <c r="A28" s="147" t="s">
        <v>22</v>
      </c>
      <c r="B28" s="142">
        <f>'Punti provvisorio'!Q11</f>
        <v>0</v>
      </c>
      <c r="C28" s="142">
        <f>'Punti provvisorio'!S11</f>
        <v>0</v>
      </c>
      <c r="D28" s="142">
        <f>'Punti provvisorio'!T11</f>
        <v>0</v>
      </c>
    </row>
    <row r="29" spans="1:4" ht="16.5" thickBot="1" x14ac:dyDescent="0.3">
      <c r="A29" s="147" t="s">
        <v>41</v>
      </c>
      <c r="B29" s="142">
        <f>'Punti provvisorio'!Q23</f>
        <v>5</v>
      </c>
      <c r="C29" s="142">
        <f>'Punti provvisorio'!S23</f>
        <v>0</v>
      </c>
      <c r="D29" s="142">
        <f>'Punti provvisorio'!T23</f>
        <v>5</v>
      </c>
    </row>
    <row r="30" spans="1:4" ht="16.5" thickBot="1" x14ac:dyDescent="0.3">
      <c r="A30" s="147" t="s">
        <v>18</v>
      </c>
      <c r="B30" s="142">
        <f>'Punti provvisorio'!Q8</f>
        <v>124</v>
      </c>
      <c r="C30" s="142">
        <f>'Punti provvisorio'!S8</f>
        <v>5</v>
      </c>
      <c r="D30" s="142">
        <f>'Punti provvisorio'!T8</f>
        <v>119</v>
      </c>
    </row>
    <row r="31" spans="1:4" ht="16.5" thickBot="1" x14ac:dyDescent="0.3">
      <c r="A31" s="147" t="s">
        <v>56</v>
      </c>
      <c r="B31" s="142">
        <f>'Punti provvisorio'!Q39</f>
        <v>62</v>
      </c>
      <c r="C31" s="142">
        <f>'Punti provvisorio'!S39</f>
        <v>15</v>
      </c>
      <c r="D31" s="142">
        <f>'Punti provvisorio'!T39</f>
        <v>47</v>
      </c>
    </row>
    <row r="32" spans="1:4" ht="16.5" thickBot="1" x14ac:dyDescent="0.3">
      <c r="A32" s="147" t="s">
        <v>34</v>
      </c>
      <c r="B32" s="142">
        <f>'Punti provvisorio'!Q17</f>
        <v>0</v>
      </c>
      <c r="C32" s="142">
        <f>'Punti provvisorio'!S17</f>
        <v>0</v>
      </c>
      <c r="D32" s="142">
        <f>'Punti provvisorio'!T17</f>
        <v>0</v>
      </c>
    </row>
    <row r="33" spans="1:4" ht="16.5" thickBot="1" x14ac:dyDescent="0.3">
      <c r="A33" s="147" t="s">
        <v>66</v>
      </c>
      <c r="B33" s="142">
        <f>'Punti provvisorio'!Q53</f>
        <v>0</v>
      </c>
      <c r="C33" s="142">
        <f>'Punti provvisorio'!S53</f>
        <v>0</v>
      </c>
      <c r="D33" s="142">
        <f>'Punti provvisorio'!T53</f>
        <v>0</v>
      </c>
    </row>
    <row r="34" spans="1:4" ht="16.5" thickBot="1" x14ac:dyDescent="0.3">
      <c r="A34" s="147" t="s">
        <v>48</v>
      </c>
      <c r="B34" s="142">
        <f>'Punti provvisorio'!Q30</f>
        <v>71</v>
      </c>
      <c r="C34" s="142">
        <f>'Punti provvisorio'!S30</f>
        <v>19</v>
      </c>
      <c r="D34" s="142">
        <f>'Punti provvisorio'!T30</f>
        <v>52</v>
      </c>
    </row>
    <row r="35" spans="1:4" ht="16.5" thickBot="1" x14ac:dyDescent="0.3">
      <c r="A35" s="147" t="s">
        <v>65</v>
      </c>
      <c r="B35" s="142">
        <f>'Punti provvisorio'!Q52</f>
        <v>0</v>
      </c>
      <c r="C35" s="142">
        <f>'Punti provvisorio'!S52</f>
        <v>0</v>
      </c>
      <c r="D35" s="142">
        <f>'Punti provvisorio'!T52</f>
        <v>0</v>
      </c>
    </row>
    <row r="36" spans="1:4" ht="16.5" thickBot="1" x14ac:dyDescent="0.3">
      <c r="A36" s="147" t="s">
        <v>47</v>
      </c>
      <c r="B36" s="142">
        <f>'Punti provvisorio'!Q29</f>
        <v>10</v>
      </c>
      <c r="C36" s="142">
        <f>'Punti provvisorio'!S29</f>
        <v>10</v>
      </c>
      <c r="D36" s="142">
        <f>'Punti provvisorio'!T29</f>
        <v>0</v>
      </c>
    </row>
    <row r="37" spans="1:4" ht="16.5" thickBot="1" x14ac:dyDescent="0.3">
      <c r="A37" s="147" t="s">
        <v>92</v>
      </c>
      <c r="B37" s="142">
        <f>'Punti provvisorio'!Q65</f>
        <v>0</v>
      </c>
      <c r="C37" s="142">
        <f>'Punti provvisorio'!S65</f>
        <v>0</v>
      </c>
      <c r="D37" s="142">
        <f>'Punti provvisorio'!T65</f>
        <v>0</v>
      </c>
    </row>
    <row r="38" spans="1:4" ht="16.5" thickBot="1" x14ac:dyDescent="0.3">
      <c r="A38" s="147" t="s">
        <v>70</v>
      </c>
      <c r="B38" s="142">
        <f>'Punti provvisorio'!Q60</f>
        <v>374</v>
      </c>
      <c r="C38" s="142">
        <f>'Punti provvisorio'!S60</f>
        <v>374</v>
      </c>
      <c r="D38" s="142">
        <f>'Punti provvisorio'!T60</f>
        <v>0</v>
      </c>
    </row>
    <row r="39" spans="1:4" ht="16.5" thickBot="1" x14ac:dyDescent="0.3">
      <c r="A39" s="147" t="s">
        <v>71</v>
      </c>
      <c r="B39" s="142">
        <f>'Punti provvisorio'!Q62</f>
        <v>0</v>
      </c>
      <c r="C39" s="142">
        <f>'Punti provvisorio'!S62</f>
        <v>0</v>
      </c>
      <c r="D39" s="142">
        <f>'Punti provvisorio'!T62</f>
        <v>0</v>
      </c>
    </row>
    <row r="40" spans="1:4" ht="16.5" thickBot="1" x14ac:dyDescent="0.3">
      <c r="A40" s="147" t="s">
        <v>62</v>
      </c>
      <c r="B40" s="142">
        <f>'Punti provvisorio'!Q48</f>
        <v>0</v>
      </c>
      <c r="C40" s="142">
        <f>'Punti provvisorio'!S48</f>
        <v>0</v>
      </c>
      <c r="D40" s="142">
        <f>'Punti provvisorio'!T48</f>
        <v>0</v>
      </c>
    </row>
    <row r="41" spans="1:4" ht="16.5" thickBot="1" x14ac:dyDescent="0.3">
      <c r="A41" s="147" t="s">
        <v>36</v>
      </c>
      <c r="B41" s="142">
        <f>'Punti provvisorio'!Q18</f>
        <v>2553</v>
      </c>
      <c r="C41" s="142">
        <f>'Punti provvisorio'!S18</f>
        <v>1935</v>
      </c>
      <c r="D41" s="142">
        <f>'Punti provvisorio'!T18</f>
        <v>618</v>
      </c>
    </row>
    <row r="42" spans="1:4" ht="16.5" thickBot="1" x14ac:dyDescent="0.3">
      <c r="A42" s="147" t="s">
        <v>46</v>
      </c>
      <c r="B42" s="142">
        <f>'Punti provvisorio'!Q28</f>
        <v>22</v>
      </c>
      <c r="C42" s="142">
        <f>'Punti provvisorio'!S28</f>
        <v>22</v>
      </c>
      <c r="D42" s="142">
        <f>'Punti provvisorio'!T28</f>
        <v>0</v>
      </c>
    </row>
    <row r="43" spans="1:4" ht="16.5" thickBot="1" x14ac:dyDescent="0.3">
      <c r="A43" s="147" t="s">
        <v>68</v>
      </c>
      <c r="B43" s="142">
        <f>'Punti provvisorio'!Q55</f>
        <v>0</v>
      </c>
      <c r="C43" s="142">
        <f>'Punti provvisorio'!S55</f>
        <v>0</v>
      </c>
      <c r="D43" s="142">
        <f>'Punti provvisorio'!T55</f>
        <v>0</v>
      </c>
    </row>
    <row r="44" spans="1:4" ht="16.5" thickBot="1" x14ac:dyDescent="0.3">
      <c r="A44" s="147" t="s">
        <v>54</v>
      </c>
      <c r="B44" s="142">
        <f>'Punti provvisorio'!Q37</f>
        <v>68</v>
      </c>
      <c r="C44" s="142">
        <f>'Punti provvisorio'!S37</f>
        <v>58</v>
      </c>
      <c r="D44" s="142">
        <f>'Punti provvisorio'!T37</f>
        <v>10</v>
      </c>
    </row>
    <row r="45" spans="1:4" ht="16.5" thickBot="1" x14ac:dyDescent="0.3">
      <c r="A45" s="147" t="s">
        <v>208</v>
      </c>
      <c r="B45" s="142">
        <f>'Punti provvisorio'!Q63</f>
        <v>0</v>
      </c>
      <c r="C45" s="142">
        <f>'Punti provvisorio'!S63</f>
        <v>0</v>
      </c>
      <c r="D45" s="142">
        <f>'Punti provvisorio'!T63</f>
        <v>0</v>
      </c>
    </row>
    <row r="46" spans="1:4" ht="16.5" thickBot="1" x14ac:dyDescent="0.3">
      <c r="A46" s="147" t="s">
        <v>72</v>
      </c>
      <c r="B46" s="142">
        <f>'Punti provvisorio'!Q64</f>
        <v>0</v>
      </c>
      <c r="C46" s="142">
        <f>'Punti provvisorio'!S64</f>
        <v>0</v>
      </c>
      <c r="D46" s="142">
        <f>'Punti provvisorio'!T64</f>
        <v>0</v>
      </c>
    </row>
    <row r="47" spans="1:4" ht="16.5" thickBot="1" x14ac:dyDescent="0.3">
      <c r="A47" s="147" t="s">
        <v>69</v>
      </c>
      <c r="B47" s="142">
        <f>'Punti provvisorio'!Q59</f>
        <v>0</v>
      </c>
      <c r="C47" s="142">
        <f>'Punti provvisorio'!S59</f>
        <v>0</v>
      </c>
      <c r="D47" s="142">
        <f>'Punti provvisorio'!T59</f>
        <v>0</v>
      </c>
    </row>
    <row r="48" spans="1:4" ht="16.5" thickBot="1" x14ac:dyDescent="0.3">
      <c r="A48" s="147" t="s">
        <v>171</v>
      </c>
      <c r="B48" s="142">
        <f>'Punti provvisorio'!Q40</f>
        <v>0</v>
      </c>
      <c r="C48" s="142">
        <f>'Punti provvisorio'!S40</f>
        <v>0</v>
      </c>
      <c r="D48" s="142">
        <f>'Punti provvisorio'!T40</f>
        <v>0</v>
      </c>
    </row>
    <row r="49" spans="1:4" ht="16.5" thickBot="1" x14ac:dyDescent="0.3">
      <c r="A49" s="147" t="s">
        <v>52</v>
      </c>
      <c r="B49" s="142">
        <f>'Punti provvisorio'!Q34</f>
        <v>0</v>
      </c>
      <c r="C49" s="142">
        <f>'Punti provvisorio'!S34</f>
        <v>0</v>
      </c>
      <c r="D49" s="142">
        <f>'Punti provvisorio'!T34</f>
        <v>0</v>
      </c>
    </row>
    <row r="50" spans="1:4" ht="16.5" thickBot="1" x14ac:dyDescent="0.3">
      <c r="A50" s="147" t="s">
        <v>28</v>
      </c>
      <c r="B50" s="142">
        <f>'Punti provvisorio'!Q14</f>
        <v>0</v>
      </c>
      <c r="C50" s="142">
        <f>'Punti provvisorio'!S14</f>
        <v>0</v>
      </c>
      <c r="D50" s="142">
        <f>'Punti provvisorio'!T14</f>
        <v>0</v>
      </c>
    </row>
    <row r="51" spans="1:4" ht="16.5" thickBot="1" x14ac:dyDescent="0.3">
      <c r="A51" s="147" t="s">
        <v>197</v>
      </c>
      <c r="B51" s="142">
        <f>'Punti provvisorio'!Q19</f>
        <v>439</v>
      </c>
      <c r="C51" s="142">
        <f>'Punti provvisorio'!S19</f>
        <v>171</v>
      </c>
      <c r="D51" s="142">
        <f>'Punti provvisorio'!T19</f>
        <v>268</v>
      </c>
    </row>
    <row r="52" spans="1:4" ht="16.5" thickBot="1" x14ac:dyDescent="0.3">
      <c r="A52" s="147" t="s">
        <v>42</v>
      </c>
      <c r="B52" s="142">
        <f>'Punti provvisorio'!Q24</f>
        <v>0</v>
      </c>
      <c r="C52" s="142">
        <f>'Punti provvisorio'!S24</f>
        <v>0</v>
      </c>
      <c r="D52" s="142">
        <f>'Punti provvisorio'!T24</f>
        <v>0</v>
      </c>
    </row>
    <row r="53" spans="1:4" ht="16.5" thickBot="1" x14ac:dyDescent="0.3">
      <c r="A53" s="147" t="s">
        <v>43</v>
      </c>
      <c r="B53" s="142">
        <f>'Punti provvisorio'!Q25</f>
        <v>0</v>
      </c>
      <c r="C53" s="142">
        <f>'Punti provvisorio'!S25</f>
        <v>0</v>
      </c>
      <c r="D53" s="142">
        <f>'Punti provvisorio'!T25</f>
        <v>0</v>
      </c>
    </row>
    <row r="54" spans="1:4" ht="16.5" thickBot="1" x14ac:dyDescent="0.3">
      <c r="A54" s="147" t="s">
        <v>44</v>
      </c>
      <c r="B54" s="142">
        <f>'Punti provvisorio'!Q26</f>
        <v>0</v>
      </c>
      <c r="C54" s="142">
        <f>'Punti provvisorio'!S26</f>
        <v>0</v>
      </c>
      <c r="D54" s="142">
        <f>'Punti provvisorio'!T26</f>
        <v>0</v>
      </c>
    </row>
    <row r="55" spans="1:4" ht="16.5" thickBot="1" x14ac:dyDescent="0.3">
      <c r="A55" s="147" t="s">
        <v>45</v>
      </c>
      <c r="B55" s="142">
        <f>'Punti provvisorio'!Q27</f>
        <v>0</v>
      </c>
      <c r="C55" s="142">
        <f>'Punti provvisorio'!S27</f>
        <v>0</v>
      </c>
      <c r="D55" s="142">
        <f>'Punti provvisorio'!T27</f>
        <v>0</v>
      </c>
    </row>
    <row r="56" spans="1:4" ht="16.5" thickBot="1" x14ac:dyDescent="0.3">
      <c r="A56" s="147" t="s">
        <v>50</v>
      </c>
      <c r="B56" s="142">
        <f>'Punti provvisorio'!Q32</f>
        <v>94</v>
      </c>
      <c r="C56" s="142">
        <f>'Punti provvisorio'!S32</f>
        <v>0</v>
      </c>
      <c r="D56" s="142">
        <f>'Punti provvisorio'!T32</f>
        <v>94</v>
      </c>
    </row>
    <row r="57" spans="1:4" ht="16.5" thickBot="1" x14ac:dyDescent="0.3">
      <c r="A57" s="147" t="s">
        <v>51</v>
      </c>
      <c r="B57" s="142">
        <f>'Punti provvisorio'!Q33</f>
        <v>0</v>
      </c>
      <c r="C57" s="142">
        <f>'Punti provvisorio'!S33</f>
        <v>0</v>
      </c>
      <c r="D57" s="142">
        <f>'Punti provvisorio'!T33</f>
        <v>0</v>
      </c>
    </row>
    <row r="58" spans="1:4" ht="16.5" thickBot="1" x14ac:dyDescent="0.3">
      <c r="A58" s="147" t="s">
        <v>53</v>
      </c>
      <c r="B58" s="142">
        <f>'Punti provvisorio'!Q36</f>
        <v>42</v>
      </c>
      <c r="C58" s="142">
        <f>'Punti provvisorio'!S36</f>
        <v>42</v>
      </c>
      <c r="D58" s="142">
        <f>'Punti provvisorio'!T36</f>
        <v>0</v>
      </c>
    </row>
    <row r="59" spans="1:4" ht="16.5" thickBot="1" x14ac:dyDescent="0.3">
      <c r="A59" s="147" t="s">
        <v>55</v>
      </c>
      <c r="B59" s="142">
        <f>'Punti provvisorio'!Q38</f>
        <v>0</v>
      </c>
      <c r="C59" s="142">
        <f>'Punti provvisorio'!S38</f>
        <v>0</v>
      </c>
      <c r="D59" s="142">
        <f>'Punti provvisorio'!T38</f>
        <v>0</v>
      </c>
    </row>
    <row r="60" spans="1:4" ht="16.5" thickBot="1" x14ac:dyDescent="0.3">
      <c r="A60" s="147" t="s">
        <v>57</v>
      </c>
      <c r="B60" s="142">
        <f>'Punti provvisorio'!Q41</f>
        <v>0</v>
      </c>
      <c r="C60" s="142">
        <f>'Punti provvisorio'!S41</f>
        <v>0</v>
      </c>
      <c r="D60" s="142">
        <f>'Punti provvisorio'!T41</f>
        <v>0</v>
      </c>
    </row>
    <row r="61" spans="1:4" ht="16.5" thickBot="1" x14ac:dyDescent="0.3">
      <c r="A61" s="147" t="s">
        <v>192</v>
      </c>
      <c r="B61" s="142">
        <f>'Punti provvisorio'!Q45</f>
        <v>215</v>
      </c>
      <c r="C61" s="142">
        <f>'Punti provvisorio'!S45</f>
        <v>0</v>
      </c>
      <c r="D61" s="142">
        <f>'Punti provvisorio'!T45</f>
        <v>215</v>
      </c>
    </row>
    <row r="62" spans="1:4" ht="16.5" thickBot="1" x14ac:dyDescent="0.3">
      <c r="A62" s="147" t="s">
        <v>60</v>
      </c>
      <c r="B62" s="142">
        <f>'Punti provvisorio'!Q46</f>
        <v>0</v>
      </c>
      <c r="C62" s="142">
        <f>'Punti provvisorio'!S46</f>
        <v>0</v>
      </c>
      <c r="D62" s="142">
        <f>'Punti provvisorio'!T46</f>
        <v>0</v>
      </c>
    </row>
    <row r="63" spans="1:4" ht="16.5" thickBot="1" x14ac:dyDescent="0.3">
      <c r="A63" s="147" t="s">
        <v>67</v>
      </c>
      <c r="B63" s="142">
        <f>'Punti provvisorio'!Q54</f>
        <v>0</v>
      </c>
      <c r="C63" s="142">
        <f>'Punti provvisorio'!S54</f>
        <v>0</v>
      </c>
      <c r="D63" s="142">
        <f>'Punti provvisorio'!T54</f>
        <v>0</v>
      </c>
    </row>
  </sheetData>
  <autoFilter ref="A1:D63">
    <sortState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63" customWidth="1"/>
    <col min="2" max="2" width="60.42578125" style="63" customWidth="1"/>
    <col min="3" max="3" width="12.42578125" style="63" customWidth="1"/>
    <col min="4" max="4" width="64.28515625" style="63" bestFit="1" customWidth="1"/>
    <col min="5" max="5" width="22.85546875" style="63" customWidth="1"/>
    <col min="6" max="6" width="23" style="63" customWidth="1"/>
    <col min="7" max="7" width="23.140625" style="63" customWidth="1"/>
    <col min="8" max="8" width="23" style="63" customWidth="1"/>
    <col min="9" max="9" width="23.140625" style="63" customWidth="1"/>
    <col min="10" max="12" width="23.140625" style="139" customWidth="1"/>
    <col min="13" max="13" width="23.140625" style="63" customWidth="1"/>
    <col min="14" max="14" width="15" style="63" customWidth="1"/>
    <col min="15" max="15" width="14.28515625" style="63" customWidth="1"/>
    <col min="16" max="16" width="29.85546875" style="63" customWidth="1"/>
    <col min="17" max="17" width="11.42578125" style="63" customWidth="1"/>
    <col min="18" max="18" width="11.42578125" style="139" customWidth="1"/>
    <col min="19" max="19" width="59.7109375" style="139" customWidth="1"/>
    <col min="20" max="21" width="11.42578125" style="63" customWidth="1"/>
    <col min="22" max="22" width="33.42578125" style="63" customWidth="1"/>
    <col min="23" max="24" width="11.42578125" style="63" customWidth="1"/>
    <col min="25" max="25" width="34.85546875" style="63" customWidth="1"/>
    <col min="26" max="26" width="11.42578125" style="63" customWidth="1"/>
    <col min="27" max="27" width="53.42578125" style="63" customWidth="1"/>
    <col min="28" max="259" width="11.42578125" style="63" customWidth="1"/>
  </cols>
  <sheetData>
    <row r="1" spans="1:27" ht="28.5" customHeight="1" thickBot="1" x14ac:dyDescent="0.45">
      <c r="A1" s="188" t="s">
        <v>73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50" si="0">IF(O3&lt;1,"NO","SI")</f>
        <v>SI</v>
      </c>
      <c r="B3" s="173" t="s">
        <v>294</v>
      </c>
      <c r="C3" s="21">
        <v>1886</v>
      </c>
      <c r="D3" s="20" t="s">
        <v>36</v>
      </c>
      <c r="E3" s="23">
        <v>60</v>
      </c>
      <c r="F3" s="23">
        <v>50</v>
      </c>
      <c r="G3" s="23">
        <v>50</v>
      </c>
      <c r="H3" s="23">
        <v>40</v>
      </c>
      <c r="I3" s="23"/>
      <c r="J3" s="177"/>
      <c r="K3" s="177"/>
      <c r="L3" s="177"/>
      <c r="M3" s="24"/>
      <c r="N3" s="25">
        <f t="shared" ref="N3:N50" si="1">IF(O3=9,SUM(E3:M3)-SMALL(E3:M3,1)-SMALL(E3:M3,2),IF(O3=8,SUM(E3:M3)-SMALL(E3:M3,1),SUM(E3:M3)))</f>
        <v>200</v>
      </c>
      <c r="O3" s="26">
        <f t="shared" ref="O3:O50" si="2">COUNTA(E3:M3)</f>
        <v>4</v>
      </c>
      <c r="P3" s="182">
        <f t="shared" ref="P3:P50" si="3">SUM(E3:M3)</f>
        <v>200</v>
      </c>
      <c r="Q3" s="27"/>
      <c r="R3" s="28">
        <v>1213</v>
      </c>
      <c r="S3" s="29" t="s">
        <v>255</v>
      </c>
      <c r="T3" s="30">
        <f>SUMIF($C$3:$C$76,R3,$P$3:$P$76)</f>
        <v>183</v>
      </c>
      <c r="U3" s="31"/>
      <c r="V3" s="32">
        <f>SUMIF($C$3:$C$76,R3,$N$3:$N$76)</f>
        <v>183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194</v>
      </c>
      <c r="C4" s="21">
        <v>1213</v>
      </c>
      <c r="D4" s="20" t="s">
        <v>255</v>
      </c>
      <c r="E4" s="23">
        <v>15</v>
      </c>
      <c r="F4" s="23">
        <v>40</v>
      </c>
      <c r="G4" s="23">
        <v>60</v>
      </c>
      <c r="H4" s="23">
        <v>50</v>
      </c>
      <c r="I4" s="23"/>
      <c r="J4" s="177"/>
      <c r="K4" s="177"/>
      <c r="L4" s="177"/>
      <c r="M4" s="24"/>
      <c r="N4" s="25">
        <f t="shared" si="1"/>
        <v>165</v>
      </c>
      <c r="O4" s="26">
        <f t="shared" si="2"/>
        <v>4</v>
      </c>
      <c r="P4" s="182">
        <f t="shared" si="3"/>
        <v>165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193</v>
      </c>
      <c r="C5" s="21">
        <v>10</v>
      </c>
      <c r="D5" s="22" t="s">
        <v>19</v>
      </c>
      <c r="E5" s="23">
        <v>50</v>
      </c>
      <c r="F5" s="23">
        <v>15</v>
      </c>
      <c r="G5" s="23">
        <v>20</v>
      </c>
      <c r="H5" s="23">
        <v>60</v>
      </c>
      <c r="I5" s="23"/>
      <c r="J5" s="177"/>
      <c r="K5" s="177"/>
      <c r="L5" s="177"/>
      <c r="M5" s="24"/>
      <c r="N5" s="25">
        <f t="shared" si="1"/>
        <v>145</v>
      </c>
      <c r="O5" s="26">
        <f t="shared" si="2"/>
        <v>4</v>
      </c>
      <c r="P5" s="182">
        <f t="shared" si="3"/>
        <v>145</v>
      </c>
      <c r="Q5" s="27"/>
      <c r="R5" s="28">
        <v>2232</v>
      </c>
      <c r="S5" s="29" t="s">
        <v>281</v>
      </c>
      <c r="T5" s="30">
        <f t="shared" si="4"/>
        <v>156</v>
      </c>
      <c r="U5" s="31"/>
      <c r="V5" s="32">
        <f t="shared" si="5"/>
        <v>156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68" t="s">
        <v>295</v>
      </c>
      <c r="C6" s="21">
        <v>2232</v>
      </c>
      <c r="D6" s="69" t="s">
        <v>281</v>
      </c>
      <c r="E6" s="23">
        <v>40</v>
      </c>
      <c r="F6" s="23">
        <v>20</v>
      </c>
      <c r="G6" s="23">
        <v>15</v>
      </c>
      <c r="H6" s="23">
        <v>20</v>
      </c>
      <c r="I6" s="23"/>
      <c r="J6" s="177"/>
      <c r="K6" s="177"/>
      <c r="L6" s="177"/>
      <c r="M6" s="24"/>
      <c r="N6" s="25">
        <f t="shared" si="1"/>
        <v>95</v>
      </c>
      <c r="O6" s="26">
        <f t="shared" si="2"/>
        <v>4</v>
      </c>
      <c r="P6" s="182">
        <f t="shared" si="3"/>
        <v>95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1" t="s">
        <v>297</v>
      </c>
      <c r="C7" s="21">
        <v>2232</v>
      </c>
      <c r="D7" s="69" t="s">
        <v>281</v>
      </c>
      <c r="E7" s="23">
        <v>12</v>
      </c>
      <c r="F7" s="23"/>
      <c r="G7" s="23">
        <v>40</v>
      </c>
      <c r="H7" s="23">
        <v>9</v>
      </c>
      <c r="I7" s="23"/>
      <c r="J7" s="177"/>
      <c r="K7" s="177"/>
      <c r="L7" s="177"/>
      <c r="M7" s="24"/>
      <c r="N7" s="25">
        <f t="shared" si="1"/>
        <v>61</v>
      </c>
      <c r="O7" s="26">
        <f t="shared" si="2"/>
        <v>3</v>
      </c>
      <c r="P7" s="182">
        <f t="shared" si="3"/>
        <v>61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92" t="str">
        <f t="shared" si="0"/>
        <v>SI</v>
      </c>
      <c r="B8" s="20" t="s">
        <v>379</v>
      </c>
      <c r="C8" s="21">
        <v>10</v>
      </c>
      <c r="D8" s="22" t="s">
        <v>19</v>
      </c>
      <c r="E8" s="23"/>
      <c r="F8" s="23">
        <v>60</v>
      </c>
      <c r="G8" s="23"/>
      <c r="H8" s="23"/>
      <c r="I8" s="23"/>
      <c r="J8" s="177"/>
      <c r="K8" s="177"/>
      <c r="L8" s="177"/>
      <c r="M8" s="24"/>
      <c r="N8" s="25">
        <f t="shared" si="1"/>
        <v>60</v>
      </c>
      <c r="O8" s="26">
        <f t="shared" si="2"/>
        <v>1</v>
      </c>
      <c r="P8" s="182">
        <f t="shared" si="3"/>
        <v>60</v>
      </c>
      <c r="Q8" s="27"/>
      <c r="R8" s="28">
        <v>10</v>
      </c>
      <c r="S8" s="29" t="s">
        <v>19</v>
      </c>
      <c r="T8" s="30">
        <f t="shared" si="4"/>
        <v>205</v>
      </c>
      <c r="U8" s="31"/>
      <c r="V8" s="32">
        <f t="shared" si="5"/>
        <v>205</v>
      </c>
      <c r="W8" s="19"/>
      <c r="X8" s="6"/>
      <c r="Y8" s="6"/>
      <c r="Z8" s="6"/>
      <c r="AA8" s="6"/>
    </row>
    <row r="9" spans="1:27" ht="29.1" customHeight="1" thickBot="1" x14ac:dyDescent="0.4">
      <c r="A9" s="92" t="str">
        <f t="shared" si="0"/>
        <v>SI</v>
      </c>
      <c r="B9" s="68" t="s">
        <v>296</v>
      </c>
      <c r="C9" s="21">
        <v>1886</v>
      </c>
      <c r="D9" s="20" t="s">
        <v>36</v>
      </c>
      <c r="E9" s="23">
        <v>20</v>
      </c>
      <c r="F9" s="23"/>
      <c r="G9" s="23">
        <v>12</v>
      </c>
      <c r="H9" s="23">
        <v>15</v>
      </c>
      <c r="I9" s="23"/>
      <c r="J9" s="177"/>
      <c r="K9" s="177"/>
      <c r="L9" s="177"/>
      <c r="M9" s="24"/>
      <c r="N9" s="25">
        <f t="shared" si="1"/>
        <v>47</v>
      </c>
      <c r="O9" s="26">
        <f t="shared" si="2"/>
        <v>3</v>
      </c>
      <c r="P9" s="182">
        <f t="shared" si="3"/>
        <v>47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92" t="str">
        <f t="shared" si="0"/>
        <v>SI</v>
      </c>
      <c r="B10" s="20" t="s">
        <v>380</v>
      </c>
      <c r="C10" s="21">
        <v>2057</v>
      </c>
      <c r="D10" s="22" t="s">
        <v>61</v>
      </c>
      <c r="E10" s="23"/>
      <c r="F10" s="23">
        <v>12</v>
      </c>
      <c r="G10" s="23"/>
      <c r="H10" s="23">
        <v>12</v>
      </c>
      <c r="I10" s="23"/>
      <c r="J10" s="177"/>
      <c r="K10" s="177"/>
      <c r="L10" s="177"/>
      <c r="M10" s="24"/>
      <c r="N10" s="25">
        <f t="shared" si="1"/>
        <v>24</v>
      </c>
      <c r="O10" s="26">
        <f t="shared" si="2"/>
        <v>2</v>
      </c>
      <c r="P10" s="182">
        <f t="shared" si="3"/>
        <v>24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92" t="str">
        <f t="shared" si="0"/>
        <v>SI</v>
      </c>
      <c r="B11" s="21" t="s">
        <v>298</v>
      </c>
      <c r="C11" s="21">
        <v>1213</v>
      </c>
      <c r="D11" s="20" t="s">
        <v>255</v>
      </c>
      <c r="E11" s="23">
        <v>9</v>
      </c>
      <c r="F11" s="23"/>
      <c r="G11" s="23"/>
      <c r="H11" s="23"/>
      <c r="I11" s="23"/>
      <c r="J11" s="177"/>
      <c r="K11" s="177"/>
      <c r="L11" s="177"/>
      <c r="M11" s="24"/>
      <c r="N11" s="25">
        <f t="shared" si="1"/>
        <v>9</v>
      </c>
      <c r="O11" s="26">
        <f t="shared" si="2"/>
        <v>1</v>
      </c>
      <c r="P11" s="182">
        <f t="shared" si="3"/>
        <v>9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92" t="str">
        <f t="shared" si="0"/>
        <v>SI</v>
      </c>
      <c r="B12" s="68" t="s">
        <v>381</v>
      </c>
      <c r="C12" s="21">
        <v>1213</v>
      </c>
      <c r="D12" s="20" t="s">
        <v>255</v>
      </c>
      <c r="E12" s="23"/>
      <c r="F12" s="23">
        <v>9</v>
      </c>
      <c r="G12" s="23"/>
      <c r="H12" s="23"/>
      <c r="I12" s="23"/>
      <c r="J12" s="177"/>
      <c r="K12" s="177"/>
      <c r="L12" s="177"/>
      <c r="M12" s="24"/>
      <c r="N12" s="25">
        <f t="shared" si="1"/>
        <v>9</v>
      </c>
      <c r="O12" s="26">
        <f t="shared" si="2"/>
        <v>1</v>
      </c>
      <c r="P12" s="182">
        <f t="shared" si="3"/>
        <v>9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92" t="str">
        <f t="shared" si="0"/>
        <v>NO</v>
      </c>
      <c r="B13" s="173"/>
      <c r="C13" s="21"/>
      <c r="D13" s="22"/>
      <c r="E13" s="23"/>
      <c r="F13" s="23"/>
      <c r="G13" s="23"/>
      <c r="H13" s="23"/>
      <c r="I13" s="23"/>
      <c r="J13" s="177"/>
      <c r="K13" s="177"/>
      <c r="L13" s="177"/>
      <c r="M13" s="24"/>
      <c r="N13" s="25">
        <f t="shared" si="1"/>
        <v>0</v>
      </c>
      <c r="O13" s="26">
        <f t="shared" si="2"/>
        <v>0</v>
      </c>
      <c r="P13" s="182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92" t="str">
        <f t="shared" si="0"/>
        <v>NO</v>
      </c>
      <c r="B14" s="20"/>
      <c r="C14" s="21"/>
      <c r="D14" s="22"/>
      <c r="E14" s="23"/>
      <c r="F14" s="23"/>
      <c r="G14" s="23"/>
      <c r="H14" s="23"/>
      <c r="I14" s="23"/>
      <c r="J14" s="177"/>
      <c r="K14" s="177"/>
      <c r="L14" s="177"/>
      <c r="M14" s="24"/>
      <c r="N14" s="25">
        <f t="shared" si="1"/>
        <v>0</v>
      </c>
      <c r="O14" s="26">
        <f t="shared" si="2"/>
        <v>0</v>
      </c>
      <c r="P14" s="182">
        <f t="shared" si="3"/>
        <v>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68"/>
      <c r="C15" s="21"/>
      <c r="D15" s="68"/>
      <c r="E15" s="23"/>
      <c r="F15" s="23"/>
      <c r="G15" s="23"/>
      <c r="H15" s="23"/>
      <c r="I15" s="23"/>
      <c r="J15" s="177"/>
      <c r="K15" s="177"/>
      <c r="L15" s="177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92" t="str">
        <f t="shared" si="0"/>
        <v>NO</v>
      </c>
      <c r="B16" s="173"/>
      <c r="C16" s="21"/>
      <c r="D16" s="20"/>
      <c r="E16" s="23"/>
      <c r="F16" s="23"/>
      <c r="G16" s="23"/>
      <c r="H16" s="23"/>
      <c r="I16" s="23"/>
      <c r="J16" s="177"/>
      <c r="K16" s="177"/>
      <c r="L16" s="177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92" t="str">
        <f t="shared" si="0"/>
        <v>NO</v>
      </c>
      <c r="B17" s="173"/>
      <c r="C17" s="21"/>
      <c r="D17" s="22"/>
      <c r="E17" s="23"/>
      <c r="F17" s="23"/>
      <c r="G17" s="23"/>
      <c r="H17" s="23"/>
      <c r="I17" s="23"/>
      <c r="J17" s="177"/>
      <c r="K17" s="177"/>
      <c r="L17" s="177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247</v>
      </c>
      <c r="U17" s="31"/>
      <c r="V17" s="32">
        <f t="shared" si="5"/>
        <v>247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NO</v>
      </c>
      <c r="B18" s="173"/>
      <c r="C18" s="21"/>
      <c r="D18" s="20"/>
      <c r="E18" s="23"/>
      <c r="F18" s="23"/>
      <c r="G18" s="23"/>
      <c r="H18" s="23"/>
      <c r="I18" s="23"/>
      <c r="J18" s="177"/>
      <c r="K18" s="177"/>
      <c r="L18" s="177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68"/>
      <c r="C19" s="21"/>
      <c r="D19" s="69"/>
      <c r="E19" s="23"/>
      <c r="F19" s="23"/>
      <c r="G19" s="23"/>
      <c r="H19" s="23"/>
      <c r="I19" s="23"/>
      <c r="J19" s="177"/>
      <c r="K19" s="177"/>
      <c r="L19" s="177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92" t="str">
        <f t="shared" si="0"/>
        <v>NO</v>
      </c>
      <c r="B20" s="68"/>
      <c r="C20" s="21"/>
      <c r="D20" s="68"/>
      <c r="E20" s="23"/>
      <c r="F20" s="23"/>
      <c r="G20" s="23"/>
      <c r="H20" s="23"/>
      <c r="I20" s="23"/>
      <c r="J20" s="177"/>
      <c r="K20" s="177"/>
      <c r="L20" s="177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68"/>
      <c r="C21" s="21"/>
      <c r="D21" s="20"/>
      <c r="E21" s="23"/>
      <c r="F21" s="23"/>
      <c r="G21" s="23"/>
      <c r="H21" s="23"/>
      <c r="I21" s="23"/>
      <c r="J21" s="177"/>
      <c r="K21" s="177"/>
      <c r="L21" s="177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173"/>
      <c r="C22" s="21"/>
      <c r="D22" s="22"/>
      <c r="E22" s="23"/>
      <c r="F22" s="23"/>
      <c r="G22" s="23"/>
      <c r="H22" s="23"/>
      <c r="I22" s="23"/>
      <c r="J22" s="177"/>
      <c r="K22" s="177"/>
      <c r="L22" s="177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21"/>
      <c r="C23" s="21"/>
      <c r="D23" s="21"/>
      <c r="E23" s="23"/>
      <c r="F23" s="23"/>
      <c r="G23" s="23"/>
      <c r="H23" s="23"/>
      <c r="I23" s="23"/>
      <c r="J23" s="177"/>
      <c r="K23" s="177"/>
      <c r="L23" s="177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21"/>
      <c r="C24" s="21"/>
      <c r="D24" s="21"/>
      <c r="E24" s="23"/>
      <c r="F24" s="23"/>
      <c r="G24" s="23"/>
      <c r="H24" s="23"/>
      <c r="I24" s="23"/>
      <c r="J24" s="177"/>
      <c r="K24" s="177"/>
      <c r="L24" s="177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21"/>
      <c r="C25" s="21"/>
      <c r="D25" s="21"/>
      <c r="E25" s="23"/>
      <c r="F25" s="23"/>
      <c r="G25" s="23"/>
      <c r="H25" s="23"/>
      <c r="I25" s="168"/>
      <c r="J25" s="180"/>
      <c r="K25" s="180"/>
      <c r="L25" s="180"/>
      <c r="M25" s="169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21"/>
      <c r="C26" s="21"/>
      <c r="D26" s="39"/>
      <c r="E26" s="23"/>
      <c r="F26" s="23"/>
      <c r="G26" s="23"/>
      <c r="H26" s="23"/>
      <c r="I26" s="23"/>
      <c r="J26" s="177"/>
      <c r="K26" s="177"/>
      <c r="L26" s="177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21"/>
      <c r="C27" s="21"/>
      <c r="D27" s="39"/>
      <c r="E27" s="23"/>
      <c r="F27" s="23"/>
      <c r="G27" s="23"/>
      <c r="H27" s="23"/>
      <c r="I27" s="23"/>
      <c r="J27" s="177"/>
      <c r="K27" s="177"/>
      <c r="L27" s="177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21"/>
      <c r="C28" s="21"/>
      <c r="D28" s="39"/>
      <c r="E28" s="23"/>
      <c r="F28" s="23"/>
      <c r="G28" s="23"/>
      <c r="H28" s="23"/>
      <c r="I28" s="23"/>
      <c r="J28" s="177"/>
      <c r="K28" s="177"/>
      <c r="L28" s="177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21"/>
      <c r="D29" s="39"/>
      <c r="E29" s="23"/>
      <c r="F29" s="23"/>
      <c r="G29" s="23"/>
      <c r="H29" s="23"/>
      <c r="I29" s="23"/>
      <c r="J29" s="177"/>
      <c r="K29" s="177"/>
      <c r="L29" s="177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21"/>
      <c r="D30" s="39"/>
      <c r="E30" s="23"/>
      <c r="F30" s="23"/>
      <c r="G30" s="23"/>
      <c r="H30" s="23"/>
      <c r="I30" s="23"/>
      <c r="J30" s="177"/>
      <c r="K30" s="177"/>
      <c r="L30" s="177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21"/>
      <c r="D31" s="21"/>
      <c r="E31" s="23"/>
      <c r="F31" s="23"/>
      <c r="G31" s="23"/>
      <c r="H31" s="23"/>
      <c r="I31" s="23"/>
      <c r="J31" s="177"/>
      <c r="K31" s="177"/>
      <c r="L31" s="177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1"/>
      <c r="C32" s="21"/>
      <c r="D32" s="21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21"/>
      <c r="D33" s="21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21"/>
      <c r="D34" s="21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21"/>
      <c r="D35" s="21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21"/>
      <c r="D36" s="21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21"/>
      <c r="D37" s="21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21"/>
      <c r="D38" s="21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21"/>
      <c r="D39" s="21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21"/>
      <c r="D40" s="21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21"/>
      <c r="D41" s="21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0"/>
        <v>NO</v>
      </c>
      <c r="B42" s="21"/>
      <c r="C42" s="21"/>
      <c r="D42" s="21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1"/>
        <v>0</v>
      </c>
      <c r="O42" s="26">
        <f t="shared" si="2"/>
        <v>0</v>
      </c>
      <c r="P42" s="182">
        <f t="shared" si="3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0"/>
        <v>NO</v>
      </c>
      <c r="B43" s="21"/>
      <c r="C43" s="21"/>
      <c r="D43" s="21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1"/>
        <v>0</v>
      </c>
      <c r="O43" s="26">
        <f t="shared" si="2"/>
        <v>0</v>
      </c>
      <c r="P43" s="182">
        <f t="shared" si="3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0"/>
        <v>NO</v>
      </c>
      <c r="B44" s="21"/>
      <c r="C44" s="21"/>
      <c r="D44" s="21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1"/>
        <v>0</v>
      </c>
      <c r="O44" s="26">
        <f t="shared" si="2"/>
        <v>0</v>
      </c>
      <c r="P44" s="182">
        <f t="shared" si="3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0"/>
        <v>NO</v>
      </c>
      <c r="B45" s="21"/>
      <c r="C45" s="21"/>
      <c r="D45" s="21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1"/>
        <v>0</v>
      </c>
      <c r="O45" s="26">
        <f t="shared" si="2"/>
        <v>0</v>
      </c>
      <c r="P45" s="182">
        <f t="shared" si="3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0"/>
        <v>NO</v>
      </c>
      <c r="B46" s="21"/>
      <c r="C46" s="21"/>
      <c r="D46" s="21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1"/>
        <v>0</v>
      </c>
      <c r="O46" s="26">
        <f t="shared" si="2"/>
        <v>0</v>
      </c>
      <c r="P46" s="182">
        <f t="shared" si="3"/>
        <v>0</v>
      </c>
      <c r="Q46" s="40"/>
      <c r="R46" s="28">
        <v>2057</v>
      </c>
      <c r="S46" s="29" t="s">
        <v>61</v>
      </c>
      <c r="T46" s="30">
        <f t="shared" si="4"/>
        <v>24</v>
      </c>
      <c r="U46" s="41"/>
      <c r="V46" s="32">
        <f t="shared" si="5"/>
        <v>24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0"/>
        <v>NO</v>
      </c>
      <c r="B47" s="21"/>
      <c r="C47" s="21"/>
      <c r="D47" s="21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1"/>
        <v>0</v>
      </c>
      <c r="O47" s="26">
        <f t="shared" si="2"/>
        <v>0</v>
      </c>
      <c r="P47" s="182">
        <f t="shared" si="3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0"/>
        <v>NO</v>
      </c>
      <c r="B48" s="21"/>
      <c r="C48" s="21"/>
      <c r="D48" s="21"/>
      <c r="E48" s="23"/>
      <c r="F48" s="23"/>
      <c r="G48" s="23"/>
      <c r="H48" s="23"/>
      <c r="I48" s="23"/>
      <c r="J48" s="177"/>
      <c r="K48" s="177"/>
      <c r="L48" s="177"/>
      <c r="M48" s="24"/>
      <c r="N48" s="25">
        <f t="shared" si="1"/>
        <v>0</v>
      </c>
      <c r="O48" s="26">
        <f t="shared" si="2"/>
        <v>0</v>
      </c>
      <c r="P48" s="182">
        <f t="shared" si="3"/>
        <v>0</v>
      </c>
      <c r="Q48" s="19"/>
      <c r="R48" s="28"/>
      <c r="S48" s="29"/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0"/>
        <v>NO</v>
      </c>
      <c r="B49" s="21"/>
      <c r="C49" s="21"/>
      <c r="D49" s="21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1"/>
        <v>0</v>
      </c>
      <c r="O49" s="26">
        <f t="shared" si="2"/>
        <v>0</v>
      </c>
      <c r="P49" s="182">
        <f t="shared" si="3"/>
        <v>0</v>
      </c>
      <c r="Q49" s="19"/>
      <c r="R49" s="28">
        <v>2029</v>
      </c>
      <c r="S49" s="29" t="s">
        <v>64</v>
      </c>
      <c r="T49" s="30">
        <f t="shared" si="4"/>
        <v>0</v>
      </c>
      <c r="U49" s="6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0"/>
        <v>NO</v>
      </c>
      <c r="B50" s="21"/>
      <c r="C50" s="21"/>
      <c r="D50" s="21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1"/>
        <v>0</v>
      </c>
      <c r="O50" s="26">
        <f t="shared" si="2"/>
        <v>0</v>
      </c>
      <c r="P50" s="182">
        <f t="shared" si="3"/>
        <v>0</v>
      </c>
      <c r="Q50" s="19"/>
      <c r="R50" s="28">
        <v>2027</v>
      </c>
      <c r="S50" s="29" t="s">
        <v>23</v>
      </c>
      <c r="T50" s="30">
        <f t="shared" si="4"/>
        <v>0</v>
      </c>
      <c r="U50" s="6"/>
      <c r="V50" s="32">
        <f t="shared" si="5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10</v>
      </c>
      <c r="B51" s="47">
        <f>COUNTA(B3:B50)</f>
        <v>10</v>
      </c>
      <c r="C51" s="47"/>
      <c r="D51" s="47"/>
      <c r="E51" s="49"/>
      <c r="F51" s="49"/>
      <c r="G51" s="47"/>
      <c r="H51" s="47"/>
      <c r="I51" s="47"/>
      <c r="J51" s="181"/>
      <c r="K51" s="181"/>
      <c r="L51" s="181"/>
      <c r="M51" s="70"/>
      <c r="N51" s="71">
        <f>SUM(N3:N50)</f>
        <v>815</v>
      </c>
      <c r="O51" s="52"/>
      <c r="P51" s="72">
        <f>SUM(P3:P50)</f>
        <v>815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815</v>
      </c>
      <c r="U65" s="6"/>
      <c r="V65" s="46">
        <f>SUM(V3:V64)</f>
        <v>815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50">
    <sortCondition descending="1" ref="N3:N5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77" customWidth="1"/>
    <col min="2" max="2" width="57.140625" style="77" customWidth="1"/>
    <col min="3" max="3" width="19.28515625" style="77" customWidth="1"/>
    <col min="4" max="4" width="70.7109375" style="77" customWidth="1"/>
    <col min="5" max="5" width="23.42578125" style="77" customWidth="1"/>
    <col min="6" max="6" width="23" style="77" customWidth="1"/>
    <col min="7" max="8" width="23.140625" style="77" customWidth="1"/>
    <col min="9" max="11" width="23.140625" style="139" customWidth="1"/>
    <col min="12" max="13" width="23" style="77" customWidth="1"/>
    <col min="14" max="14" width="17.42578125" style="77" customWidth="1"/>
    <col min="15" max="15" width="14.28515625" style="77" customWidth="1"/>
    <col min="16" max="16" width="27.28515625" style="77" customWidth="1"/>
    <col min="17" max="17" width="11.42578125" style="77" customWidth="1"/>
    <col min="18" max="18" width="11.42578125" style="139" customWidth="1"/>
    <col min="19" max="19" width="59.7109375" style="139" customWidth="1"/>
    <col min="20" max="20" width="16" style="77" customWidth="1"/>
    <col min="21" max="21" width="11.42578125" style="77" customWidth="1"/>
    <col min="22" max="22" width="31.28515625" style="77" customWidth="1"/>
    <col min="23" max="25" width="11.42578125" style="77" customWidth="1"/>
    <col min="26" max="26" width="37.42578125" style="77" customWidth="1"/>
    <col min="27" max="27" width="12" style="77" customWidth="1"/>
    <col min="28" max="259" width="11.42578125" style="77" customWidth="1"/>
  </cols>
  <sheetData>
    <row r="1" spans="1:27" ht="28.5" customHeight="1" x14ac:dyDescent="0.4">
      <c r="A1" s="188" t="s">
        <v>81</v>
      </c>
      <c r="B1" s="189"/>
      <c r="C1" s="189"/>
      <c r="D1" s="189"/>
      <c r="E1" s="189"/>
      <c r="F1" s="190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">
      <c r="A3" s="92" t="str">
        <f t="shared" ref="A3:A34" si="0">IF(O3&lt;1,"NO","SI")</f>
        <v>SI</v>
      </c>
      <c r="B3" s="173" t="s">
        <v>204</v>
      </c>
      <c r="C3" s="21">
        <v>2271</v>
      </c>
      <c r="D3" s="22" t="s">
        <v>282</v>
      </c>
      <c r="E3" s="23">
        <v>90</v>
      </c>
      <c r="F3" s="23">
        <v>80</v>
      </c>
      <c r="G3" s="23">
        <v>100</v>
      </c>
      <c r="H3" s="23">
        <v>100</v>
      </c>
      <c r="I3" s="23"/>
      <c r="J3" s="23"/>
      <c r="K3" s="23"/>
      <c r="L3" s="23"/>
      <c r="M3" s="24"/>
      <c r="N3" s="25">
        <f t="shared" ref="N3:N34" si="1">IF(O3=9,SUM(E3:M3)-SMALL(E3:M3,1)-SMALL(E3:M3,2),IF(O3=8,SUM(E3:M3)-SMALL(E3:M3,1),SUM(E3:M3)))</f>
        <v>370</v>
      </c>
      <c r="O3" s="26">
        <f t="shared" ref="O3:O34" si="2">COUNTA(E3:M3)</f>
        <v>4</v>
      </c>
      <c r="P3" s="182">
        <f t="shared" ref="P3:P34" si="3">SUM(E3:M3)</f>
        <v>370</v>
      </c>
      <c r="Q3" s="27"/>
      <c r="R3" s="28">
        <v>1213</v>
      </c>
      <c r="S3" s="29" t="s">
        <v>255</v>
      </c>
      <c r="T3" s="30">
        <f>SUMIF($C$3:$C$87,R3,$P$3:$P$87)</f>
        <v>337</v>
      </c>
      <c r="U3" s="31"/>
      <c r="V3" s="32">
        <f>SUMIF($C$3:$C$87,R3,$N$3:$N$87)</f>
        <v>337</v>
      </c>
      <c r="W3" s="19"/>
      <c r="X3" s="6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65" t="s">
        <v>199</v>
      </c>
      <c r="C4" s="21">
        <v>10</v>
      </c>
      <c r="D4" s="69" t="s">
        <v>19</v>
      </c>
      <c r="E4" s="23">
        <v>100</v>
      </c>
      <c r="F4" s="23">
        <v>90</v>
      </c>
      <c r="G4" s="23">
        <v>90</v>
      </c>
      <c r="H4" s="23"/>
      <c r="I4" s="23"/>
      <c r="J4" s="23"/>
      <c r="K4" s="23"/>
      <c r="L4" s="23"/>
      <c r="M4" s="24"/>
      <c r="N4" s="25">
        <f t="shared" si="1"/>
        <v>280</v>
      </c>
      <c r="O4" s="26">
        <f t="shared" si="2"/>
        <v>3</v>
      </c>
      <c r="P4" s="182">
        <f t="shared" si="3"/>
        <v>280</v>
      </c>
      <c r="Q4" s="27"/>
      <c r="R4" s="28"/>
      <c r="S4" s="29"/>
      <c r="T4" s="30">
        <f t="shared" ref="T4:T64" si="4">SUMIF($C$3:$C$87,R4,$P$3:$P$87)</f>
        <v>0</v>
      </c>
      <c r="U4" s="31"/>
      <c r="V4" s="32">
        <f t="shared" ref="V4:V64" si="5">SUMIF($C$3:$C$87,R4,$N$3:$N$87)</f>
        <v>0</v>
      </c>
      <c r="W4" s="19"/>
      <c r="X4" s="6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15</v>
      </c>
      <c r="C5" s="21">
        <v>1213</v>
      </c>
      <c r="D5" s="22" t="s">
        <v>255</v>
      </c>
      <c r="E5" s="23">
        <v>80</v>
      </c>
      <c r="F5" s="23">
        <v>100</v>
      </c>
      <c r="G5" s="23">
        <v>5</v>
      </c>
      <c r="H5" s="23">
        <v>80</v>
      </c>
      <c r="I5" s="23"/>
      <c r="J5" s="23"/>
      <c r="K5" s="23"/>
      <c r="L5" s="23"/>
      <c r="M5" s="24"/>
      <c r="N5" s="25">
        <f t="shared" si="1"/>
        <v>265</v>
      </c>
      <c r="O5" s="26">
        <f t="shared" si="2"/>
        <v>4</v>
      </c>
      <c r="P5" s="182">
        <f t="shared" si="3"/>
        <v>265</v>
      </c>
      <c r="Q5" s="27"/>
      <c r="R5" s="28">
        <v>2232</v>
      </c>
      <c r="S5" s="29" t="s">
        <v>281</v>
      </c>
      <c r="T5" s="30">
        <f t="shared" si="4"/>
        <v>15</v>
      </c>
      <c r="U5" s="31"/>
      <c r="V5" s="32">
        <f t="shared" si="5"/>
        <v>15</v>
      </c>
      <c r="W5" s="19"/>
      <c r="X5" s="6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299</v>
      </c>
      <c r="C6" s="21">
        <v>2075</v>
      </c>
      <c r="D6" s="22" t="s">
        <v>271</v>
      </c>
      <c r="E6" s="23">
        <v>50</v>
      </c>
      <c r="F6" s="23">
        <v>50</v>
      </c>
      <c r="G6" s="23">
        <v>50</v>
      </c>
      <c r="H6" s="23">
        <v>60</v>
      </c>
      <c r="I6" s="23"/>
      <c r="J6" s="23"/>
      <c r="K6" s="23"/>
      <c r="L6" s="23"/>
      <c r="M6" s="24"/>
      <c r="N6" s="25">
        <f t="shared" si="1"/>
        <v>210</v>
      </c>
      <c r="O6" s="26">
        <f t="shared" si="2"/>
        <v>4</v>
      </c>
      <c r="P6" s="182">
        <f t="shared" si="3"/>
        <v>210</v>
      </c>
      <c r="Q6" s="27"/>
      <c r="R6" s="28">
        <v>1180</v>
      </c>
      <c r="S6" s="29" t="s">
        <v>17</v>
      </c>
      <c r="T6" s="30">
        <f t="shared" si="4"/>
        <v>23</v>
      </c>
      <c r="U6" s="31"/>
      <c r="V6" s="32">
        <f t="shared" si="5"/>
        <v>23</v>
      </c>
      <c r="W6" s="19"/>
      <c r="X6" s="6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201</v>
      </c>
      <c r="C7" s="21">
        <v>2027</v>
      </c>
      <c r="D7" s="22" t="s">
        <v>23</v>
      </c>
      <c r="E7" s="23">
        <v>40</v>
      </c>
      <c r="F7" s="23">
        <v>60</v>
      </c>
      <c r="G7" s="23"/>
      <c r="H7" s="23">
        <v>90</v>
      </c>
      <c r="I7" s="23"/>
      <c r="J7" s="23"/>
      <c r="K7" s="23"/>
      <c r="L7" s="23"/>
      <c r="M7" s="24"/>
      <c r="N7" s="25">
        <f t="shared" si="1"/>
        <v>190</v>
      </c>
      <c r="O7" s="26">
        <f t="shared" si="2"/>
        <v>3</v>
      </c>
      <c r="P7" s="182">
        <f t="shared" si="3"/>
        <v>190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10</v>
      </c>
      <c r="C8" s="21">
        <v>2271</v>
      </c>
      <c r="D8" s="22" t="s">
        <v>282</v>
      </c>
      <c r="E8" s="23">
        <v>60</v>
      </c>
      <c r="F8" s="23">
        <v>15</v>
      </c>
      <c r="G8" s="23">
        <v>80</v>
      </c>
      <c r="H8" s="23">
        <v>20</v>
      </c>
      <c r="I8" s="23"/>
      <c r="J8" s="23"/>
      <c r="K8" s="23"/>
      <c r="L8" s="23"/>
      <c r="M8" s="24"/>
      <c r="N8" s="25">
        <f t="shared" si="1"/>
        <v>175</v>
      </c>
      <c r="O8" s="26">
        <f t="shared" si="2"/>
        <v>4</v>
      </c>
      <c r="P8" s="182">
        <f t="shared" si="3"/>
        <v>175</v>
      </c>
      <c r="Q8" s="27"/>
      <c r="R8" s="28">
        <v>10</v>
      </c>
      <c r="S8" s="29" t="s">
        <v>19</v>
      </c>
      <c r="T8" s="30">
        <f t="shared" si="4"/>
        <v>290</v>
      </c>
      <c r="U8" s="31"/>
      <c r="V8" s="32">
        <f t="shared" si="5"/>
        <v>290</v>
      </c>
      <c r="W8" s="19"/>
      <c r="X8" s="6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203</v>
      </c>
      <c r="C9" s="21">
        <v>2057</v>
      </c>
      <c r="D9" s="22" t="s">
        <v>61</v>
      </c>
      <c r="E9" s="23">
        <v>20</v>
      </c>
      <c r="F9" s="23">
        <v>8</v>
      </c>
      <c r="G9" s="23">
        <v>30</v>
      </c>
      <c r="H9" s="23">
        <v>40</v>
      </c>
      <c r="I9" s="23"/>
      <c r="J9" s="23"/>
      <c r="K9" s="23"/>
      <c r="L9" s="23"/>
      <c r="M9" s="24"/>
      <c r="N9" s="25">
        <f t="shared" si="1"/>
        <v>98</v>
      </c>
      <c r="O9" s="26">
        <f t="shared" si="2"/>
        <v>4</v>
      </c>
      <c r="P9" s="182">
        <f t="shared" si="3"/>
        <v>98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173</v>
      </c>
      <c r="C10" s="21">
        <v>1317</v>
      </c>
      <c r="D10" s="22" t="s">
        <v>32</v>
      </c>
      <c r="E10" s="23">
        <v>5</v>
      </c>
      <c r="F10" s="23">
        <v>40</v>
      </c>
      <c r="G10" s="23"/>
      <c r="H10" s="23">
        <v>50</v>
      </c>
      <c r="I10" s="23"/>
      <c r="J10" s="23"/>
      <c r="K10" s="23"/>
      <c r="L10" s="23"/>
      <c r="M10" s="24"/>
      <c r="N10" s="25">
        <f t="shared" si="1"/>
        <v>95</v>
      </c>
      <c r="O10" s="26">
        <f t="shared" si="2"/>
        <v>3</v>
      </c>
      <c r="P10" s="182">
        <f t="shared" si="3"/>
        <v>95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13</v>
      </c>
      <c r="C11" s="21">
        <v>2271</v>
      </c>
      <c r="D11" s="22" t="s">
        <v>282</v>
      </c>
      <c r="E11" s="23">
        <v>12</v>
      </c>
      <c r="F11" s="23">
        <v>7</v>
      </c>
      <c r="G11" s="23">
        <v>60</v>
      </c>
      <c r="H11" s="23"/>
      <c r="I11" s="23"/>
      <c r="J11" s="23"/>
      <c r="K11" s="23"/>
      <c r="L11" s="23"/>
      <c r="M11" s="24"/>
      <c r="N11" s="25">
        <f t="shared" si="1"/>
        <v>79</v>
      </c>
      <c r="O11" s="26">
        <f t="shared" si="2"/>
        <v>3</v>
      </c>
      <c r="P11" s="182">
        <f t="shared" si="3"/>
        <v>79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382</v>
      </c>
      <c r="C12" s="21">
        <v>2271</v>
      </c>
      <c r="D12" s="22" t="s">
        <v>282</v>
      </c>
      <c r="E12" s="23"/>
      <c r="F12" s="23">
        <v>30</v>
      </c>
      <c r="G12" s="23">
        <v>40</v>
      </c>
      <c r="H12" s="23"/>
      <c r="I12" s="23"/>
      <c r="J12" s="23"/>
      <c r="K12" s="23"/>
      <c r="L12" s="23"/>
      <c r="M12" s="24"/>
      <c r="N12" s="25">
        <f t="shared" si="1"/>
        <v>70</v>
      </c>
      <c r="O12" s="26">
        <f t="shared" si="2"/>
        <v>2</v>
      </c>
      <c r="P12" s="182">
        <f t="shared" si="3"/>
        <v>70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65" t="s">
        <v>300</v>
      </c>
      <c r="C13" s="21">
        <v>1298</v>
      </c>
      <c r="D13" s="22" t="s">
        <v>40</v>
      </c>
      <c r="E13" s="23">
        <v>30</v>
      </c>
      <c r="F13" s="23">
        <v>20</v>
      </c>
      <c r="G13" s="23">
        <v>7</v>
      </c>
      <c r="H13" s="23">
        <v>9</v>
      </c>
      <c r="I13" s="23"/>
      <c r="J13" s="23"/>
      <c r="K13" s="23"/>
      <c r="L13" s="23"/>
      <c r="M13" s="24"/>
      <c r="N13" s="25">
        <f t="shared" si="1"/>
        <v>66</v>
      </c>
      <c r="O13" s="26">
        <f t="shared" si="2"/>
        <v>4</v>
      </c>
      <c r="P13" s="182">
        <f t="shared" si="3"/>
        <v>66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65" t="s">
        <v>270</v>
      </c>
      <c r="C14" s="21">
        <v>2057</v>
      </c>
      <c r="D14" s="22" t="s">
        <v>61</v>
      </c>
      <c r="E14" s="23">
        <v>9</v>
      </c>
      <c r="F14" s="23">
        <v>9</v>
      </c>
      <c r="G14" s="23">
        <v>20</v>
      </c>
      <c r="H14" s="23">
        <v>15</v>
      </c>
      <c r="I14" s="23"/>
      <c r="J14" s="23"/>
      <c r="K14" s="23"/>
      <c r="L14" s="23"/>
      <c r="M14" s="24"/>
      <c r="N14" s="25">
        <f t="shared" si="1"/>
        <v>53</v>
      </c>
      <c r="O14" s="26">
        <f t="shared" si="2"/>
        <v>4</v>
      </c>
      <c r="P14" s="182">
        <f t="shared" si="3"/>
        <v>53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383</v>
      </c>
      <c r="C15" s="21">
        <v>1615</v>
      </c>
      <c r="D15" s="22" t="s">
        <v>238</v>
      </c>
      <c r="E15" s="23"/>
      <c r="F15" s="23">
        <v>12</v>
      </c>
      <c r="G15" s="23"/>
      <c r="H15" s="23">
        <v>30</v>
      </c>
      <c r="I15" s="23"/>
      <c r="J15" s="23"/>
      <c r="K15" s="23"/>
      <c r="L15" s="23"/>
      <c r="M15" s="24"/>
      <c r="N15" s="25">
        <f t="shared" si="1"/>
        <v>42</v>
      </c>
      <c r="O15" s="26">
        <f t="shared" si="2"/>
        <v>2</v>
      </c>
      <c r="P15" s="182">
        <f t="shared" si="3"/>
        <v>42</v>
      </c>
      <c r="Q15" s="27"/>
      <c r="R15" s="28">
        <v>1317</v>
      </c>
      <c r="S15" s="29" t="s">
        <v>32</v>
      </c>
      <c r="T15" s="30">
        <f t="shared" si="4"/>
        <v>137</v>
      </c>
      <c r="U15" s="31"/>
      <c r="V15" s="32">
        <f t="shared" si="5"/>
        <v>137</v>
      </c>
      <c r="W15" s="19"/>
      <c r="X15" s="6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31</v>
      </c>
      <c r="C16" s="21">
        <v>1213</v>
      </c>
      <c r="D16" s="183" t="s">
        <v>255</v>
      </c>
      <c r="E16" s="23">
        <v>15</v>
      </c>
      <c r="F16" s="23"/>
      <c r="G16" s="23">
        <v>5</v>
      </c>
      <c r="H16" s="23">
        <v>12</v>
      </c>
      <c r="I16" s="23"/>
      <c r="J16" s="23"/>
      <c r="K16" s="23"/>
      <c r="L16" s="23"/>
      <c r="M16" s="24"/>
      <c r="N16" s="25">
        <f t="shared" si="1"/>
        <v>32</v>
      </c>
      <c r="O16" s="26">
        <f t="shared" si="2"/>
        <v>3</v>
      </c>
      <c r="P16" s="182">
        <f t="shared" si="3"/>
        <v>32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206</v>
      </c>
      <c r="C17" s="21">
        <v>1213</v>
      </c>
      <c r="D17" s="183" t="s">
        <v>255</v>
      </c>
      <c r="E17" s="23">
        <v>6</v>
      </c>
      <c r="F17" s="23">
        <v>6</v>
      </c>
      <c r="G17" s="23">
        <v>8</v>
      </c>
      <c r="H17" s="23">
        <v>8</v>
      </c>
      <c r="I17" s="23"/>
      <c r="J17" s="23"/>
      <c r="K17" s="23"/>
      <c r="L17" s="23"/>
      <c r="M17" s="24"/>
      <c r="N17" s="25">
        <f t="shared" si="1"/>
        <v>28</v>
      </c>
      <c r="O17" s="26">
        <f t="shared" si="2"/>
        <v>4</v>
      </c>
      <c r="P17" s="182">
        <f t="shared" si="3"/>
        <v>28</v>
      </c>
      <c r="Q17" s="27"/>
      <c r="R17" s="28">
        <v>1886</v>
      </c>
      <c r="S17" s="29" t="s">
        <v>36</v>
      </c>
      <c r="T17" s="30">
        <f t="shared" si="4"/>
        <v>15</v>
      </c>
      <c r="U17" s="31"/>
      <c r="V17" s="32">
        <f t="shared" si="5"/>
        <v>15</v>
      </c>
      <c r="W17" s="19"/>
      <c r="X17" s="6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174</v>
      </c>
      <c r="C18" s="21">
        <v>2057</v>
      </c>
      <c r="D18" s="22" t="s">
        <v>61</v>
      </c>
      <c r="E18" s="23">
        <v>7</v>
      </c>
      <c r="F18" s="23">
        <v>5</v>
      </c>
      <c r="G18" s="23">
        <v>9</v>
      </c>
      <c r="H18" s="23">
        <v>5</v>
      </c>
      <c r="I18" s="23"/>
      <c r="J18" s="23"/>
      <c r="K18" s="23"/>
      <c r="L18" s="23"/>
      <c r="M18" s="24"/>
      <c r="N18" s="25">
        <f t="shared" si="1"/>
        <v>26</v>
      </c>
      <c r="O18" s="26">
        <f t="shared" si="2"/>
        <v>4</v>
      </c>
      <c r="P18" s="182">
        <f t="shared" si="3"/>
        <v>26</v>
      </c>
      <c r="Q18" s="27"/>
      <c r="R18" s="28">
        <v>2144</v>
      </c>
      <c r="S18" s="179" t="s">
        <v>197</v>
      </c>
      <c r="T18" s="30">
        <f t="shared" si="4"/>
        <v>11</v>
      </c>
      <c r="U18" s="31"/>
      <c r="V18" s="32">
        <f t="shared" si="5"/>
        <v>11</v>
      </c>
      <c r="W18" s="19"/>
      <c r="X18" s="6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33</v>
      </c>
      <c r="C19" s="21">
        <v>1180</v>
      </c>
      <c r="D19" s="22" t="s">
        <v>17</v>
      </c>
      <c r="E19" s="23">
        <v>8</v>
      </c>
      <c r="F19" s="23"/>
      <c r="G19" s="23">
        <v>15</v>
      </c>
      <c r="H19" s="23"/>
      <c r="I19" s="23"/>
      <c r="J19" s="23"/>
      <c r="K19" s="23"/>
      <c r="L19" s="23"/>
      <c r="M19" s="24"/>
      <c r="N19" s="25">
        <f t="shared" si="1"/>
        <v>23</v>
      </c>
      <c r="O19" s="26">
        <f t="shared" si="2"/>
        <v>2</v>
      </c>
      <c r="P19" s="182">
        <f t="shared" si="3"/>
        <v>23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65" t="s">
        <v>259</v>
      </c>
      <c r="C20" s="21">
        <v>1317</v>
      </c>
      <c r="D20" s="22" t="s">
        <v>32</v>
      </c>
      <c r="E20" s="23">
        <v>5</v>
      </c>
      <c r="F20" s="23">
        <v>5</v>
      </c>
      <c r="G20" s="23">
        <v>5</v>
      </c>
      <c r="H20" s="23">
        <v>7</v>
      </c>
      <c r="I20" s="23"/>
      <c r="J20" s="23"/>
      <c r="K20" s="23"/>
      <c r="L20" s="23"/>
      <c r="M20" s="24"/>
      <c r="N20" s="25">
        <f t="shared" si="1"/>
        <v>22</v>
      </c>
      <c r="O20" s="26">
        <f t="shared" si="2"/>
        <v>4</v>
      </c>
      <c r="P20" s="182">
        <f t="shared" si="3"/>
        <v>22</v>
      </c>
      <c r="Q20" s="27"/>
      <c r="R20" s="28">
        <v>1298</v>
      </c>
      <c r="S20" s="29" t="s">
        <v>40</v>
      </c>
      <c r="T20" s="30">
        <f t="shared" si="4"/>
        <v>76</v>
      </c>
      <c r="U20" s="31"/>
      <c r="V20" s="32">
        <f t="shared" si="5"/>
        <v>76</v>
      </c>
      <c r="W20" s="19"/>
      <c r="X20" s="6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302</v>
      </c>
      <c r="C21" s="21">
        <v>2075</v>
      </c>
      <c r="D21" s="22" t="s">
        <v>271</v>
      </c>
      <c r="E21" s="23">
        <v>5</v>
      </c>
      <c r="F21" s="23">
        <v>5</v>
      </c>
      <c r="G21" s="23">
        <v>5</v>
      </c>
      <c r="H21" s="23">
        <v>5</v>
      </c>
      <c r="I21" s="23"/>
      <c r="J21" s="23"/>
      <c r="K21" s="23"/>
      <c r="L21" s="23"/>
      <c r="M21" s="24"/>
      <c r="N21" s="25">
        <f t="shared" si="1"/>
        <v>20</v>
      </c>
      <c r="O21" s="26">
        <f t="shared" si="2"/>
        <v>4</v>
      </c>
      <c r="P21" s="182">
        <f t="shared" si="3"/>
        <v>20</v>
      </c>
      <c r="Q21" s="27"/>
      <c r="R21" s="28">
        <v>2271</v>
      </c>
      <c r="S21" s="29" t="s">
        <v>282</v>
      </c>
      <c r="T21" s="30">
        <f t="shared" si="4"/>
        <v>704</v>
      </c>
      <c r="U21" s="31"/>
      <c r="V21" s="32">
        <f t="shared" si="5"/>
        <v>704</v>
      </c>
      <c r="W21" s="19"/>
      <c r="X21" s="6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309</v>
      </c>
      <c r="C22" s="21">
        <v>2075</v>
      </c>
      <c r="D22" s="22" t="s">
        <v>271</v>
      </c>
      <c r="E22" s="23">
        <v>5</v>
      </c>
      <c r="F22" s="23">
        <v>5</v>
      </c>
      <c r="G22" s="23">
        <v>5</v>
      </c>
      <c r="H22" s="23">
        <v>5</v>
      </c>
      <c r="I22" s="23"/>
      <c r="J22" s="23"/>
      <c r="K22" s="23"/>
      <c r="L22" s="23"/>
      <c r="M22" s="24"/>
      <c r="N22" s="25">
        <f t="shared" si="1"/>
        <v>20</v>
      </c>
      <c r="O22" s="26">
        <f t="shared" si="2"/>
        <v>4</v>
      </c>
      <c r="P22" s="182">
        <f t="shared" si="3"/>
        <v>20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20" t="s">
        <v>307</v>
      </c>
      <c r="C23" s="21">
        <v>1886</v>
      </c>
      <c r="D23" s="22" t="s">
        <v>36</v>
      </c>
      <c r="E23" s="23">
        <v>5</v>
      </c>
      <c r="F23" s="23">
        <v>5</v>
      </c>
      <c r="G23" s="23"/>
      <c r="H23" s="23">
        <v>5</v>
      </c>
      <c r="I23" s="23"/>
      <c r="J23" s="23"/>
      <c r="K23" s="23"/>
      <c r="L23" s="23"/>
      <c r="M23" s="24"/>
      <c r="N23" s="25">
        <f t="shared" si="1"/>
        <v>15</v>
      </c>
      <c r="O23" s="26">
        <f t="shared" si="2"/>
        <v>3</v>
      </c>
      <c r="P23" s="182">
        <f t="shared" si="3"/>
        <v>15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173" t="s">
        <v>304</v>
      </c>
      <c r="C24" s="21">
        <v>2075</v>
      </c>
      <c r="D24" s="22" t="s">
        <v>271</v>
      </c>
      <c r="E24" s="23">
        <v>5</v>
      </c>
      <c r="F24" s="23"/>
      <c r="G24" s="23">
        <v>5</v>
      </c>
      <c r="H24" s="23">
        <v>5</v>
      </c>
      <c r="I24" s="23"/>
      <c r="J24" s="23"/>
      <c r="K24" s="23"/>
      <c r="L24" s="23"/>
      <c r="M24" s="24"/>
      <c r="N24" s="25">
        <f t="shared" si="1"/>
        <v>15</v>
      </c>
      <c r="O24" s="26">
        <f t="shared" si="2"/>
        <v>3</v>
      </c>
      <c r="P24" s="182">
        <f t="shared" si="3"/>
        <v>15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173" t="s">
        <v>306</v>
      </c>
      <c r="C25" s="21">
        <v>2232</v>
      </c>
      <c r="D25" s="22" t="s">
        <v>281</v>
      </c>
      <c r="E25" s="23">
        <v>5</v>
      </c>
      <c r="F25" s="23"/>
      <c r="G25" s="23">
        <v>5</v>
      </c>
      <c r="H25" s="23">
        <v>5</v>
      </c>
      <c r="I25" s="23"/>
      <c r="J25" s="23"/>
      <c r="K25" s="23"/>
      <c r="L25" s="23"/>
      <c r="M25" s="24"/>
      <c r="N25" s="25">
        <f t="shared" si="1"/>
        <v>15</v>
      </c>
      <c r="O25" s="26">
        <f t="shared" si="2"/>
        <v>3</v>
      </c>
      <c r="P25" s="182">
        <f t="shared" si="3"/>
        <v>15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20" t="s">
        <v>385</v>
      </c>
      <c r="C26" s="21">
        <v>2057</v>
      </c>
      <c r="D26" s="22" t="s">
        <v>61</v>
      </c>
      <c r="E26" s="23"/>
      <c r="F26" s="23">
        <v>5</v>
      </c>
      <c r="G26" s="23">
        <v>5</v>
      </c>
      <c r="H26" s="23">
        <v>5</v>
      </c>
      <c r="I26" s="23"/>
      <c r="J26" s="23"/>
      <c r="K26" s="23"/>
      <c r="L26" s="23"/>
      <c r="M26" s="24"/>
      <c r="N26" s="25">
        <f t="shared" si="1"/>
        <v>15</v>
      </c>
      <c r="O26" s="26">
        <f t="shared" si="2"/>
        <v>3</v>
      </c>
      <c r="P26" s="182">
        <f t="shared" si="3"/>
        <v>15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20" t="s">
        <v>458</v>
      </c>
      <c r="C27" s="21">
        <v>1213</v>
      </c>
      <c r="D27" s="183" t="s">
        <v>255</v>
      </c>
      <c r="E27" s="23"/>
      <c r="F27" s="23"/>
      <c r="G27" s="23">
        <v>12</v>
      </c>
      <c r="H27" s="23"/>
      <c r="I27" s="23"/>
      <c r="J27" s="23"/>
      <c r="K27" s="23"/>
      <c r="L27" s="23"/>
      <c r="M27" s="24"/>
      <c r="N27" s="25">
        <f t="shared" si="1"/>
        <v>12</v>
      </c>
      <c r="O27" s="26">
        <f t="shared" si="2"/>
        <v>1</v>
      </c>
      <c r="P27" s="182">
        <f t="shared" si="3"/>
        <v>12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165" t="s">
        <v>301</v>
      </c>
      <c r="C28" s="21">
        <v>2144</v>
      </c>
      <c r="D28" s="22" t="s">
        <v>197</v>
      </c>
      <c r="E28" s="23">
        <v>5</v>
      </c>
      <c r="F28" s="23"/>
      <c r="G28" s="23">
        <v>6</v>
      </c>
      <c r="H28" s="23"/>
      <c r="I28" s="23"/>
      <c r="J28" s="23"/>
      <c r="K28" s="23"/>
      <c r="L28" s="23"/>
      <c r="M28" s="24"/>
      <c r="N28" s="25">
        <f t="shared" si="1"/>
        <v>11</v>
      </c>
      <c r="O28" s="26">
        <f t="shared" si="2"/>
        <v>2</v>
      </c>
      <c r="P28" s="182">
        <f t="shared" si="3"/>
        <v>11</v>
      </c>
      <c r="Q28" s="27"/>
      <c r="R28" s="28">
        <v>1174</v>
      </c>
      <c r="S28" s="29" t="s">
        <v>462</v>
      </c>
      <c r="T28" s="30">
        <f t="shared" si="4"/>
        <v>5</v>
      </c>
      <c r="U28" s="31"/>
      <c r="V28" s="32">
        <f t="shared" si="5"/>
        <v>5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389</v>
      </c>
      <c r="C29" s="21">
        <v>2057</v>
      </c>
      <c r="D29" s="22" t="s">
        <v>61</v>
      </c>
      <c r="E29" s="23"/>
      <c r="F29" s="23">
        <v>5</v>
      </c>
      <c r="G29" s="23"/>
      <c r="H29" s="23">
        <v>6</v>
      </c>
      <c r="I29" s="23"/>
      <c r="J29" s="23"/>
      <c r="K29" s="23"/>
      <c r="L29" s="23"/>
      <c r="M29" s="24"/>
      <c r="N29" s="25">
        <f t="shared" si="1"/>
        <v>11</v>
      </c>
      <c r="O29" s="26">
        <f t="shared" si="2"/>
        <v>2</v>
      </c>
      <c r="P29" s="182">
        <f t="shared" si="3"/>
        <v>11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73" t="s">
        <v>303</v>
      </c>
      <c r="C30" s="21">
        <v>1298</v>
      </c>
      <c r="D30" s="22" t="s">
        <v>40</v>
      </c>
      <c r="E30" s="23">
        <v>5</v>
      </c>
      <c r="F30" s="23"/>
      <c r="G30" s="23">
        <v>5</v>
      </c>
      <c r="H30" s="23"/>
      <c r="I30" s="23"/>
      <c r="J30" s="23"/>
      <c r="K30" s="23"/>
      <c r="L30" s="23"/>
      <c r="M30" s="24"/>
      <c r="N30" s="25">
        <f t="shared" si="1"/>
        <v>10</v>
      </c>
      <c r="O30" s="26">
        <f t="shared" si="2"/>
        <v>2</v>
      </c>
      <c r="P30" s="182">
        <f t="shared" si="3"/>
        <v>10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384</v>
      </c>
      <c r="C31" s="21">
        <v>1317</v>
      </c>
      <c r="D31" s="22" t="s">
        <v>32</v>
      </c>
      <c r="E31" s="23"/>
      <c r="F31" s="23">
        <v>5</v>
      </c>
      <c r="G31" s="23">
        <v>5</v>
      </c>
      <c r="H31" s="23"/>
      <c r="I31" s="23"/>
      <c r="J31" s="23"/>
      <c r="K31" s="23"/>
      <c r="L31" s="23"/>
      <c r="M31" s="24"/>
      <c r="N31" s="25">
        <f t="shared" si="1"/>
        <v>10</v>
      </c>
      <c r="O31" s="26">
        <f t="shared" si="2"/>
        <v>2</v>
      </c>
      <c r="P31" s="182">
        <f t="shared" si="3"/>
        <v>10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173" t="s">
        <v>305</v>
      </c>
      <c r="C32" s="21">
        <v>2075</v>
      </c>
      <c r="D32" s="22" t="s">
        <v>271</v>
      </c>
      <c r="E32" s="23">
        <v>5</v>
      </c>
      <c r="F32" s="23"/>
      <c r="G32" s="23"/>
      <c r="H32" s="23">
        <v>5</v>
      </c>
      <c r="I32" s="23"/>
      <c r="J32" s="23"/>
      <c r="K32" s="23"/>
      <c r="L32" s="23"/>
      <c r="M32" s="24"/>
      <c r="N32" s="25">
        <f t="shared" si="1"/>
        <v>10</v>
      </c>
      <c r="O32" s="26">
        <f t="shared" si="2"/>
        <v>2</v>
      </c>
      <c r="P32" s="182">
        <f t="shared" si="3"/>
        <v>10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310</v>
      </c>
      <c r="C33" s="21">
        <v>10</v>
      </c>
      <c r="D33" s="69" t="s">
        <v>19</v>
      </c>
      <c r="E33" s="23">
        <v>5</v>
      </c>
      <c r="F33" s="23"/>
      <c r="G33" s="23"/>
      <c r="H33" s="23">
        <v>5</v>
      </c>
      <c r="I33" s="23"/>
      <c r="J33" s="23"/>
      <c r="K33" s="23"/>
      <c r="L33" s="23"/>
      <c r="M33" s="24"/>
      <c r="N33" s="25">
        <f t="shared" si="1"/>
        <v>10</v>
      </c>
      <c r="O33" s="26">
        <f t="shared" si="2"/>
        <v>2</v>
      </c>
      <c r="P33" s="182">
        <f t="shared" si="3"/>
        <v>10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459</v>
      </c>
      <c r="C34" s="21">
        <v>2271</v>
      </c>
      <c r="D34" s="22" t="s">
        <v>282</v>
      </c>
      <c r="E34" s="23"/>
      <c r="F34" s="23"/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1"/>
        <v>10</v>
      </c>
      <c r="O34" s="26">
        <f t="shared" si="2"/>
        <v>2</v>
      </c>
      <c r="P34" s="182">
        <f t="shared" si="3"/>
        <v>10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20" t="s">
        <v>466</v>
      </c>
      <c r="C35" s="21">
        <v>2057</v>
      </c>
      <c r="D35" s="22" t="s">
        <v>61</v>
      </c>
      <c r="E35" s="23"/>
      <c r="F35" s="23"/>
      <c r="G35" s="23">
        <v>5</v>
      </c>
      <c r="H35" s="23">
        <v>5</v>
      </c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10</v>
      </c>
      <c r="O35" s="26">
        <f t="shared" ref="O35:O66" si="8">COUNTA(E35:M35)</f>
        <v>2</v>
      </c>
      <c r="P35" s="182">
        <f t="shared" ref="P35:P66" si="9">SUM(E35:M35)</f>
        <v>10</v>
      </c>
      <c r="Q35" s="27"/>
      <c r="R35" s="28">
        <v>1615</v>
      </c>
      <c r="S35" s="29" t="s">
        <v>238</v>
      </c>
      <c r="T35" s="30">
        <f t="shared" si="4"/>
        <v>42</v>
      </c>
      <c r="U35" s="31"/>
      <c r="V35" s="32">
        <f t="shared" si="5"/>
        <v>42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173" t="s">
        <v>308</v>
      </c>
      <c r="C36" s="21">
        <v>2075</v>
      </c>
      <c r="D36" s="22" t="s">
        <v>271</v>
      </c>
      <c r="E36" s="23">
        <v>5</v>
      </c>
      <c r="F36" s="23"/>
      <c r="G36" s="23"/>
      <c r="H36" s="23"/>
      <c r="I36" s="23"/>
      <c r="J36" s="23"/>
      <c r="K36" s="23"/>
      <c r="L36" s="23"/>
      <c r="M36" s="24"/>
      <c r="N36" s="25">
        <f t="shared" si="7"/>
        <v>5</v>
      </c>
      <c r="O36" s="26">
        <f t="shared" si="8"/>
        <v>1</v>
      </c>
      <c r="P36" s="182">
        <f t="shared" si="9"/>
        <v>5</v>
      </c>
      <c r="Q36" s="27"/>
      <c r="R36" s="28">
        <v>48</v>
      </c>
      <c r="S36" s="29" t="s">
        <v>241</v>
      </c>
      <c r="T36" s="30">
        <f t="shared" si="4"/>
        <v>5</v>
      </c>
      <c r="U36" s="31"/>
      <c r="V36" s="32">
        <f t="shared" si="5"/>
        <v>5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386</v>
      </c>
      <c r="C37" s="21">
        <v>2027</v>
      </c>
      <c r="D37" s="20" t="s">
        <v>23</v>
      </c>
      <c r="E37" s="23"/>
      <c r="F37" s="23">
        <v>5</v>
      </c>
      <c r="G37" s="23"/>
      <c r="H37" s="23"/>
      <c r="I37" s="23"/>
      <c r="J37" s="23"/>
      <c r="K37" s="23"/>
      <c r="L37" s="23"/>
      <c r="M37" s="24"/>
      <c r="N37" s="25">
        <f t="shared" si="7"/>
        <v>5</v>
      </c>
      <c r="O37" s="26">
        <f t="shared" si="8"/>
        <v>1</v>
      </c>
      <c r="P37" s="182">
        <f t="shared" si="9"/>
        <v>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387</v>
      </c>
      <c r="C38" s="21">
        <v>1317</v>
      </c>
      <c r="D38" s="22" t="s">
        <v>32</v>
      </c>
      <c r="E38" s="23"/>
      <c r="F38" s="23">
        <v>5</v>
      </c>
      <c r="G38" s="23"/>
      <c r="H38" s="23"/>
      <c r="I38" s="23"/>
      <c r="J38" s="23"/>
      <c r="K38" s="23"/>
      <c r="L38" s="23"/>
      <c r="M38" s="24"/>
      <c r="N38" s="25">
        <f t="shared" si="7"/>
        <v>5</v>
      </c>
      <c r="O38" s="26">
        <f t="shared" si="8"/>
        <v>1</v>
      </c>
      <c r="P38" s="182">
        <f t="shared" si="9"/>
        <v>5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388</v>
      </c>
      <c r="C39" s="21">
        <v>48</v>
      </c>
      <c r="D39" s="22" t="s">
        <v>241</v>
      </c>
      <c r="E39" s="23"/>
      <c r="F39" s="23">
        <v>5</v>
      </c>
      <c r="G39" s="23"/>
      <c r="H39" s="23"/>
      <c r="I39" s="23"/>
      <c r="J39" s="23"/>
      <c r="K39" s="23"/>
      <c r="L39" s="23"/>
      <c r="M39" s="24"/>
      <c r="N39" s="25">
        <f t="shared" si="7"/>
        <v>5</v>
      </c>
      <c r="O39" s="26">
        <f t="shared" si="8"/>
        <v>1</v>
      </c>
      <c r="P39" s="182">
        <f t="shared" si="9"/>
        <v>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68" t="s">
        <v>460</v>
      </c>
      <c r="C40" s="21">
        <v>1317</v>
      </c>
      <c r="D40" s="22" t="s">
        <v>32</v>
      </c>
      <c r="E40" s="23"/>
      <c r="F40" s="23"/>
      <c r="G40" s="23">
        <v>5</v>
      </c>
      <c r="H40" s="23"/>
      <c r="I40" s="23"/>
      <c r="J40" s="23"/>
      <c r="K40" s="23"/>
      <c r="L40" s="23"/>
      <c r="M40" s="24"/>
      <c r="N40" s="25">
        <f t="shared" si="7"/>
        <v>5</v>
      </c>
      <c r="O40" s="26">
        <f t="shared" si="8"/>
        <v>1</v>
      </c>
      <c r="P40" s="182">
        <f t="shared" si="9"/>
        <v>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461</v>
      </c>
      <c r="C41" s="21">
        <v>1174</v>
      </c>
      <c r="D41" s="22" t="s">
        <v>462</v>
      </c>
      <c r="E41" s="23"/>
      <c r="F41" s="23"/>
      <c r="G41" s="23">
        <v>5</v>
      </c>
      <c r="H41" s="23"/>
      <c r="I41" s="23"/>
      <c r="J41" s="23"/>
      <c r="K41" s="23"/>
      <c r="L41" s="23"/>
      <c r="M41" s="24"/>
      <c r="N41" s="25">
        <f t="shared" si="7"/>
        <v>5</v>
      </c>
      <c r="O41" s="26">
        <f t="shared" si="8"/>
        <v>1</v>
      </c>
      <c r="P41" s="182">
        <f t="shared" si="9"/>
        <v>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463</v>
      </c>
      <c r="C42" s="21">
        <v>2029</v>
      </c>
      <c r="D42" s="22" t="s">
        <v>64</v>
      </c>
      <c r="E42" s="23"/>
      <c r="F42" s="23"/>
      <c r="G42" s="23">
        <v>5</v>
      </c>
      <c r="H42" s="23"/>
      <c r="I42" s="23"/>
      <c r="J42" s="23"/>
      <c r="K42" s="23"/>
      <c r="L42" s="23"/>
      <c r="M42" s="24"/>
      <c r="N42" s="25">
        <f t="shared" si="7"/>
        <v>5</v>
      </c>
      <c r="O42" s="26">
        <f t="shared" si="8"/>
        <v>1</v>
      </c>
      <c r="P42" s="182">
        <f t="shared" si="9"/>
        <v>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464</v>
      </c>
      <c r="C43" s="21">
        <v>2029</v>
      </c>
      <c r="D43" s="22" t="s">
        <v>64</v>
      </c>
      <c r="E43" s="23"/>
      <c r="F43" s="23"/>
      <c r="G43" s="23">
        <v>5</v>
      </c>
      <c r="H43" s="23"/>
      <c r="I43" s="23"/>
      <c r="J43" s="23"/>
      <c r="K43" s="23"/>
      <c r="L43" s="23"/>
      <c r="M43" s="24"/>
      <c r="N43" s="25">
        <f t="shared" si="7"/>
        <v>5</v>
      </c>
      <c r="O43" s="26">
        <f t="shared" si="8"/>
        <v>1</v>
      </c>
      <c r="P43" s="182">
        <f t="shared" si="9"/>
        <v>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20" t="s">
        <v>465</v>
      </c>
      <c r="C44" s="21">
        <v>2029</v>
      </c>
      <c r="D44" s="22" t="s">
        <v>64</v>
      </c>
      <c r="E44" s="23"/>
      <c r="F44" s="23"/>
      <c r="G44" s="23">
        <v>5</v>
      </c>
      <c r="H44" s="23"/>
      <c r="I44" s="23"/>
      <c r="J44" s="23"/>
      <c r="K44" s="23"/>
      <c r="L44" s="23"/>
      <c r="M44" s="24"/>
      <c r="N44" s="25">
        <f t="shared" si="7"/>
        <v>5</v>
      </c>
      <c r="O44" s="26">
        <f t="shared" si="8"/>
        <v>1</v>
      </c>
      <c r="P44" s="182">
        <f t="shared" si="9"/>
        <v>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173"/>
      <c r="C45" s="21"/>
      <c r="D45" s="22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173"/>
      <c r="C46" s="21"/>
      <c r="D46" s="22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213</v>
      </c>
      <c r="U46" s="31"/>
      <c r="V46" s="32">
        <f t="shared" si="5"/>
        <v>213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173"/>
      <c r="C47" s="21"/>
      <c r="D47" s="22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173"/>
      <c r="C48" s="21"/>
      <c r="D48" s="183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173"/>
      <c r="C49" s="21"/>
      <c r="D49" s="69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19"/>
      <c r="R49" s="28">
        <v>2029</v>
      </c>
      <c r="S49" s="29" t="s">
        <v>64</v>
      </c>
      <c r="T49" s="30">
        <f t="shared" si="4"/>
        <v>15</v>
      </c>
      <c r="U49" s="31"/>
      <c r="V49" s="32">
        <f t="shared" si="5"/>
        <v>15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19"/>
      <c r="R50" s="28">
        <v>2027</v>
      </c>
      <c r="S50" s="29" t="s">
        <v>23</v>
      </c>
      <c r="T50" s="30">
        <f t="shared" si="4"/>
        <v>195</v>
      </c>
      <c r="U50" s="31"/>
      <c r="V50" s="32">
        <f t="shared" si="5"/>
        <v>195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165"/>
      <c r="C51" s="21"/>
      <c r="D51" s="22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173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173"/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73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173"/>
      <c r="C55" s="21"/>
      <c r="D55" s="22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173"/>
      <c r="C56" s="21"/>
      <c r="D56" s="22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0"/>
      <c r="C57" s="21"/>
      <c r="D57" s="22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0"/>
      <c r="C58" s="21"/>
      <c r="D58" s="22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280</v>
      </c>
      <c r="U59" s="31"/>
      <c r="V59" s="32">
        <f t="shared" si="5"/>
        <v>280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173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165"/>
      <c r="C61" s="21"/>
      <c r="D61" s="69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92" t="str">
        <f t="shared" si="6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2363</v>
      </c>
      <c r="U65" s="6"/>
      <c r="V65" s="46">
        <f>SUM(V3:V64)</f>
        <v>2363</v>
      </c>
      <c r="W65" s="6"/>
      <c r="X65" s="6"/>
      <c r="Y65" s="6"/>
      <c r="Z65" s="6"/>
      <c r="AA65" s="6"/>
    </row>
    <row r="66" spans="1:259" ht="29.1" customHeight="1" thickBot="1" x14ac:dyDescent="0.4">
      <c r="A66" s="92" t="str">
        <f t="shared" si="6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92" t="str">
        <f t="shared" ref="A67:A84" si="10">IF(O67&lt;1,"NO","SI")</f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1">IF(O67=9,SUM(E67:M67)-SMALL(E67:M67,1)-SMALL(E67:M67,2),IF(O67=8,SUM(E67:M67)-SMALL(E67:M67,1),SUM(E67:M67)))</f>
        <v>0</v>
      </c>
      <c r="O67" s="26">
        <f t="shared" ref="O67:O84" si="12">COUNTA(E67:M67)</f>
        <v>0</v>
      </c>
      <c r="P67" s="182">
        <f t="shared" ref="P67:P84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92" t="str">
        <f t="shared" si="10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92" t="str">
        <f t="shared" si="10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92" t="str">
        <f t="shared" si="10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59" ht="29.1" customHeight="1" thickBot="1" x14ac:dyDescent="0.4">
      <c r="A71" s="92" t="str">
        <f t="shared" si="10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59" ht="29.1" customHeight="1" thickBot="1" x14ac:dyDescent="0.4">
      <c r="A72" s="92" t="str">
        <f t="shared" si="10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59" ht="29.1" customHeight="1" thickBot="1" x14ac:dyDescent="0.4">
      <c r="A73" s="92" t="str">
        <f t="shared" si="10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59" ht="29.1" customHeight="1" thickBot="1" x14ac:dyDescent="0.4">
      <c r="A74" s="92" t="str">
        <f t="shared" si="10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59" ht="29.1" customHeight="1" thickBot="1" x14ac:dyDescent="0.4">
      <c r="A75" s="92" t="str">
        <f t="shared" si="10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59" ht="29.1" customHeight="1" thickBot="1" x14ac:dyDescent="0.4">
      <c r="A76" s="92" t="str">
        <f t="shared" si="10"/>
        <v>NO</v>
      </c>
      <c r="B76" s="68"/>
      <c r="C76" s="21"/>
      <c r="D76" s="69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92" t="str">
        <f t="shared" si="10"/>
        <v>NO</v>
      </c>
      <c r="B77" s="68"/>
      <c r="C77" s="21"/>
      <c r="D77" s="69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92" t="str">
        <f t="shared" si="10"/>
        <v>NO</v>
      </c>
      <c r="B78" s="68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92" t="str">
        <f t="shared" si="10"/>
        <v>NO</v>
      </c>
      <c r="B79" s="68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92" t="str">
        <f t="shared" si="10"/>
        <v>NO</v>
      </c>
      <c r="B80" s="68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59" ht="29.1" customHeight="1" thickBot="1" x14ac:dyDescent="0.4">
      <c r="A81" s="92" t="str">
        <f t="shared" si="10"/>
        <v>NO</v>
      </c>
      <c r="B81" s="68"/>
      <c r="C81" s="21"/>
      <c r="D81" s="69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  <c r="HN81" s="139"/>
      <c r="HO81" s="139"/>
      <c r="HP81" s="139"/>
      <c r="HQ81" s="139"/>
      <c r="HR81" s="139"/>
      <c r="HS81" s="139"/>
      <c r="HT81" s="139"/>
      <c r="HU81" s="139"/>
      <c r="HV81" s="139"/>
      <c r="HW81" s="139"/>
      <c r="HX81" s="139"/>
      <c r="HY81" s="139"/>
      <c r="HZ81" s="139"/>
      <c r="IA81" s="139"/>
      <c r="IB81" s="139"/>
      <c r="IC81" s="139"/>
      <c r="ID81" s="139"/>
      <c r="IE81" s="139"/>
      <c r="IF81" s="139"/>
      <c r="IG81" s="139"/>
      <c r="IH81" s="139"/>
      <c r="II81" s="139"/>
      <c r="IJ81" s="139"/>
      <c r="IK81" s="139"/>
      <c r="IL81" s="139"/>
      <c r="IM81" s="139"/>
      <c r="IN81" s="139"/>
      <c r="IO81" s="139"/>
      <c r="IP81" s="139"/>
      <c r="IQ81" s="139"/>
      <c r="IR81" s="139"/>
      <c r="IS81" s="139"/>
      <c r="IT81" s="139"/>
      <c r="IU81" s="139"/>
      <c r="IV81" s="139"/>
      <c r="IW81" s="139"/>
      <c r="IX81" s="139"/>
      <c r="IY81" s="139"/>
    </row>
    <row r="82" spans="1:259" ht="29.1" customHeight="1" thickBot="1" x14ac:dyDescent="0.4">
      <c r="A82" s="92" t="str">
        <f t="shared" si="10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1"/>
        <v>0</v>
      </c>
      <c r="O82" s="26">
        <f t="shared" si="12"/>
        <v>0</v>
      </c>
      <c r="P82" s="182">
        <f t="shared" si="13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  <c r="IT82" s="139"/>
      <c r="IU82" s="139"/>
      <c r="IV82" s="139"/>
      <c r="IW82" s="139"/>
      <c r="IX82" s="139"/>
      <c r="IY82" s="139"/>
    </row>
    <row r="83" spans="1:259" ht="29.1" customHeight="1" thickBot="1" x14ac:dyDescent="0.4">
      <c r="A83" s="92" t="str">
        <f t="shared" si="10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1"/>
        <v>0</v>
      </c>
      <c r="O83" s="26">
        <f t="shared" si="12"/>
        <v>0</v>
      </c>
      <c r="P83" s="182">
        <f t="shared" si="13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  <c r="IT83" s="139"/>
      <c r="IU83" s="139"/>
      <c r="IV83" s="139"/>
      <c r="IW83" s="139"/>
      <c r="IX83" s="139"/>
      <c r="IY83" s="139"/>
    </row>
    <row r="84" spans="1:259" ht="29.1" customHeight="1" thickBot="1" x14ac:dyDescent="0.4">
      <c r="A84" s="92" t="str">
        <f t="shared" si="10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1"/>
        <v>0</v>
      </c>
      <c r="O84" s="26">
        <f t="shared" si="12"/>
        <v>0</v>
      </c>
      <c r="P84" s="182">
        <f t="shared" si="13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5">
      <c r="A85" s="47">
        <f>COUNTIF(A3:A84,"SI")</f>
        <v>42</v>
      </c>
      <c r="B85" s="47">
        <f>COUNTA(B3:B84)</f>
        <v>42</v>
      </c>
      <c r="C85" s="47"/>
      <c r="D85" s="48"/>
      <c r="E85" s="49"/>
      <c r="F85" s="49"/>
      <c r="G85" s="49"/>
      <c r="H85" s="49"/>
      <c r="I85" s="49"/>
      <c r="J85" s="49"/>
      <c r="K85" s="49"/>
      <c r="L85" s="49"/>
      <c r="M85" s="50"/>
      <c r="N85" s="51">
        <f>SUM(N3:N84)</f>
        <v>2363</v>
      </c>
      <c r="O85" s="52"/>
      <c r="P85" s="26">
        <f>SUM(P3:P84)</f>
        <v>2363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3"/>
      <c r="O86" s="6"/>
      <c r="P86" s="53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59" ht="15.6" customHeight="1" x14ac:dyDescent="0.2">
      <c r="A88" s="6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59" ht="18.600000000000001" customHeight="1" x14ac:dyDescent="0.2">
      <c r="R89" s="6"/>
      <c r="S89" s="6"/>
      <c r="T89" s="6"/>
      <c r="U89" s="6"/>
      <c r="V89" s="6"/>
    </row>
    <row r="90" spans="1:259" ht="18.600000000000001" customHeight="1" x14ac:dyDescent="0.2">
      <c r="R90" s="6"/>
      <c r="S90" s="6"/>
    </row>
    <row r="91" spans="1:259" ht="18.600000000000001" customHeight="1" x14ac:dyDescent="0.2">
      <c r="R91" s="6"/>
      <c r="S91" s="6"/>
    </row>
    <row r="92" spans="1:259" ht="18.600000000000001" customHeight="1" x14ac:dyDescent="0.2">
      <c r="R92" s="6"/>
      <c r="S92" s="6"/>
    </row>
    <row r="93" spans="1:259" ht="18.600000000000001" customHeight="1" x14ac:dyDescent="0.2">
      <c r="R93" s="6"/>
      <c r="S93" s="6"/>
    </row>
  </sheetData>
  <sortState ref="A3:P84">
    <sortCondition descending="1" ref="N3:N84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81" customWidth="1"/>
    <col min="2" max="2" width="52" style="81" customWidth="1"/>
    <col min="3" max="3" width="12.42578125" style="81" customWidth="1"/>
    <col min="4" max="4" width="62.7109375" style="81" customWidth="1"/>
    <col min="5" max="5" width="22.85546875" style="81" customWidth="1"/>
    <col min="6" max="6" width="23" style="81" customWidth="1"/>
    <col min="7" max="7" width="23.140625" style="81" customWidth="1"/>
    <col min="8" max="8" width="23" style="81" customWidth="1"/>
    <col min="9" max="9" width="23.140625" style="81" customWidth="1"/>
    <col min="10" max="12" width="23.140625" style="139" customWidth="1"/>
    <col min="13" max="13" width="23.140625" style="81" customWidth="1"/>
    <col min="14" max="14" width="15" style="81" customWidth="1"/>
    <col min="15" max="15" width="14.28515625" style="81" customWidth="1"/>
    <col min="16" max="16" width="27.28515625" style="81" customWidth="1"/>
    <col min="17" max="17" width="11.42578125" style="81" customWidth="1"/>
    <col min="18" max="18" width="11.42578125" style="139" customWidth="1"/>
    <col min="19" max="19" width="59.7109375" style="139" customWidth="1"/>
    <col min="20" max="21" width="11.42578125" style="81" customWidth="1"/>
    <col min="22" max="22" width="33.42578125" style="81" customWidth="1"/>
    <col min="23" max="24" width="11.42578125" style="81" customWidth="1"/>
    <col min="25" max="25" width="34.85546875" style="81" customWidth="1"/>
    <col min="26" max="26" width="11.42578125" style="81" customWidth="1"/>
    <col min="27" max="27" width="53.42578125" style="81" customWidth="1"/>
    <col min="28" max="259" width="11.42578125" style="81" customWidth="1"/>
  </cols>
  <sheetData>
    <row r="1" spans="1:27" ht="28.5" customHeight="1" thickBot="1" x14ac:dyDescent="0.45">
      <c r="A1" s="188" t="s">
        <v>93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50" si="0">IF(O3&lt;1,"NO","SI")</f>
        <v>SI</v>
      </c>
      <c r="B3" s="173" t="s">
        <v>76</v>
      </c>
      <c r="C3" s="21">
        <v>2271</v>
      </c>
      <c r="D3" s="22" t="s">
        <v>282</v>
      </c>
      <c r="E3" s="23">
        <v>90</v>
      </c>
      <c r="F3" s="23">
        <v>100</v>
      </c>
      <c r="G3" s="23">
        <v>80</v>
      </c>
      <c r="H3" s="23">
        <v>90</v>
      </c>
      <c r="I3" s="23"/>
      <c r="J3" s="177"/>
      <c r="K3" s="177"/>
      <c r="L3" s="177"/>
      <c r="M3" s="24"/>
      <c r="N3" s="25">
        <f t="shared" ref="N3:N50" si="1">IF(O3=9,SUM(E3:M3)-SMALL(E3:M3,1)-SMALL(E3:M3,2),IF(O3=8,SUM(E3:M3)-SMALL(E3:M3,1),SUM(E3:M3)))</f>
        <v>360</v>
      </c>
      <c r="O3" s="26">
        <f t="shared" ref="O3:O50" si="2">COUNTA(E3:M3)</f>
        <v>4</v>
      </c>
      <c r="P3" s="182">
        <f t="shared" ref="P3:P50" si="3">SUM(E3:M3)</f>
        <v>360</v>
      </c>
      <c r="Q3" s="27"/>
      <c r="R3" s="28">
        <v>1213</v>
      </c>
      <c r="S3" s="29" t="s">
        <v>255</v>
      </c>
      <c r="T3" s="30">
        <f>SUMIF($C$3:$C$76,R3,$P$3:$P$76)</f>
        <v>440</v>
      </c>
      <c r="U3" s="31"/>
      <c r="V3" s="32">
        <f>SUMIF($C$3:$C$76,R3,$N$3:$N$76)</f>
        <v>440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78</v>
      </c>
      <c r="C4" s="21">
        <v>2232</v>
      </c>
      <c r="D4" s="20" t="s">
        <v>281</v>
      </c>
      <c r="E4" s="23">
        <v>80</v>
      </c>
      <c r="F4" s="23">
        <v>90</v>
      </c>
      <c r="G4" s="23">
        <v>90</v>
      </c>
      <c r="H4" s="23">
        <v>80</v>
      </c>
      <c r="I4" s="23"/>
      <c r="J4" s="177"/>
      <c r="K4" s="177"/>
      <c r="L4" s="177"/>
      <c r="M4" s="24"/>
      <c r="N4" s="25">
        <f t="shared" si="1"/>
        <v>340</v>
      </c>
      <c r="O4" s="26">
        <f t="shared" si="2"/>
        <v>4</v>
      </c>
      <c r="P4" s="182">
        <f t="shared" si="3"/>
        <v>340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79</v>
      </c>
      <c r="C5" s="21">
        <v>1213</v>
      </c>
      <c r="D5" s="22" t="s">
        <v>255</v>
      </c>
      <c r="E5" s="23">
        <v>60</v>
      </c>
      <c r="F5" s="23">
        <v>80</v>
      </c>
      <c r="G5" s="23">
        <v>60</v>
      </c>
      <c r="H5" s="23">
        <v>40</v>
      </c>
      <c r="I5" s="23"/>
      <c r="J5" s="177"/>
      <c r="K5" s="177"/>
      <c r="L5" s="177"/>
      <c r="M5" s="24"/>
      <c r="N5" s="25">
        <f t="shared" si="1"/>
        <v>240</v>
      </c>
      <c r="O5" s="26">
        <f t="shared" si="2"/>
        <v>4</v>
      </c>
      <c r="P5" s="182">
        <f t="shared" si="3"/>
        <v>240</v>
      </c>
      <c r="Q5" s="27"/>
      <c r="R5" s="28">
        <v>2232</v>
      </c>
      <c r="S5" s="29" t="s">
        <v>281</v>
      </c>
      <c r="T5" s="30">
        <f t="shared" si="4"/>
        <v>458</v>
      </c>
      <c r="U5" s="31"/>
      <c r="V5" s="32">
        <f t="shared" si="5"/>
        <v>458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77</v>
      </c>
      <c r="C6" s="21">
        <v>1213</v>
      </c>
      <c r="D6" s="22" t="s">
        <v>255</v>
      </c>
      <c r="E6" s="23">
        <v>30</v>
      </c>
      <c r="F6" s="23">
        <v>60</v>
      </c>
      <c r="G6" s="23">
        <v>50</v>
      </c>
      <c r="H6" s="23">
        <v>60</v>
      </c>
      <c r="I6" s="23"/>
      <c r="J6" s="177"/>
      <c r="K6" s="177"/>
      <c r="L6" s="177"/>
      <c r="M6" s="24"/>
      <c r="N6" s="25">
        <f t="shared" si="1"/>
        <v>200</v>
      </c>
      <c r="O6" s="26">
        <f t="shared" si="2"/>
        <v>4</v>
      </c>
      <c r="P6" s="182">
        <f t="shared" si="3"/>
        <v>200</v>
      </c>
      <c r="Q6" s="27"/>
      <c r="R6" s="28">
        <v>1180</v>
      </c>
      <c r="S6" s="29" t="s">
        <v>17</v>
      </c>
      <c r="T6" s="30">
        <f t="shared" si="4"/>
        <v>53</v>
      </c>
      <c r="U6" s="31"/>
      <c r="V6" s="32">
        <f t="shared" si="5"/>
        <v>53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467</v>
      </c>
      <c r="C7" s="21">
        <v>1773</v>
      </c>
      <c r="D7" s="22" t="s">
        <v>80</v>
      </c>
      <c r="E7" s="23"/>
      <c r="F7" s="23"/>
      <c r="G7" s="23">
        <v>100</v>
      </c>
      <c r="H7" s="23">
        <v>100</v>
      </c>
      <c r="I7" s="23"/>
      <c r="J7" s="177"/>
      <c r="K7" s="177"/>
      <c r="L7" s="177"/>
      <c r="M7" s="24"/>
      <c r="N7" s="25">
        <f t="shared" si="1"/>
        <v>200</v>
      </c>
      <c r="O7" s="26">
        <f t="shared" si="2"/>
        <v>2</v>
      </c>
      <c r="P7" s="182">
        <f t="shared" si="3"/>
        <v>200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92" t="str">
        <f t="shared" si="0"/>
        <v>SI</v>
      </c>
      <c r="B8" s="20" t="s">
        <v>311</v>
      </c>
      <c r="C8" s="21">
        <v>1886</v>
      </c>
      <c r="D8" s="22" t="s">
        <v>36</v>
      </c>
      <c r="E8" s="23">
        <v>100</v>
      </c>
      <c r="F8" s="23"/>
      <c r="G8" s="23"/>
      <c r="H8" s="23"/>
      <c r="I8" s="23"/>
      <c r="J8" s="177"/>
      <c r="K8" s="177"/>
      <c r="L8" s="177"/>
      <c r="M8" s="24"/>
      <c r="N8" s="25">
        <f t="shared" si="1"/>
        <v>100</v>
      </c>
      <c r="O8" s="26">
        <f t="shared" si="2"/>
        <v>1</v>
      </c>
      <c r="P8" s="182">
        <f t="shared" si="3"/>
        <v>100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6"/>
      <c r="Y8" s="6"/>
      <c r="Z8" s="6"/>
      <c r="AA8" s="6"/>
    </row>
    <row r="9" spans="1:27" ht="29.1" customHeight="1" thickBot="1" x14ac:dyDescent="0.4">
      <c r="A9" s="92" t="str">
        <f t="shared" si="0"/>
        <v>SI</v>
      </c>
      <c r="B9" s="20" t="s">
        <v>390</v>
      </c>
      <c r="C9" s="21">
        <v>2072</v>
      </c>
      <c r="D9" s="20" t="s">
        <v>237</v>
      </c>
      <c r="E9" s="23"/>
      <c r="F9" s="23">
        <v>50</v>
      </c>
      <c r="G9" s="23"/>
      <c r="H9" s="23">
        <v>50</v>
      </c>
      <c r="I9" s="23"/>
      <c r="J9" s="177"/>
      <c r="K9" s="177"/>
      <c r="L9" s="177"/>
      <c r="M9" s="24"/>
      <c r="N9" s="25">
        <f t="shared" si="1"/>
        <v>100</v>
      </c>
      <c r="O9" s="26">
        <f t="shared" si="2"/>
        <v>2</v>
      </c>
      <c r="P9" s="182">
        <f t="shared" si="3"/>
        <v>100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92" t="str">
        <f t="shared" si="0"/>
        <v>SI</v>
      </c>
      <c r="B10" s="173" t="s">
        <v>312</v>
      </c>
      <c r="C10" s="21">
        <v>1298</v>
      </c>
      <c r="D10" s="22" t="s">
        <v>40</v>
      </c>
      <c r="E10" s="23">
        <v>50</v>
      </c>
      <c r="F10" s="23"/>
      <c r="G10" s="23">
        <v>40</v>
      </c>
      <c r="H10" s="23"/>
      <c r="I10" s="23"/>
      <c r="J10" s="177"/>
      <c r="K10" s="177"/>
      <c r="L10" s="177"/>
      <c r="M10" s="24"/>
      <c r="N10" s="25">
        <f t="shared" si="1"/>
        <v>90</v>
      </c>
      <c r="O10" s="26">
        <f t="shared" si="2"/>
        <v>2</v>
      </c>
      <c r="P10" s="182">
        <f t="shared" si="3"/>
        <v>90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92" t="str">
        <f t="shared" si="0"/>
        <v>SI</v>
      </c>
      <c r="B11" s="165" t="s">
        <v>313</v>
      </c>
      <c r="C11" s="21">
        <v>2232</v>
      </c>
      <c r="D11" s="20" t="s">
        <v>281</v>
      </c>
      <c r="E11" s="23">
        <v>20</v>
      </c>
      <c r="F11" s="23">
        <v>30</v>
      </c>
      <c r="G11" s="23"/>
      <c r="H11" s="23">
        <v>30</v>
      </c>
      <c r="I11" s="23"/>
      <c r="J11" s="177"/>
      <c r="K11" s="177"/>
      <c r="L11" s="177"/>
      <c r="M11" s="24"/>
      <c r="N11" s="25">
        <f t="shared" si="1"/>
        <v>80</v>
      </c>
      <c r="O11" s="26">
        <f t="shared" si="2"/>
        <v>3</v>
      </c>
      <c r="P11" s="182">
        <f t="shared" si="3"/>
        <v>80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92" t="str">
        <f t="shared" si="0"/>
        <v>SI</v>
      </c>
      <c r="B12" s="173" t="s">
        <v>196</v>
      </c>
      <c r="C12" s="21">
        <v>2144</v>
      </c>
      <c r="D12" s="22" t="s">
        <v>197</v>
      </c>
      <c r="E12" s="23">
        <v>12</v>
      </c>
      <c r="F12" s="23">
        <v>12</v>
      </c>
      <c r="G12" s="23">
        <v>20</v>
      </c>
      <c r="H12" s="23">
        <v>20</v>
      </c>
      <c r="I12" s="23"/>
      <c r="J12" s="177"/>
      <c r="K12" s="177"/>
      <c r="L12" s="177"/>
      <c r="M12" s="24"/>
      <c r="N12" s="25">
        <f t="shared" si="1"/>
        <v>64</v>
      </c>
      <c r="O12" s="26">
        <f t="shared" si="2"/>
        <v>4</v>
      </c>
      <c r="P12" s="182">
        <f t="shared" si="3"/>
        <v>64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92" t="str">
        <f t="shared" si="0"/>
        <v>SI</v>
      </c>
      <c r="B13" s="20" t="s">
        <v>274</v>
      </c>
      <c r="C13" s="21">
        <v>1317</v>
      </c>
      <c r="D13" s="20" t="s">
        <v>32</v>
      </c>
      <c r="E13" s="23">
        <v>7</v>
      </c>
      <c r="F13" s="23">
        <v>20</v>
      </c>
      <c r="G13" s="23">
        <v>12</v>
      </c>
      <c r="H13" s="23">
        <v>15</v>
      </c>
      <c r="I13" s="23"/>
      <c r="J13" s="177"/>
      <c r="K13" s="177"/>
      <c r="L13" s="177"/>
      <c r="M13" s="24"/>
      <c r="N13" s="25">
        <f t="shared" si="1"/>
        <v>54</v>
      </c>
      <c r="O13" s="26">
        <f t="shared" si="2"/>
        <v>4</v>
      </c>
      <c r="P13" s="182">
        <f t="shared" si="3"/>
        <v>54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92" t="str">
        <f t="shared" si="0"/>
        <v>SI</v>
      </c>
      <c r="B14" s="20" t="s">
        <v>314</v>
      </c>
      <c r="C14" s="21">
        <v>1180</v>
      </c>
      <c r="D14" s="22" t="s">
        <v>17</v>
      </c>
      <c r="E14" s="23">
        <v>15</v>
      </c>
      <c r="F14" s="23"/>
      <c r="G14" s="23">
        <v>30</v>
      </c>
      <c r="H14" s="23">
        <v>8</v>
      </c>
      <c r="I14" s="23"/>
      <c r="J14" s="177"/>
      <c r="K14" s="177"/>
      <c r="L14" s="177"/>
      <c r="M14" s="24"/>
      <c r="N14" s="25">
        <f t="shared" si="1"/>
        <v>53</v>
      </c>
      <c r="O14" s="26">
        <f t="shared" si="2"/>
        <v>3</v>
      </c>
      <c r="P14" s="182">
        <f t="shared" si="3"/>
        <v>53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SI</v>
      </c>
      <c r="B15" s="20" t="s">
        <v>265</v>
      </c>
      <c r="C15" s="21">
        <v>1317</v>
      </c>
      <c r="D15" s="20" t="s">
        <v>32</v>
      </c>
      <c r="E15" s="23">
        <v>9</v>
      </c>
      <c r="F15" s="23">
        <v>40</v>
      </c>
      <c r="G15" s="23"/>
      <c r="H15" s="23"/>
      <c r="I15" s="23"/>
      <c r="J15" s="177"/>
      <c r="K15" s="177"/>
      <c r="L15" s="177"/>
      <c r="M15" s="24"/>
      <c r="N15" s="25">
        <f t="shared" si="1"/>
        <v>49</v>
      </c>
      <c r="O15" s="26">
        <f t="shared" si="2"/>
        <v>2</v>
      </c>
      <c r="P15" s="182">
        <f t="shared" si="3"/>
        <v>49</v>
      </c>
      <c r="Q15" s="27"/>
      <c r="R15" s="28">
        <v>1317</v>
      </c>
      <c r="S15" s="29" t="s">
        <v>32</v>
      </c>
      <c r="T15" s="30">
        <f t="shared" si="4"/>
        <v>116</v>
      </c>
      <c r="U15" s="31"/>
      <c r="V15" s="32">
        <f t="shared" si="5"/>
        <v>116</v>
      </c>
      <c r="W15" s="19"/>
      <c r="X15" s="6"/>
      <c r="Y15" s="6"/>
      <c r="Z15" s="6"/>
      <c r="AA15" s="6"/>
    </row>
    <row r="16" spans="1:27" ht="29.1" customHeight="1" thickBot="1" x14ac:dyDescent="0.4">
      <c r="A16" s="92" t="str">
        <f t="shared" si="0"/>
        <v>SI</v>
      </c>
      <c r="B16" s="173" t="s">
        <v>195</v>
      </c>
      <c r="C16" s="21">
        <v>2271</v>
      </c>
      <c r="D16" s="22" t="s">
        <v>282</v>
      </c>
      <c r="E16" s="23">
        <v>40</v>
      </c>
      <c r="F16" s="23"/>
      <c r="G16" s="23"/>
      <c r="H16" s="23">
        <v>9</v>
      </c>
      <c r="I16" s="23"/>
      <c r="J16" s="177"/>
      <c r="K16" s="177"/>
      <c r="L16" s="177"/>
      <c r="M16" s="24"/>
      <c r="N16" s="25">
        <f t="shared" si="1"/>
        <v>49</v>
      </c>
      <c r="O16" s="26">
        <f t="shared" si="2"/>
        <v>2</v>
      </c>
      <c r="P16" s="182">
        <f t="shared" si="3"/>
        <v>49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92" t="str">
        <f t="shared" si="0"/>
        <v>SI</v>
      </c>
      <c r="B17" s="173" t="s">
        <v>275</v>
      </c>
      <c r="C17" s="21">
        <v>2027</v>
      </c>
      <c r="D17" s="20" t="s">
        <v>23</v>
      </c>
      <c r="E17" s="23">
        <v>8</v>
      </c>
      <c r="F17" s="23">
        <v>15</v>
      </c>
      <c r="G17" s="23"/>
      <c r="H17" s="23">
        <v>5</v>
      </c>
      <c r="I17" s="23"/>
      <c r="J17" s="177"/>
      <c r="K17" s="177"/>
      <c r="L17" s="177"/>
      <c r="M17" s="24"/>
      <c r="N17" s="25">
        <f t="shared" si="1"/>
        <v>28</v>
      </c>
      <c r="O17" s="26">
        <f t="shared" si="2"/>
        <v>3</v>
      </c>
      <c r="P17" s="182">
        <f t="shared" si="3"/>
        <v>28</v>
      </c>
      <c r="Q17" s="27"/>
      <c r="R17" s="28">
        <v>1886</v>
      </c>
      <c r="S17" s="29" t="s">
        <v>36</v>
      </c>
      <c r="T17" s="30">
        <f t="shared" si="4"/>
        <v>100</v>
      </c>
      <c r="U17" s="31"/>
      <c r="V17" s="32">
        <f t="shared" si="5"/>
        <v>100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SI</v>
      </c>
      <c r="B18" s="20" t="s">
        <v>468</v>
      </c>
      <c r="C18" s="21">
        <v>2232</v>
      </c>
      <c r="D18" s="20" t="s">
        <v>281</v>
      </c>
      <c r="E18" s="23"/>
      <c r="F18" s="23"/>
      <c r="G18" s="23">
        <v>15</v>
      </c>
      <c r="H18" s="23">
        <v>7</v>
      </c>
      <c r="I18" s="23"/>
      <c r="J18" s="177"/>
      <c r="K18" s="177"/>
      <c r="L18" s="177"/>
      <c r="M18" s="24"/>
      <c r="N18" s="25">
        <f t="shared" si="1"/>
        <v>22</v>
      </c>
      <c r="O18" s="26">
        <f t="shared" si="2"/>
        <v>2</v>
      </c>
      <c r="P18" s="182">
        <f t="shared" si="3"/>
        <v>22</v>
      </c>
      <c r="Q18" s="27"/>
      <c r="R18" s="28">
        <v>2144</v>
      </c>
      <c r="S18" s="179" t="s">
        <v>197</v>
      </c>
      <c r="T18" s="30">
        <f t="shared" si="4"/>
        <v>85</v>
      </c>
      <c r="U18" s="31"/>
      <c r="V18" s="32">
        <f t="shared" si="5"/>
        <v>85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SI</v>
      </c>
      <c r="B19" s="173" t="s">
        <v>316</v>
      </c>
      <c r="C19" s="21">
        <v>2144</v>
      </c>
      <c r="D19" s="22" t="s">
        <v>197</v>
      </c>
      <c r="E19" s="23">
        <v>5</v>
      </c>
      <c r="F19" s="23">
        <v>6</v>
      </c>
      <c r="G19" s="23">
        <v>5</v>
      </c>
      <c r="H19" s="23">
        <v>5</v>
      </c>
      <c r="I19" s="23"/>
      <c r="J19" s="177"/>
      <c r="K19" s="177"/>
      <c r="L19" s="177"/>
      <c r="M19" s="24"/>
      <c r="N19" s="25">
        <f t="shared" si="1"/>
        <v>21</v>
      </c>
      <c r="O19" s="26">
        <f t="shared" si="2"/>
        <v>4</v>
      </c>
      <c r="P19" s="182">
        <f t="shared" si="3"/>
        <v>21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92" t="str">
        <f t="shared" si="0"/>
        <v>SI</v>
      </c>
      <c r="B20" s="68" t="s">
        <v>469</v>
      </c>
      <c r="C20" s="21">
        <v>2027</v>
      </c>
      <c r="D20" s="20" t="s">
        <v>23</v>
      </c>
      <c r="E20" s="23"/>
      <c r="F20" s="23"/>
      <c r="G20" s="23">
        <v>9</v>
      </c>
      <c r="H20" s="23">
        <v>12</v>
      </c>
      <c r="I20" s="23"/>
      <c r="J20" s="177"/>
      <c r="K20" s="177"/>
      <c r="L20" s="177"/>
      <c r="M20" s="24"/>
      <c r="N20" s="25">
        <f t="shared" si="1"/>
        <v>21</v>
      </c>
      <c r="O20" s="26">
        <f t="shared" si="2"/>
        <v>2</v>
      </c>
      <c r="P20" s="182">
        <f t="shared" si="3"/>
        <v>21</v>
      </c>
      <c r="Q20" s="27"/>
      <c r="R20" s="28">
        <v>1298</v>
      </c>
      <c r="S20" s="29" t="s">
        <v>40</v>
      </c>
      <c r="T20" s="30">
        <f t="shared" si="4"/>
        <v>99</v>
      </c>
      <c r="U20" s="31"/>
      <c r="V20" s="32">
        <f t="shared" si="5"/>
        <v>99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SI</v>
      </c>
      <c r="B21" s="173" t="s">
        <v>317</v>
      </c>
      <c r="C21" s="21">
        <v>2232</v>
      </c>
      <c r="D21" s="20" t="s">
        <v>281</v>
      </c>
      <c r="E21" s="23">
        <v>5</v>
      </c>
      <c r="F21" s="23"/>
      <c r="G21" s="23">
        <v>6</v>
      </c>
      <c r="H21" s="23">
        <v>5</v>
      </c>
      <c r="I21" s="23"/>
      <c r="J21" s="177"/>
      <c r="K21" s="177"/>
      <c r="L21" s="177"/>
      <c r="M21" s="24"/>
      <c r="N21" s="25">
        <f t="shared" si="1"/>
        <v>16</v>
      </c>
      <c r="O21" s="26">
        <f t="shared" si="2"/>
        <v>3</v>
      </c>
      <c r="P21" s="182">
        <f t="shared" si="3"/>
        <v>16</v>
      </c>
      <c r="Q21" s="27"/>
      <c r="R21" s="28">
        <v>2271</v>
      </c>
      <c r="S21" s="29" t="s">
        <v>282</v>
      </c>
      <c r="T21" s="30">
        <f t="shared" si="4"/>
        <v>427</v>
      </c>
      <c r="U21" s="31"/>
      <c r="V21" s="32">
        <f t="shared" si="5"/>
        <v>427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20" t="s">
        <v>392</v>
      </c>
      <c r="C22" s="21">
        <v>1731</v>
      </c>
      <c r="D22" s="22" t="s">
        <v>48</v>
      </c>
      <c r="E22" s="23"/>
      <c r="F22" s="23">
        <v>8</v>
      </c>
      <c r="G22" s="23"/>
      <c r="H22" s="23">
        <v>6</v>
      </c>
      <c r="I22" s="23"/>
      <c r="J22" s="177"/>
      <c r="K22" s="177"/>
      <c r="L22" s="177"/>
      <c r="M22" s="24"/>
      <c r="N22" s="25">
        <f t="shared" si="1"/>
        <v>14</v>
      </c>
      <c r="O22" s="26">
        <f t="shared" si="2"/>
        <v>2</v>
      </c>
      <c r="P22" s="182">
        <f t="shared" si="3"/>
        <v>14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315</v>
      </c>
      <c r="C23" s="21">
        <v>2271</v>
      </c>
      <c r="D23" s="22" t="s">
        <v>282</v>
      </c>
      <c r="E23" s="23">
        <v>6</v>
      </c>
      <c r="F23" s="23">
        <v>7</v>
      </c>
      <c r="G23" s="23"/>
      <c r="H23" s="23"/>
      <c r="I23" s="23"/>
      <c r="J23" s="177"/>
      <c r="K23" s="177"/>
      <c r="L23" s="177"/>
      <c r="M23" s="24"/>
      <c r="N23" s="25">
        <f t="shared" si="1"/>
        <v>13</v>
      </c>
      <c r="O23" s="26">
        <f t="shared" si="2"/>
        <v>2</v>
      </c>
      <c r="P23" s="182">
        <f t="shared" si="3"/>
        <v>13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20" t="s">
        <v>470</v>
      </c>
      <c r="C24" s="21">
        <v>1317</v>
      </c>
      <c r="D24" s="20" t="s">
        <v>32</v>
      </c>
      <c r="E24" s="23"/>
      <c r="F24" s="23"/>
      <c r="G24" s="23">
        <v>8</v>
      </c>
      <c r="H24" s="23">
        <v>5</v>
      </c>
      <c r="I24" s="23"/>
      <c r="J24" s="177"/>
      <c r="K24" s="177"/>
      <c r="L24" s="177"/>
      <c r="M24" s="24"/>
      <c r="N24" s="25">
        <f t="shared" si="1"/>
        <v>13</v>
      </c>
      <c r="O24" s="26">
        <f t="shared" si="2"/>
        <v>2</v>
      </c>
      <c r="P24" s="182">
        <f t="shared" si="3"/>
        <v>13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20" t="s">
        <v>391</v>
      </c>
      <c r="C25" s="21">
        <v>1298</v>
      </c>
      <c r="D25" s="22" t="s">
        <v>40</v>
      </c>
      <c r="E25" s="23"/>
      <c r="F25" s="23">
        <v>9</v>
      </c>
      <c r="G25" s="23"/>
      <c r="H25" s="23"/>
      <c r="I25" s="23"/>
      <c r="J25" s="177"/>
      <c r="K25" s="177"/>
      <c r="L25" s="177"/>
      <c r="M25" s="24"/>
      <c r="N25" s="25">
        <f t="shared" si="1"/>
        <v>9</v>
      </c>
      <c r="O25" s="26">
        <f t="shared" si="2"/>
        <v>1</v>
      </c>
      <c r="P25" s="182">
        <f t="shared" si="3"/>
        <v>9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20" t="s">
        <v>471</v>
      </c>
      <c r="C26" s="21">
        <v>1760</v>
      </c>
      <c r="D26" s="22" t="s">
        <v>46</v>
      </c>
      <c r="E26" s="23"/>
      <c r="F26" s="23"/>
      <c r="G26" s="23">
        <v>7</v>
      </c>
      <c r="H26" s="23"/>
      <c r="I26" s="23"/>
      <c r="J26" s="177"/>
      <c r="K26" s="177"/>
      <c r="L26" s="177"/>
      <c r="M26" s="24"/>
      <c r="N26" s="25">
        <f t="shared" si="1"/>
        <v>7</v>
      </c>
      <c r="O26" s="26">
        <f t="shared" si="2"/>
        <v>1</v>
      </c>
      <c r="P26" s="182">
        <f t="shared" si="3"/>
        <v>7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318</v>
      </c>
      <c r="C27" s="21">
        <v>2271</v>
      </c>
      <c r="D27" s="22" t="s">
        <v>282</v>
      </c>
      <c r="E27" s="23">
        <v>5</v>
      </c>
      <c r="F27" s="23"/>
      <c r="G27" s="23"/>
      <c r="H27" s="23"/>
      <c r="I27" s="23"/>
      <c r="J27" s="177"/>
      <c r="K27" s="177"/>
      <c r="L27" s="177"/>
      <c r="M27" s="24"/>
      <c r="N27" s="25">
        <f t="shared" si="1"/>
        <v>5</v>
      </c>
      <c r="O27" s="26">
        <f t="shared" si="2"/>
        <v>1</v>
      </c>
      <c r="P27" s="182">
        <f t="shared" si="3"/>
        <v>5</v>
      </c>
      <c r="Q27" s="27"/>
      <c r="R27" s="28">
        <v>1760</v>
      </c>
      <c r="S27" s="29" t="s">
        <v>46</v>
      </c>
      <c r="T27" s="30">
        <f t="shared" si="4"/>
        <v>7</v>
      </c>
      <c r="U27" s="31"/>
      <c r="V27" s="32">
        <f t="shared" si="5"/>
        <v>7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472</v>
      </c>
      <c r="C28" s="21">
        <v>2029</v>
      </c>
      <c r="D28" s="22" t="s">
        <v>64</v>
      </c>
      <c r="E28" s="23"/>
      <c r="F28" s="23"/>
      <c r="G28" s="23">
        <v>5</v>
      </c>
      <c r="H28" s="23"/>
      <c r="I28" s="23"/>
      <c r="J28" s="177"/>
      <c r="K28" s="177"/>
      <c r="L28" s="177"/>
      <c r="M28" s="24"/>
      <c r="N28" s="25">
        <f t="shared" si="1"/>
        <v>5</v>
      </c>
      <c r="O28" s="26">
        <f t="shared" si="2"/>
        <v>1</v>
      </c>
      <c r="P28" s="182">
        <f t="shared" si="3"/>
        <v>5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0"/>
      <c r="C29" s="21"/>
      <c r="D29" s="22"/>
      <c r="E29" s="23"/>
      <c r="F29" s="23"/>
      <c r="G29" s="23"/>
      <c r="H29" s="23"/>
      <c r="I29" s="23"/>
      <c r="J29" s="177"/>
      <c r="K29" s="177"/>
      <c r="L29" s="177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14</v>
      </c>
      <c r="U29" s="31"/>
      <c r="V29" s="32">
        <f t="shared" si="5"/>
        <v>14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0"/>
      <c r="C30" s="21"/>
      <c r="D30" s="20"/>
      <c r="E30" s="23"/>
      <c r="F30" s="23"/>
      <c r="G30" s="23"/>
      <c r="H30" s="23"/>
      <c r="I30" s="23"/>
      <c r="J30" s="177"/>
      <c r="K30" s="177"/>
      <c r="L30" s="177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200</v>
      </c>
      <c r="U30" s="31"/>
      <c r="V30" s="32">
        <f t="shared" si="5"/>
        <v>200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0"/>
      <c r="C31" s="21"/>
      <c r="D31" s="22"/>
      <c r="E31" s="23"/>
      <c r="F31" s="23"/>
      <c r="G31" s="23"/>
      <c r="H31" s="23"/>
      <c r="I31" s="23"/>
      <c r="J31" s="177"/>
      <c r="K31" s="177"/>
      <c r="L31" s="177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0"/>
      <c r="C32" s="21"/>
      <c r="D32" s="20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165"/>
      <c r="C33" s="21"/>
      <c r="D33" s="20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0"/>
      <c r="C34" s="21"/>
      <c r="D34" s="20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100</v>
      </c>
      <c r="U34" s="31"/>
      <c r="V34" s="32">
        <f t="shared" si="5"/>
        <v>100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0"/>
      <c r="C35" s="21"/>
      <c r="D35" s="20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0"/>
      <c r="C36" s="21"/>
      <c r="D36" s="22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165"/>
      <c r="C37" s="21"/>
      <c r="D37" s="20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165"/>
      <c r="C38" s="21"/>
      <c r="D38" s="22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0"/>
      <c r="C39" s="21"/>
      <c r="D39" s="20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0"/>
      <c r="C40" s="21"/>
      <c r="D40" s="20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0"/>
      <c r="C41" s="21"/>
      <c r="D41" s="22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0"/>
        <v>NO</v>
      </c>
      <c r="B42" s="20"/>
      <c r="C42" s="21"/>
      <c r="D42" s="20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1"/>
        <v>0</v>
      </c>
      <c r="O42" s="26">
        <f t="shared" si="2"/>
        <v>0</v>
      </c>
      <c r="P42" s="182">
        <f t="shared" si="3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0"/>
        <v>NO</v>
      </c>
      <c r="B43" s="20"/>
      <c r="C43" s="21"/>
      <c r="D43" s="22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1"/>
        <v>0</v>
      </c>
      <c r="O43" s="26">
        <f t="shared" si="2"/>
        <v>0</v>
      </c>
      <c r="P43" s="182">
        <f t="shared" si="3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0"/>
        <v>NO</v>
      </c>
      <c r="B44" s="68"/>
      <c r="C44" s="21"/>
      <c r="D44" s="68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1"/>
        <v>0</v>
      </c>
      <c r="O44" s="26">
        <f t="shared" si="2"/>
        <v>0</v>
      </c>
      <c r="P44" s="182">
        <f t="shared" si="3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0"/>
        <v>NO</v>
      </c>
      <c r="B45" s="68"/>
      <c r="C45" s="21"/>
      <c r="D45" s="68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1"/>
        <v>0</v>
      </c>
      <c r="O45" s="26">
        <f t="shared" si="2"/>
        <v>0</v>
      </c>
      <c r="P45" s="182">
        <f t="shared" si="3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0"/>
        <v>NO</v>
      </c>
      <c r="B46" s="68"/>
      <c r="C46" s="21"/>
      <c r="D46" s="69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1"/>
        <v>0</v>
      </c>
      <c r="O46" s="26">
        <f t="shared" si="2"/>
        <v>0</v>
      </c>
      <c r="P46" s="182">
        <f t="shared" si="3"/>
        <v>0</v>
      </c>
      <c r="Q46" s="40"/>
      <c r="R46" s="28">
        <v>2057</v>
      </c>
      <c r="S46" s="29" t="s">
        <v>61</v>
      </c>
      <c r="T46" s="30">
        <f t="shared" si="4"/>
        <v>0</v>
      </c>
      <c r="U46" s="4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0"/>
        <v>NO</v>
      </c>
      <c r="B47" s="68"/>
      <c r="C47" s="21"/>
      <c r="D47" s="69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1"/>
        <v>0</v>
      </c>
      <c r="O47" s="26">
        <f t="shared" si="2"/>
        <v>0</v>
      </c>
      <c r="P47" s="182">
        <f t="shared" si="3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0"/>
        <v>NO</v>
      </c>
      <c r="B48" s="68"/>
      <c r="C48" s="21"/>
      <c r="D48" s="68"/>
      <c r="E48" s="23"/>
      <c r="F48" s="23"/>
      <c r="G48" s="23"/>
      <c r="H48" s="23"/>
      <c r="I48" s="168"/>
      <c r="J48" s="180"/>
      <c r="K48" s="180"/>
      <c r="L48" s="180"/>
      <c r="M48" s="169"/>
      <c r="N48" s="25">
        <f t="shared" si="1"/>
        <v>0</v>
      </c>
      <c r="O48" s="26">
        <f t="shared" si="2"/>
        <v>0</v>
      </c>
      <c r="P48" s="182">
        <f t="shared" si="3"/>
        <v>0</v>
      </c>
      <c r="Q48" s="19"/>
      <c r="R48" s="28"/>
      <c r="S48" s="29"/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0"/>
        <v>NO</v>
      </c>
      <c r="B49" s="68"/>
      <c r="C49" s="21"/>
      <c r="D49" s="68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1"/>
        <v>0</v>
      </c>
      <c r="O49" s="26">
        <f t="shared" si="2"/>
        <v>0</v>
      </c>
      <c r="P49" s="182">
        <f t="shared" si="3"/>
        <v>0</v>
      </c>
      <c r="Q49" s="19"/>
      <c r="R49" s="28">
        <v>2029</v>
      </c>
      <c r="S49" s="29" t="s">
        <v>64</v>
      </c>
      <c r="T49" s="30">
        <f t="shared" si="4"/>
        <v>5</v>
      </c>
      <c r="U49" s="6"/>
      <c r="V49" s="32">
        <f t="shared" si="5"/>
        <v>5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0"/>
        <v>NO</v>
      </c>
      <c r="B50" s="68"/>
      <c r="C50" s="21"/>
      <c r="D50" s="68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1"/>
        <v>0</v>
      </c>
      <c r="O50" s="26">
        <f t="shared" si="2"/>
        <v>0</v>
      </c>
      <c r="P50" s="182">
        <f t="shared" si="3"/>
        <v>0</v>
      </c>
      <c r="Q50" s="19"/>
      <c r="R50" s="28">
        <v>2027</v>
      </c>
      <c r="S50" s="29" t="s">
        <v>23</v>
      </c>
      <c r="T50" s="30">
        <f t="shared" si="4"/>
        <v>49</v>
      </c>
      <c r="U50" s="6"/>
      <c r="V50" s="32">
        <f t="shared" si="5"/>
        <v>49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26</v>
      </c>
      <c r="B51" s="47">
        <f>COUNTA(B3:B50)</f>
        <v>26</v>
      </c>
      <c r="C51" s="47"/>
      <c r="D51" s="47"/>
      <c r="E51" s="49"/>
      <c r="F51" s="49"/>
      <c r="G51" s="47"/>
      <c r="H51" s="47"/>
      <c r="I51" s="47"/>
      <c r="J51" s="181"/>
      <c r="K51" s="181"/>
      <c r="L51" s="181"/>
      <c r="M51" s="70"/>
      <c r="N51" s="71">
        <f>SUM(N3:N50)</f>
        <v>2153</v>
      </c>
      <c r="O51" s="52"/>
      <c r="P51" s="72">
        <f>SUM(P3:P50)</f>
        <v>2153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2153</v>
      </c>
      <c r="U65" s="6"/>
      <c r="V65" s="46">
        <f>SUM(V3:V64)</f>
        <v>2153</v>
      </c>
      <c r="W65" s="6"/>
      <c r="X65" s="6"/>
      <c r="Y65" s="6"/>
      <c r="Z65" s="6"/>
      <c r="AA65" s="6"/>
    </row>
    <row r="66" spans="1:27" ht="27.4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44"/>
      <c r="U66" s="6"/>
      <c r="V66" s="46"/>
      <c r="W66" s="6"/>
      <c r="X66" s="6"/>
      <c r="Y66" s="6"/>
      <c r="Z66" s="6"/>
      <c r="AA66" s="6"/>
    </row>
    <row r="67" spans="1:27" ht="27.4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44"/>
      <c r="U67" s="6"/>
      <c r="V67" s="46"/>
      <c r="W67" s="6"/>
      <c r="X67" s="6"/>
      <c r="Y67" s="6"/>
      <c r="Z67" s="6"/>
      <c r="AA67" s="6"/>
    </row>
    <row r="68" spans="1:27" ht="27.4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44"/>
      <c r="U68" s="6"/>
      <c r="V68" s="46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44"/>
      <c r="U69" s="6"/>
      <c r="V69" s="4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50">
    <sortCondition descending="1" ref="N3:N5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9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82" customWidth="1"/>
    <col min="2" max="2" width="58.7109375" style="82" customWidth="1"/>
    <col min="3" max="3" width="13.7109375" style="82" customWidth="1"/>
    <col min="4" max="4" width="65.85546875" style="82" customWidth="1"/>
    <col min="5" max="5" width="23.140625" style="82" customWidth="1"/>
    <col min="6" max="6" width="23.42578125" style="82" customWidth="1"/>
    <col min="7" max="7" width="23.140625" style="82" customWidth="1"/>
    <col min="8" max="8" width="23.42578125" style="82" customWidth="1"/>
    <col min="9" max="11" width="23.42578125" style="139" customWidth="1"/>
    <col min="12" max="13" width="23.140625" style="82" customWidth="1"/>
    <col min="14" max="14" width="18.85546875" style="82" customWidth="1"/>
    <col min="15" max="15" width="14.28515625" style="82" customWidth="1"/>
    <col min="16" max="16" width="32.7109375" style="82" bestFit="1" customWidth="1"/>
    <col min="17" max="17" width="11.42578125" style="82" customWidth="1"/>
    <col min="18" max="18" width="11.42578125" style="139" customWidth="1"/>
    <col min="19" max="19" width="59.7109375" style="139" customWidth="1"/>
    <col min="20" max="20" width="20.7109375" style="82" customWidth="1"/>
    <col min="21" max="21" width="11.42578125" style="82" customWidth="1"/>
    <col min="22" max="22" width="35.42578125" style="82" customWidth="1"/>
    <col min="23" max="24" width="11.42578125" style="82" customWidth="1"/>
    <col min="25" max="25" width="47.7109375" style="82" customWidth="1"/>
    <col min="26" max="26" width="11.42578125" style="82" customWidth="1"/>
    <col min="27" max="27" width="65.42578125" style="82" customWidth="1"/>
    <col min="28" max="259" width="11.42578125" style="82" customWidth="1"/>
  </cols>
  <sheetData>
    <row r="1" spans="1:27" ht="28.5" customHeight="1" x14ac:dyDescent="0.4">
      <c r="A1" s="191" t="s">
        <v>98</v>
      </c>
      <c r="B1" s="192"/>
      <c r="C1" s="192"/>
      <c r="D1" s="192"/>
      <c r="E1" s="192"/>
      <c r="F1" s="192"/>
      <c r="G1" s="6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211</v>
      </c>
      <c r="C3" s="21">
        <v>1886</v>
      </c>
      <c r="D3" s="20" t="s">
        <v>36</v>
      </c>
      <c r="E3" s="23">
        <v>90</v>
      </c>
      <c r="F3" s="23">
        <v>100</v>
      </c>
      <c r="G3" s="23">
        <v>90</v>
      </c>
      <c r="H3" s="23">
        <v>90</v>
      </c>
      <c r="I3" s="23"/>
      <c r="J3" s="23"/>
      <c r="K3" s="23"/>
      <c r="L3" s="23"/>
      <c r="M3" s="24"/>
      <c r="N3" s="25">
        <f t="shared" ref="N3:N34" si="1">IF(O3=9,SUM(E3:M3)-SMALL(E3:M3,1)-SMALL(E3:M3,2),IF(O3=8,SUM(E3:M3)-SMALL(E3:M3,1),SUM(E3:M3)))</f>
        <v>370</v>
      </c>
      <c r="O3" s="26">
        <f t="shared" ref="O3:O34" si="2">COUNTA(E3:M3)</f>
        <v>4</v>
      </c>
      <c r="P3" s="182">
        <f t="shared" ref="P3:P34" si="3">SUM(E3:M3)</f>
        <v>370</v>
      </c>
      <c r="Q3" s="27"/>
      <c r="R3" s="28">
        <v>1213</v>
      </c>
      <c r="S3" s="29" t="s">
        <v>255</v>
      </c>
      <c r="T3" s="30">
        <f>SUMIF($C$3:$C$113,R3,$P$3:$P$113)</f>
        <v>816</v>
      </c>
      <c r="U3" s="31"/>
      <c r="V3" s="32">
        <f>SUMIF($C$3:$C$113,R3,$N$3:$N$113)</f>
        <v>816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82</v>
      </c>
      <c r="C4" s="21">
        <v>1180</v>
      </c>
      <c r="D4" s="20" t="s">
        <v>17</v>
      </c>
      <c r="E4" s="23">
        <v>100</v>
      </c>
      <c r="F4" s="23"/>
      <c r="G4" s="23">
        <v>100</v>
      </c>
      <c r="H4" s="23">
        <v>100</v>
      </c>
      <c r="I4" s="23"/>
      <c r="J4" s="23"/>
      <c r="K4" s="23"/>
      <c r="L4" s="23"/>
      <c r="M4" s="24"/>
      <c r="N4" s="25">
        <f t="shared" si="1"/>
        <v>300</v>
      </c>
      <c r="O4" s="26">
        <f t="shared" si="2"/>
        <v>3</v>
      </c>
      <c r="P4" s="182">
        <f t="shared" si="3"/>
        <v>300</v>
      </c>
      <c r="Q4" s="27"/>
      <c r="R4" s="28"/>
      <c r="S4" s="29"/>
      <c r="T4" s="30">
        <f t="shared" ref="T4:T64" si="4">SUMIF($C$3:$C$113,R4,$P$3:$P$113)</f>
        <v>0</v>
      </c>
      <c r="U4" s="31"/>
      <c r="V4" s="32">
        <f t="shared" ref="V4:V64" si="5">SUMIF($C$3:$C$113,R4,$N$3:$N$113)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88</v>
      </c>
      <c r="C5" s="21">
        <v>1213</v>
      </c>
      <c r="D5" s="20" t="s">
        <v>255</v>
      </c>
      <c r="E5" s="23">
        <v>30</v>
      </c>
      <c r="F5" s="23">
        <v>50</v>
      </c>
      <c r="G5" s="23">
        <v>80</v>
      </c>
      <c r="H5" s="23">
        <v>60</v>
      </c>
      <c r="I5" s="23"/>
      <c r="J5" s="23"/>
      <c r="K5" s="23"/>
      <c r="L5" s="23"/>
      <c r="M5" s="24"/>
      <c r="N5" s="25">
        <f t="shared" si="1"/>
        <v>220</v>
      </c>
      <c r="O5" s="26">
        <f t="shared" si="2"/>
        <v>4</v>
      </c>
      <c r="P5" s="182">
        <f t="shared" si="3"/>
        <v>220</v>
      </c>
      <c r="Q5" s="27"/>
      <c r="R5" s="28">
        <v>2232</v>
      </c>
      <c r="S5" s="29" t="s">
        <v>281</v>
      </c>
      <c r="T5" s="30">
        <f t="shared" si="4"/>
        <v>39</v>
      </c>
      <c r="U5" s="31"/>
      <c r="V5" s="32">
        <f t="shared" si="5"/>
        <v>39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85</v>
      </c>
      <c r="C6" s="21">
        <v>1213</v>
      </c>
      <c r="D6" s="20" t="s">
        <v>255</v>
      </c>
      <c r="E6" s="23">
        <v>60</v>
      </c>
      <c r="F6" s="23">
        <v>60</v>
      </c>
      <c r="G6" s="23">
        <v>40</v>
      </c>
      <c r="H6" s="23">
        <v>50</v>
      </c>
      <c r="I6" s="23"/>
      <c r="J6" s="23"/>
      <c r="K6" s="23"/>
      <c r="L6" s="23"/>
      <c r="M6" s="24"/>
      <c r="N6" s="25">
        <f t="shared" si="1"/>
        <v>210</v>
      </c>
      <c r="O6" s="26">
        <f t="shared" si="2"/>
        <v>4</v>
      </c>
      <c r="P6" s="182">
        <f t="shared" si="3"/>
        <v>210</v>
      </c>
      <c r="Q6" s="27"/>
      <c r="R6" s="28">
        <v>1180</v>
      </c>
      <c r="S6" s="29" t="s">
        <v>17</v>
      </c>
      <c r="T6" s="30">
        <f t="shared" si="4"/>
        <v>333</v>
      </c>
      <c r="U6" s="31"/>
      <c r="V6" s="32">
        <f t="shared" si="5"/>
        <v>333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212</v>
      </c>
      <c r="C7" s="21">
        <v>1213</v>
      </c>
      <c r="D7" s="20" t="s">
        <v>255</v>
      </c>
      <c r="E7" s="23">
        <v>50</v>
      </c>
      <c r="F7" s="23">
        <v>20</v>
      </c>
      <c r="G7" s="23">
        <v>60</v>
      </c>
      <c r="H7" s="23">
        <v>40</v>
      </c>
      <c r="I7" s="23"/>
      <c r="J7" s="23"/>
      <c r="K7" s="23"/>
      <c r="L7" s="23"/>
      <c r="M7" s="24"/>
      <c r="N7" s="25">
        <f t="shared" si="1"/>
        <v>170</v>
      </c>
      <c r="O7" s="26">
        <f t="shared" si="2"/>
        <v>4</v>
      </c>
      <c r="P7" s="182">
        <f t="shared" si="3"/>
        <v>170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200</v>
      </c>
      <c r="C8" s="21">
        <v>1886</v>
      </c>
      <c r="D8" s="20" t="s">
        <v>36</v>
      </c>
      <c r="E8" s="23">
        <v>80</v>
      </c>
      <c r="F8" s="23">
        <v>40</v>
      </c>
      <c r="G8" s="23">
        <v>30</v>
      </c>
      <c r="H8" s="23">
        <v>15</v>
      </c>
      <c r="I8" s="23"/>
      <c r="J8" s="23"/>
      <c r="K8" s="23"/>
      <c r="L8" s="23"/>
      <c r="M8" s="24"/>
      <c r="N8" s="25">
        <f t="shared" si="1"/>
        <v>165</v>
      </c>
      <c r="O8" s="26">
        <f t="shared" si="2"/>
        <v>4</v>
      </c>
      <c r="P8" s="182">
        <f t="shared" si="3"/>
        <v>165</v>
      </c>
      <c r="Q8" s="27"/>
      <c r="R8" s="28">
        <v>10</v>
      </c>
      <c r="S8" s="29" t="s">
        <v>19</v>
      </c>
      <c r="T8" s="30">
        <f t="shared" si="4"/>
        <v>200</v>
      </c>
      <c r="U8" s="31"/>
      <c r="V8" s="32">
        <f t="shared" si="5"/>
        <v>200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90</v>
      </c>
      <c r="C9" s="21">
        <v>1213</v>
      </c>
      <c r="D9" s="20" t="s">
        <v>255</v>
      </c>
      <c r="E9" s="23">
        <v>8</v>
      </c>
      <c r="F9" s="23">
        <v>90</v>
      </c>
      <c r="G9" s="23">
        <v>20</v>
      </c>
      <c r="H9" s="23">
        <v>6</v>
      </c>
      <c r="I9" s="23"/>
      <c r="J9" s="23"/>
      <c r="K9" s="23"/>
      <c r="L9" s="23"/>
      <c r="M9" s="24"/>
      <c r="N9" s="25">
        <f t="shared" si="1"/>
        <v>124</v>
      </c>
      <c r="O9" s="26">
        <f t="shared" si="2"/>
        <v>4</v>
      </c>
      <c r="P9" s="182">
        <f t="shared" si="3"/>
        <v>124</v>
      </c>
      <c r="Q9" s="27"/>
      <c r="R9" s="28">
        <v>1589</v>
      </c>
      <c r="S9" s="29" t="s">
        <v>21</v>
      </c>
      <c r="T9" s="30">
        <f t="shared" si="4"/>
        <v>24</v>
      </c>
      <c r="U9" s="31"/>
      <c r="V9" s="32">
        <f t="shared" si="5"/>
        <v>24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210</v>
      </c>
      <c r="C10" s="21">
        <v>2027</v>
      </c>
      <c r="D10" s="20" t="s">
        <v>23</v>
      </c>
      <c r="E10" s="23">
        <v>20</v>
      </c>
      <c r="F10" s="23">
        <v>80</v>
      </c>
      <c r="G10" s="23"/>
      <c r="H10" s="23">
        <v>5</v>
      </c>
      <c r="I10" s="23"/>
      <c r="J10" s="23"/>
      <c r="K10" s="23"/>
      <c r="L10" s="23"/>
      <c r="M10" s="24"/>
      <c r="N10" s="25">
        <f t="shared" si="1"/>
        <v>105</v>
      </c>
      <c r="O10" s="26">
        <f t="shared" si="2"/>
        <v>3</v>
      </c>
      <c r="P10" s="182">
        <f t="shared" si="3"/>
        <v>105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86</v>
      </c>
      <c r="C11" s="21">
        <v>10</v>
      </c>
      <c r="D11" s="20" t="s">
        <v>19</v>
      </c>
      <c r="E11" s="23">
        <v>15</v>
      </c>
      <c r="F11" s="23"/>
      <c r="G11" s="23">
        <v>8</v>
      </c>
      <c r="H11" s="23">
        <v>80</v>
      </c>
      <c r="I11" s="23"/>
      <c r="J11" s="23"/>
      <c r="K11" s="23"/>
      <c r="L11" s="23"/>
      <c r="M11" s="24"/>
      <c r="N11" s="25">
        <f t="shared" si="1"/>
        <v>103</v>
      </c>
      <c r="O11" s="26">
        <f t="shared" si="2"/>
        <v>3</v>
      </c>
      <c r="P11" s="182">
        <f t="shared" si="3"/>
        <v>103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198</v>
      </c>
      <c r="C12" s="21">
        <v>10</v>
      </c>
      <c r="D12" s="20" t="s">
        <v>19</v>
      </c>
      <c r="E12" s="23">
        <v>5</v>
      </c>
      <c r="F12" s="23">
        <v>12</v>
      </c>
      <c r="G12" s="23">
        <v>50</v>
      </c>
      <c r="H12" s="23">
        <v>30</v>
      </c>
      <c r="I12" s="23"/>
      <c r="J12" s="23"/>
      <c r="K12" s="23"/>
      <c r="L12" s="23"/>
      <c r="M12" s="24"/>
      <c r="N12" s="25">
        <f t="shared" si="1"/>
        <v>97</v>
      </c>
      <c r="O12" s="26">
        <f t="shared" si="2"/>
        <v>4</v>
      </c>
      <c r="P12" s="182">
        <f t="shared" si="3"/>
        <v>97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83</v>
      </c>
      <c r="C13" s="21">
        <v>1213</v>
      </c>
      <c r="D13" s="20" t="s">
        <v>255</v>
      </c>
      <c r="E13" s="23">
        <v>40</v>
      </c>
      <c r="F13" s="23">
        <v>15</v>
      </c>
      <c r="G13" s="23">
        <v>5</v>
      </c>
      <c r="H13" s="23">
        <v>20</v>
      </c>
      <c r="I13" s="23"/>
      <c r="J13" s="23"/>
      <c r="K13" s="23"/>
      <c r="L13" s="23"/>
      <c r="M13" s="24"/>
      <c r="N13" s="25">
        <f t="shared" si="1"/>
        <v>80</v>
      </c>
      <c r="O13" s="26">
        <f t="shared" si="2"/>
        <v>4</v>
      </c>
      <c r="P13" s="182">
        <f t="shared" si="3"/>
        <v>80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215</v>
      </c>
      <c r="C14" s="21">
        <v>1886</v>
      </c>
      <c r="D14" s="20" t="s">
        <v>36</v>
      </c>
      <c r="E14" s="23">
        <v>5</v>
      </c>
      <c r="F14" s="23">
        <v>8</v>
      </c>
      <c r="G14" s="23">
        <v>12</v>
      </c>
      <c r="H14" s="23">
        <v>12</v>
      </c>
      <c r="I14" s="23"/>
      <c r="J14" s="23"/>
      <c r="K14" s="23"/>
      <c r="L14" s="23"/>
      <c r="M14" s="24"/>
      <c r="N14" s="25">
        <f t="shared" si="1"/>
        <v>37</v>
      </c>
      <c r="O14" s="26">
        <f t="shared" si="2"/>
        <v>4</v>
      </c>
      <c r="P14" s="182">
        <f t="shared" si="3"/>
        <v>37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393</v>
      </c>
      <c r="C15" s="21">
        <v>2072</v>
      </c>
      <c r="D15" s="20" t="s">
        <v>237</v>
      </c>
      <c r="E15" s="23"/>
      <c r="F15" s="23">
        <v>30</v>
      </c>
      <c r="G15" s="23"/>
      <c r="H15" s="23">
        <v>5</v>
      </c>
      <c r="I15" s="23"/>
      <c r="J15" s="23"/>
      <c r="K15" s="23"/>
      <c r="L15" s="23"/>
      <c r="M15" s="24"/>
      <c r="N15" s="25">
        <f t="shared" si="1"/>
        <v>35</v>
      </c>
      <c r="O15" s="26">
        <f t="shared" si="2"/>
        <v>2</v>
      </c>
      <c r="P15" s="182">
        <f t="shared" si="3"/>
        <v>35</v>
      </c>
      <c r="Q15" s="27"/>
      <c r="R15" s="28">
        <v>1317</v>
      </c>
      <c r="S15" s="29" t="s">
        <v>32</v>
      </c>
      <c r="T15" s="30">
        <f t="shared" si="4"/>
        <v>45</v>
      </c>
      <c r="U15" s="31"/>
      <c r="V15" s="32">
        <f t="shared" si="5"/>
        <v>45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213</v>
      </c>
      <c r="C16" s="21">
        <v>2057</v>
      </c>
      <c r="D16" s="20" t="s">
        <v>61</v>
      </c>
      <c r="E16" s="23">
        <v>12</v>
      </c>
      <c r="F16" s="23"/>
      <c r="G16" s="23">
        <v>15</v>
      </c>
      <c r="H16" s="23">
        <v>7</v>
      </c>
      <c r="I16" s="23"/>
      <c r="J16" s="23"/>
      <c r="K16" s="23"/>
      <c r="L16" s="23"/>
      <c r="M16" s="24"/>
      <c r="N16" s="25">
        <f t="shared" si="1"/>
        <v>34</v>
      </c>
      <c r="O16" s="26">
        <f t="shared" si="2"/>
        <v>3</v>
      </c>
      <c r="P16" s="182">
        <f t="shared" si="3"/>
        <v>34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266</v>
      </c>
      <c r="C17" s="21">
        <v>1773</v>
      </c>
      <c r="D17" s="20" t="s">
        <v>80</v>
      </c>
      <c r="E17" s="23">
        <v>5</v>
      </c>
      <c r="F17" s="23"/>
      <c r="G17" s="23">
        <v>9</v>
      </c>
      <c r="H17" s="23">
        <v>8</v>
      </c>
      <c r="I17" s="23"/>
      <c r="J17" s="23"/>
      <c r="K17" s="23"/>
      <c r="L17" s="23"/>
      <c r="M17" s="24"/>
      <c r="N17" s="25">
        <f t="shared" si="1"/>
        <v>22</v>
      </c>
      <c r="O17" s="26">
        <f t="shared" si="2"/>
        <v>3</v>
      </c>
      <c r="P17" s="182">
        <f t="shared" si="3"/>
        <v>22</v>
      </c>
      <c r="Q17" s="27"/>
      <c r="R17" s="28">
        <v>1886</v>
      </c>
      <c r="S17" s="29" t="s">
        <v>36</v>
      </c>
      <c r="T17" s="30">
        <f t="shared" si="4"/>
        <v>572</v>
      </c>
      <c r="U17" s="31"/>
      <c r="V17" s="32">
        <f t="shared" si="5"/>
        <v>572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256</v>
      </c>
      <c r="C18" s="21">
        <v>2057</v>
      </c>
      <c r="D18" s="20" t="s">
        <v>61</v>
      </c>
      <c r="E18" s="23">
        <v>9</v>
      </c>
      <c r="F18" s="23">
        <v>7</v>
      </c>
      <c r="G18" s="23">
        <v>0</v>
      </c>
      <c r="H18" s="23">
        <v>5</v>
      </c>
      <c r="I18" s="23"/>
      <c r="J18" s="23"/>
      <c r="K18" s="23"/>
      <c r="L18" s="23"/>
      <c r="M18" s="24"/>
      <c r="N18" s="25">
        <f t="shared" si="1"/>
        <v>21</v>
      </c>
      <c r="O18" s="26">
        <f t="shared" si="2"/>
        <v>4</v>
      </c>
      <c r="P18" s="182">
        <f t="shared" si="3"/>
        <v>21</v>
      </c>
      <c r="Q18" s="27"/>
      <c r="R18" s="28">
        <v>2144</v>
      </c>
      <c r="S18" s="179" t="s">
        <v>197</v>
      </c>
      <c r="T18" s="30">
        <f t="shared" si="4"/>
        <v>10</v>
      </c>
      <c r="U18" s="31"/>
      <c r="V18" s="32">
        <f t="shared" si="5"/>
        <v>10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321</v>
      </c>
      <c r="C19" s="21">
        <v>2075</v>
      </c>
      <c r="D19" s="20" t="s">
        <v>271</v>
      </c>
      <c r="E19" s="23">
        <v>5</v>
      </c>
      <c r="F19" s="23">
        <v>5</v>
      </c>
      <c r="G19" s="23">
        <v>5</v>
      </c>
      <c r="H19" s="23">
        <v>5</v>
      </c>
      <c r="I19" s="23"/>
      <c r="J19" s="23"/>
      <c r="K19" s="23"/>
      <c r="L19" s="23"/>
      <c r="M19" s="24"/>
      <c r="N19" s="25">
        <f t="shared" si="1"/>
        <v>20</v>
      </c>
      <c r="O19" s="26">
        <f t="shared" si="2"/>
        <v>4</v>
      </c>
      <c r="P19" s="182">
        <f t="shared" si="3"/>
        <v>20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322</v>
      </c>
      <c r="C20" s="21">
        <v>2075</v>
      </c>
      <c r="D20" s="20" t="s">
        <v>271</v>
      </c>
      <c r="E20" s="23">
        <v>5</v>
      </c>
      <c r="F20" s="23">
        <v>5</v>
      </c>
      <c r="G20" s="23">
        <v>5</v>
      </c>
      <c r="H20" s="23">
        <v>5</v>
      </c>
      <c r="I20" s="23"/>
      <c r="J20" s="23"/>
      <c r="K20" s="23"/>
      <c r="L20" s="23"/>
      <c r="M20" s="24"/>
      <c r="N20" s="25">
        <f t="shared" si="1"/>
        <v>20</v>
      </c>
      <c r="O20" s="26">
        <f t="shared" si="2"/>
        <v>4</v>
      </c>
      <c r="P20" s="182">
        <f t="shared" si="3"/>
        <v>20</v>
      </c>
      <c r="Q20" s="27"/>
      <c r="R20" s="28">
        <v>1298</v>
      </c>
      <c r="S20" s="29" t="s">
        <v>40</v>
      </c>
      <c r="T20" s="30">
        <f t="shared" si="4"/>
        <v>40</v>
      </c>
      <c r="U20" s="31"/>
      <c r="V20" s="32">
        <f t="shared" si="5"/>
        <v>40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89</v>
      </c>
      <c r="C21" s="21">
        <v>1298</v>
      </c>
      <c r="D21" s="20" t="s">
        <v>40</v>
      </c>
      <c r="E21" s="23">
        <v>5</v>
      </c>
      <c r="F21" s="23">
        <v>5</v>
      </c>
      <c r="G21" s="23">
        <v>5</v>
      </c>
      <c r="H21" s="23">
        <v>5</v>
      </c>
      <c r="I21" s="23"/>
      <c r="J21" s="23"/>
      <c r="K21" s="23"/>
      <c r="L21" s="23"/>
      <c r="M21" s="24"/>
      <c r="N21" s="25">
        <f t="shared" si="1"/>
        <v>20</v>
      </c>
      <c r="O21" s="26">
        <f t="shared" si="2"/>
        <v>4</v>
      </c>
      <c r="P21" s="182">
        <f t="shared" si="3"/>
        <v>20</v>
      </c>
      <c r="Q21" s="27"/>
      <c r="R21" s="28">
        <v>2271</v>
      </c>
      <c r="S21" s="29" t="s">
        <v>282</v>
      </c>
      <c r="T21" s="30">
        <f t="shared" si="4"/>
        <v>5</v>
      </c>
      <c r="U21" s="31"/>
      <c r="V21" s="32">
        <f t="shared" si="5"/>
        <v>5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91</v>
      </c>
      <c r="C22" s="21">
        <v>2057</v>
      </c>
      <c r="D22" s="20" t="s">
        <v>61</v>
      </c>
      <c r="E22" s="23">
        <v>5</v>
      </c>
      <c r="F22" s="23">
        <v>5</v>
      </c>
      <c r="G22" s="23">
        <v>5</v>
      </c>
      <c r="H22" s="23">
        <v>5</v>
      </c>
      <c r="I22" s="23"/>
      <c r="J22" s="23"/>
      <c r="K22" s="23"/>
      <c r="L22" s="23"/>
      <c r="M22" s="24"/>
      <c r="N22" s="25">
        <f t="shared" si="1"/>
        <v>20</v>
      </c>
      <c r="O22" s="26">
        <f t="shared" si="2"/>
        <v>4</v>
      </c>
      <c r="P22" s="182">
        <f t="shared" si="3"/>
        <v>20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20" t="s">
        <v>323</v>
      </c>
      <c r="C23" s="21">
        <v>2232</v>
      </c>
      <c r="D23" s="20" t="s">
        <v>281</v>
      </c>
      <c r="E23" s="23">
        <v>5</v>
      </c>
      <c r="F23" s="23">
        <v>9</v>
      </c>
      <c r="G23" s="23">
        <v>5</v>
      </c>
      <c r="H23" s="23"/>
      <c r="I23" s="23"/>
      <c r="J23" s="23"/>
      <c r="K23" s="23"/>
      <c r="L23" s="23"/>
      <c r="M23" s="24"/>
      <c r="N23" s="25">
        <f t="shared" si="1"/>
        <v>19</v>
      </c>
      <c r="O23" s="26">
        <f t="shared" si="2"/>
        <v>3</v>
      </c>
      <c r="P23" s="182">
        <f t="shared" si="3"/>
        <v>19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173" t="s">
        <v>87</v>
      </c>
      <c r="C24" s="21">
        <v>1180</v>
      </c>
      <c r="D24" s="20" t="s">
        <v>17</v>
      </c>
      <c r="E24" s="23">
        <v>5</v>
      </c>
      <c r="F24" s="23">
        <v>5</v>
      </c>
      <c r="G24" s="23">
        <v>7</v>
      </c>
      <c r="H24" s="23"/>
      <c r="I24" s="23"/>
      <c r="J24" s="23"/>
      <c r="K24" s="23"/>
      <c r="L24" s="23"/>
      <c r="M24" s="24"/>
      <c r="N24" s="25">
        <f t="shared" si="1"/>
        <v>17</v>
      </c>
      <c r="O24" s="26">
        <f t="shared" si="2"/>
        <v>3</v>
      </c>
      <c r="P24" s="182">
        <f t="shared" si="3"/>
        <v>17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394</v>
      </c>
      <c r="C25" s="21">
        <v>2075</v>
      </c>
      <c r="D25" s="20" t="s">
        <v>271</v>
      </c>
      <c r="E25" s="23"/>
      <c r="F25" s="23">
        <v>6</v>
      </c>
      <c r="G25" s="23">
        <v>6</v>
      </c>
      <c r="H25" s="23">
        <v>5</v>
      </c>
      <c r="I25" s="23"/>
      <c r="J25" s="23"/>
      <c r="K25" s="23"/>
      <c r="L25" s="23"/>
      <c r="M25" s="24"/>
      <c r="N25" s="25">
        <f t="shared" si="1"/>
        <v>17</v>
      </c>
      <c r="O25" s="26">
        <f t="shared" si="2"/>
        <v>3</v>
      </c>
      <c r="P25" s="182">
        <f t="shared" si="3"/>
        <v>17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173" t="s">
        <v>327</v>
      </c>
      <c r="C26" s="21">
        <v>1317</v>
      </c>
      <c r="D26" s="20" t="s">
        <v>32</v>
      </c>
      <c r="E26" s="23">
        <v>5</v>
      </c>
      <c r="F26" s="23">
        <v>5</v>
      </c>
      <c r="G26" s="23">
        <v>5</v>
      </c>
      <c r="H26" s="23"/>
      <c r="I26" s="23"/>
      <c r="J26" s="23"/>
      <c r="K26" s="23"/>
      <c r="L26" s="23"/>
      <c r="M26" s="24"/>
      <c r="N26" s="25">
        <f t="shared" si="1"/>
        <v>15</v>
      </c>
      <c r="O26" s="26">
        <f t="shared" si="2"/>
        <v>3</v>
      </c>
      <c r="P26" s="182">
        <f t="shared" si="3"/>
        <v>15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173" t="s">
        <v>319</v>
      </c>
      <c r="C27" s="21">
        <v>2057</v>
      </c>
      <c r="D27" s="20" t="s">
        <v>61</v>
      </c>
      <c r="E27" s="23">
        <v>5</v>
      </c>
      <c r="F27" s="23">
        <v>5</v>
      </c>
      <c r="G27" s="23"/>
      <c r="H27" s="23">
        <v>5</v>
      </c>
      <c r="I27" s="23"/>
      <c r="J27" s="23"/>
      <c r="K27" s="23"/>
      <c r="L27" s="23"/>
      <c r="M27" s="24"/>
      <c r="N27" s="25">
        <f t="shared" si="1"/>
        <v>15</v>
      </c>
      <c r="O27" s="26">
        <f t="shared" si="2"/>
        <v>3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92" t="str">
        <f t="shared" si="0"/>
        <v>SI</v>
      </c>
      <c r="B28" s="173" t="s">
        <v>320</v>
      </c>
      <c r="C28" s="21">
        <v>2075</v>
      </c>
      <c r="D28" s="20" t="s">
        <v>271</v>
      </c>
      <c r="E28" s="23">
        <v>5</v>
      </c>
      <c r="F28" s="23"/>
      <c r="G28" s="23">
        <v>5</v>
      </c>
      <c r="H28" s="23">
        <v>5</v>
      </c>
      <c r="I28" s="23"/>
      <c r="J28" s="23"/>
      <c r="K28" s="23"/>
      <c r="L28" s="23"/>
      <c r="M28" s="24"/>
      <c r="N28" s="25">
        <f t="shared" si="1"/>
        <v>15</v>
      </c>
      <c r="O28" s="26">
        <f t="shared" si="2"/>
        <v>3</v>
      </c>
      <c r="P28" s="182">
        <f t="shared" si="3"/>
        <v>15</v>
      </c>
      <c r="Q28" s="27"/>
      <c r="R28" s="28">
        <v>1174</v>
      </c>
      <c r="S28" s="29" t="s">
        <v>462</v>
      </c>
      <c r="T28" s="30">
        <f t="shared" si="4"/>
        <v>5</v>
      </c>
      <c r="U28" s="31"/>
      <c r="V28" s="32">
        <f t="shared" si="5"/>
        <v>5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182</v>
      </c>
      <c r="C29" s="21">
        <v>1773</v>
      </c>
      <c r="D29" s="20" t="s">
        <v>80</v>
      </c>
      <c r="E29" s="23">
        <v>5</v>
      </c>
      <c r="F29" s="23"/>
      <c r="G29" s="23">
        <v>5</v>
      </c>
      <c r="H29" s="23">
        <v>5</v>
      </c>
      <c r="I29" s="23"/>
      <c r="J29" s="23"/>
      <c r="K29" s="23"/>
      <c r="L29" s="23"/>
      <c r="M29" s="24"/>
      <c r="N29" s="25">
        <f t="shared" si="1"/>
        <v>15</v>
      </c>
      <c r="O29" s="26">
        <f t="shared" si="2"/>
        <v>3</v>
      </c>
      <c r="P29" s="182">
        <f t="shared" si="3"/>
        <v>15</v>
      </c>
      <c r="Q29" s="27"/>
      <c r="R29" s="28">
        <v>1731</v>
      </c>
      <c r="S29" s="29" t="s">
        <v>48</v>
      </c>
      <c r="T29" s="30">
        <f t="shared" si="4"/>
        <v>5</v>
      </c>
      <c r="U29" s="31"/>
      <c r="V29" s="32">
        <f t="shared" si="5"/>
        <v>5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205</v>
      </c>
      <c r="C30" s="21">
        <v>1298</v>
      </c>
      <c r="D30" s="20" t="s">
        <v>40</v>
      </c>
      <c r="E30" s="23">
        <v>5</v>
      </c>
      <c r="F30" s="23"/>
      <c r="G30" s="23">
        <v>5</v>
      </c>
      <c r="H30" s="23">
        <v>5</v>
      </c>
      <c r="I30" s="23"/>
      <c r="J30" s="23"/>
      <c r="K30" s="23"/>
      <c r="L30" s="23"/>
      <c r="M30" s="24"/>
      <c r="N30" s="25">
        <f t="shared" si="1"/>
        <v>15</v>
      </c>
      <c r="O30" s="26">
        <f t="shared" si="2"/>
        <v>3</v>
      </c>
      <c r="P30" s="182">
        <f t="shared" si="3"/>
        <v>15</v>
      </c>
      <c r="Q30" s="27"/>
      <c r="R30" s="28">
        <v>1773</v>
      </c>
      <c r="S30" s="29" t="s">
        <v>80</v>
      </c>
      <c r="T30" s="30">
        <f t="shared" si="4"/>
        <v>52</v>
      </c>
      <c r="U30" s="31"/>
      <c r="V30" s="32">
        <f t="shared" si="5"/>
        <v>52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326</v>
      </c>
      <c r="C31" s="21">
        <v>2027</v>
      </c>
      <c r="D31" s="20" t="s">
        <v>23</v>
      </c>
      <c r="E31" s="23">
        <v>5</v>
      </c>
      <c r="F31" s="23"/>
      <c r="G31" s="23">
        <v>5</v>
      </c>
      <c r="H31" s="23">
        <v>5</v>
      </c>
      <c r="I31" s="23"/>
      <c r="J31" s="23"/>
      <c r="K31" s="23"/>
      <c r="L31" s="23"/>
      <c r="M31" s="24"/>
      <c r="N31" s="25">
        <f t="shared" si="1"/>
        <v>15</v>
      </c>
      <c r="O31" s="26">
        <f t="shared" si="2"/>
        <v>3</v>
      </c>
      <c r="P31" s="182">
        <f t="shared" si="3"/>
        <v>15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273</v>
      </c>
      <c r="C32" s="21">
        <v>1317</v>
      </c>
      <c r="D32" s="20" t="s">
        <v>32</v>
      </c>
      <c r="E32" s="23">
        <v>5</v>
      </c>
      <c r="F32" s="23"/>
      <c r="G32" s="23">
        <v>5</v>
      </c>
      <c r="H32" s="23">
        <v>5</v>
      </c>
      <c r="I32" s="23"/>
      <c r="J32" s="23"/>
      <c r="K32" s="23"/>
      <c r="L32" s="23"/>
      <c r="M32" s="24"/>
      <c r="N32" s="25">
        <f t="shared" si="1"/>
        <v>15</v>
      </c>
      <c r="O32" s="26">
        <f t="shared" si="2"/>
        <v>3</v>
      </c>
      <c r="P32" s="182">
        <f t="shared" si="3"/>
        <v>15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398</v>
      </c>
      <c r="C33" s="21">
        <v>2057</v>
      </c>
      <c r="D33" s="20" t="s">
        <v>61</v>
      </c>
      <c r="E33" s="23"/>
      <c r="F33" s="23">
        <v>5</v>
      </c>
      <c r="G33" s="23">
        <v>5</v>
      </c>
      <c r="H33" s="23">
        <v>5</v>
      </c>
      <c r="I33" s="23"/>
      <c r="J33" s="23"/>
      <c r="K33" s="23"/>
      <c r="L33" s="23"/>
      <c r="M33" s="24"/>
      <c r="N33" s="25">
        <f t="shared" si="1"/>
        <v>15</v>
      </c>
      <c r="O33" s="26">
        <f t="shared" si="2"/>
        <v>3</v>
      </c>
      <c r="P33" s="182">
        <f t="shared" si="3"/>
        <v>15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258</v>
      </c>
      <c r="C34" s="21">
        <v>1213</v>
      </c>
      <c r="D34" s="20" t="s">
        <v>255</v>
      </c>
      <c r="E34" s="23">
        <v>7</v>
      </c>
      <c r="F34" s="23"/>
      <c r="G34" s="23">
        <v>5</v>
      </c>
      <c r="H34" s="23"/>
      <c r="I34" s="23"/>
      <c r="J34" s="23"/>
      <c r="K34" s="23"/>
      <c r="L34" s="23"/>
      <c r="M34" s="24"/>
      <c r="N34" s="25">
        <f t="shared" si="1"/>
        <v>12</v>
      </c>
      <c r="O34" s="26">
        <f t="shared" si="2"/>
        <v>2</v>
      </c>
      <c r="P34" s="182">
        <f t="shared" si="3"/>
        <v>12</v>
      </c>
      <c r="Q34" s="27"/>
      <c r="R34" s="28">
        <v>2072</v>
      </c>
      <c r="S34" s="29" t="s">
        <v>237</v>
      </c>
      <c r="T34" s="30">
        <f t="shared" si="4"/>
        <v>50</v>
      </c>
      <c r="U34" s="31"/>
      <c r="V34" s="32">
        <f t="shared" si="5"/>
        <v>50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173" t="s">
        <v>84</v>
      </c>
      <c r="C35" s="21">
        <v>1180</v>
      </c>
      <c r="D35" s="20" t="s">
        <v>17</v>
      </c>
      <c r="E35" s="23">
        <v>6</v>
      </c>
      <c r="F35" s="23"/>
      <c r="G35" s="23">
        <v>5</v>
      </c>
      <c r="H35" s="23"/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11</v>
      </c>
      <c r="O35" s="26">
        <f t="shared" ref="O35:O66" si="8">COUNTA(E35:M35)</f>
        <v>2</v>
      </c>
      <c r="P35" s="182">
        <f t="shared" ref="P35:P66" si="9">SUM(E35:M35)</f>
        <v>11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173" t="s">
        <v>324</v>
      </c>
      <c r="C36" s="21">
        <v>1317</v>
      </c>
      <c r="D36" s="20" t="s">
        <v>32</v>
      </c>
      <c r="E36" s="23">
        <v>5</v>
      </c>
      <c r="F36" s="23"/>
      <c r="G36" s="23">
        <v>5</v>
      </c>
      <c r="H36" s="23"/>
      <c r="I36" s="23"/>
      <c r="J36" s="23"/>
      <c r="K36" s="23"/>
      <c r="L36" s="23"/>
      <c r="M36" s="24"/>
      <c r="N36" s="25">
        <f t="shared" si="7"/>
        <v>10</v>
      </c>
      <c r="O36" s="26">
        <f t="shared" si="8"/>
        <v>2</v>
      </c>
      <c r="P36" s="182">
        <f t="shared" si="9"/>
        <v>10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397</v>
      </c>
      <c r="C37" s="21">
        <v>2075</v>
      </c>
      <c r="D37" s="20" t="s">
        <v>271</v>
      </c>
      <c r="E37" s="23"/>
      <c r="F37" s="23">
        <v>5</v>
      </c>
      <c r="G37" s="23">
        <v>5</v>
      </c>
      <c r="H37" s="23"/>
      <c r="I37" s="23"/>
      <c r="J37" s="23"/>
      <c r="K37" s="23"/>
      <c r="L37" s="23"/>
      <c r="M37" s="24"/>
      <c r="N37" s="25">
        <f t="shared" si="7"/>
        <v>10</v>
      </c>
      <c r="O37" s="26">
        <f t="shared" si="8"/>
        <v>2</v>
      </c>
      <c r="P37" s="182">
        <f t="shared" si="9"/>
        <v>10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399</v>
      </c>
      <c r="C38" s="21">
        <v>2144</v>
      </c>
      <c r="D38" s="20" t="s">
        <v>197</v>
      </c>
      <c r="E38" s="23"/>
      <c r="F38" s="23">
        <v>5</v>
      </c>
      <c r="G38" s="23">
        <v>5</v>
      </c>
      <c r="H38" s="23"/>
      <c r="I38" s="23"/>
      <c r="J38" s="23"/>
      <c r="K38" s="23"/>
      <c r="L38" s="23"/>
      <c r="M38" s="24"/>
      <c r="N38" s="25">
        <f t="shared" si="7"/>
        <v>10</v>
      </c>
      <c r="O38" s="26">
        <f t="shared" si="8"/>
        <v>2</v>
      </c>
      <c r="P38" s="182">
        <f t="shared" si="9"/>
        <v>10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396</v>
      </c>
      <c r="C39" s="21">
        <v>2072</v>
      </c>
      <c r="D39" s="20" t="s">
        <v>237</v>
      </c>
      <c r="E39" s="23"/>
      <c r="F39" s="23">
        <v>5</v>
      </c>
      <c r="G39" s="23"/>
      <c r="H39" s="23">
        <v>5</v>
      </c>
      <c r="I39" s="23"/>
      <c r="J39" s="23"/>
      <c r="K39" s="23"/>
      <c r="L39" s="23"/>
      <c r="M39" s="24"/>
      <c r="N39" s="25">
        <f t="shared" si="7"/>
        <v>10</v>
      </c>
      <c r="O39" s="26">
        <f t="shared" si="8"/>
        <v>2</v>
      </c>
      <c r="P39" s="182">
        <f t="shared" si="9"/>
        <v>10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20" t="s">
        <v>473</v>
      </c>
      <c r="C40" s="21">
        <v>1773</v>
      </c>
      <c r="D40" s="20" t="s">
        <v>80</v>
      </c>
      <c r="E40" s="23"/>
      <c r="F40" s="23"/>
      <c r="G40" s="23">
        <v>5</v>
      </c>
      <c r="H40" s="23">
        <v>5</v>
      </c>
      <c r="I40" s="23"/>
      <c r="J40" s="23"/>
      <c r="K40" s="23"/>
      <c r="L40" s="23"/>
      <c r="M40" s="24"/>
      <c r="N40" s="25">
        <f t="shared" si="7"/>
        <v>10</v>
      </c>
      <c r="O40" s="26">
        <f t="shared" si="8"/>
        <v>2</v>
      </c>
      <c r="P40" s="182">
        <f t="shared" si="9"/>
        <v>10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518</v>
      </c>
      <c r="C41" s="21">
        <v>1589</v>
      </c>
      <c r="D41" s="20" t="s">
        <v>21</v>
      </c>
      <c r="E41" s="23"/>
      <c r="F41" s="23"/>
      <c r="G41" s="23"/>
      <c r="H41" s="23">
        <v>9</v>
      </c>
      <c r="I41" s="23"/>
      <c r="J41" s="23"/>
      <c r="K41" s="23"/>
      <c r="L41" s="23"/>
      <c r="M41" s="24"/>
      <c r="N41" s="25">
        <f t="shared" si="7"/>
        <v>9</v>
      </c>
      <c r="O41" s="26">
        <f t="shared" si="8"/>
        <v>1</v>
      </c>
      <c r="P41" s="182">
        <f t="shared" si="9"/>
        <v>9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173" t="s">
        <v>183</v>
      </c>
      <c r="C42" s="21">
        <v>2271</v>
      </c>
      <c r="D42" s="20" t="s">
        <v>282</v>
      </c>
      <c r="E42" s="23">
        <v>5</v>
      </c>
      <c r="F42" s="23"/>
      <c r="G42" s="23"/>
      <c r="H42" s="23"/>
      <c r="I42" s="23"/>
      <c r="J42" s="23"/>
      <c r="K42" s="23"/>
      <c r="L42" s="23"/>
      <c r="M42" s="24"/>
      <c r="N42" s="25">
        <f t="shared" si="7"/>
        <v>5</v>
      </c>
      <c r="O42" s="26">
        <f t="shared" si="8"/>
        <v>1</v>
      </c>
      <c r="P42" s="182">
        <f t="shared" si="9"/>
        <v>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173" t="s">
        <v>202</v>
      </c>
      <c r="C43" s="21">
        <v>2232</v>
      </c>
      <c r="D43" s="20" t="s">
        <v>281</v>
      </c>
      <c r="E43" s="23">
        <v>5</v>
      </c>
      <c r="F43" s="23"/>
      <c r="G43" s="23"/>
      <c r="H43" s="23"/>
      <c r="I43" s="23"/>
      <c r="J43" s="23"/>
      <c r="K43" s="23"/>
      <c r="L43" s="23"/>
      <c r="M43" s="24"/>
      <c r="N43" s="25">
        <f t="shared" si="7"/>
        <v>5</v>
      </c>
      <c r="O43" s="26">
        <f t="shared" si="8"/>
        <v>1</v>
      </c>
      <c r="P43" s="182">
        <f t="shared" si="9"/>
        <v>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173" t="s">
        <v>145</v>
      </c>
      <c r="C44" s="21">
        <v>2232</v>
      </c>
      <c r="D44" s="20" t="s">
        <v>281</v>
      </c>
      <c r="E44" s="23">
        <v>5</v>
      </c>
      <c r="F44" s="23"/>
      <c r="G44" s="23"/>
      <c r="H44" s="23"/>
      <c r="I44" s="23"/>
      <c r="J44" s="23"/>
      <c r="K44" s="23"/>
      <c r="L44" s="23"/>
      <c r="M44" s="24"/>
      <c r="N44" s="25">
        <f t="shared" si="7"/>
        <v>5</v>
      </c>
      <c r="O44" s="26">
        <f t="shared" si="8"/>
        <v>1</v>
      </c>
      <c r="P44" s="182">
        <f t="shared" si="9"/>
        <v>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173" t="s">
        <v>325</v>
      </c>
      <c r="C45" s="21">
        <v>1317</v>
      </c>
      <c r="D45" s="20" t="s">
        <v>32</v>
      </c>
      <c r="E45" s="23">
        <v>5</v>
      </c>
      <c r="F45" s="23"/>
      <c r="G45" s="23"/>
      <c r="H45" s="23"/>
      <c r="I45" s="23"/>
      <c r="J45" s="23"/>
      <c r="K45" s="23"/>
      <c r="L45" s="23"/>
      <c r="M45" s="24"/>
      <c r="N45" s="25">
        <f t="shared" si="7"/>
        <v>5</v>
      </c>
      <c r="O45" s="26">
        <f t="shared" si="8"/>
        <v>1</v>
      </c>
      <c r="P45" s="182">
        <f t="shared" si="9"/>
        <v>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20" t="s">
        <v>395</v>
      </c>
      <c r="C46" s="21">
        <v>1298</v>
      </c>
      <c r="D46" s="20" t="s">
        <v>40</v>
      </c>
      <c r="E46" s="23"/>
      <c r="F46" s="23">
        <v>5</v>
      </c>
      <c r="G46" s="23"/>
      <c r="H46" s="23"/>
      <c r="I46" s="23"/>
      <c r="J46" s="23"/>
      <c r="K46" s="23"/>
      <c r="L46" s="23"/>
      <c r="M46" s="24"/>
      <c r="N46" s="25">
        <f t="shared" si="7"/>
        <v>5</v>
      </c>
      <c r="O46" s="26">
        <f t="shared" si="8"/>
        <v>1</v>
      </c>
      <c r="P46" s="182">
        <f t="shared" si="9"/>
        <v>5</v>
      </c>
      <c r="Q46" s="40"/>
      <c r="R46" s="28">
        <v>2057</v>
      </c>
      <c r="S46" s="29" t="s">
        <v>61</v>
      </c>
      <c r="T46" s="30">
        <f t="shared" si="4"/>
        <v>120</v>
      </c>
      <c r="U46" s="31"/>
      <c r="V46" s="32">
        <f t="shared" si="5"/>
        <v>120</v>
      </c>
      <c r="W46" s="43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20" t="s">
        <v>400</v>
      </c>
      <c r="C47" s="21">
        <v>2232</v>
      </c>
      <c r="D47" s="20" t="s">
        <v>281</v>
      </c>
      <c r="E47" s="23"/>
      <c r="F47" s="23">
        <v>5</v>
      </c>
      <c r="G47" s="23"/>
      <c r="H47" s="23"/>
      <c r="I47" s="23"/>
      <c r="J47" s="23"/>
      <c r="K47" s="23"/>
      <c r="L47" s="23"/>
      <c r="M47" s="24"/>
      <c r="N47" s="25">
        <f t="shared" si="7"/>
        <v>5</v>
      </c>
      <c r="O47" s="26">
        <f t="shared" si="8"/>
        <v>1</v>
      </c>
      <c r="P47" s="182">
        <f t="shared" si="9"/>
        <v>5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20" t="s">
        <v>401</v>
      </c>
      <c r="C48" s="21">
        <v>2057</v>
      </c>
      <c r="D48" s="20" t="s">
        <v>61</v>
      </c>
      <c r="E48" s="23"/>
      <c r="F48" s="23">
        <v>5</v>
      </c>
      <c r="G48" s="23"/>
      <c r="H48" s="23"/>
      <c r="I48" s="23"/>
      <c r="J48" s="23"/>
      <c r="K48" s="23"/>
      <c r="L48" s="23"/>
      <c r="M48" s="24"/>
      <c r="N48" s="25">
        <f t="shared" si="7"/>
        <v>5</v>
      </c>
      <c r="O48" s="26">
        <f t="shared" si="8"/>
        <v>1</v>
      </c>
      <c r="P48" s="182">
        <f t="shared" si="9"/>
        <v>5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20" t="s">
        <v>474</v>
      </c>
      <c r="C49" s="21">
        <v>2057</v>
      </c>
      <c r="D49" s="20" t="s">
        <v>61</v>
      </c>
      <c r="E49" s="23"/>
      <c r="F49" s="23"/>
      <c r="G49" s="23">
        <v>5</v>
      </c>
      <c r="H49" s="23"/>
      <c r="I49" s="23"/>
      <c r="J49" s="23"/>
      <c r="K49" s="23"/>
      <c r="L49" s="23"/>
      <c r="M49" s="24"/>
      <c r="N49" s="25">
        <f t="shared" si="7"/>
        <v>5</v>
      </c>
      <c r="O49" s="26">
        <f t="shared" si="8"/>
        <v>1</v>
      </c>
      <c r="P49" s="182">
        <f t="shared" si="9"/>
        <v>5</v>
      </c>
      <c r="Q49" s="19"/>
      <c r="R49" s="28">
        <v>2029</v>
      </c>
      <c r="S49" s="29" t="s">
        <v>64</v>
      </c>
      <c r="T49" s="30">
        <f t="shared" si="4"/>
        <v>5</v>
      </c>
      <c r="U49" s="31"/>
      <c r="V49" s="32">
        <f t="shared" si="5"/>
        <v>5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SI</v>
      </c>
      <c r="B50" s="20" t="s">
        <v>475</v>
      </c>
      <c r="C50" s="21">
        <v>1773</v>
      </c>
      <c r="D50" s="20" t="s">
        <v>80</v>
      </c>
      <c r="E50" s="23"/>
      <c r="F50" s="23"/>
      <c r="G50" s="23">
        <v>5</v>
      </c>
      <c r="H50" s="23"/>
      <c r="I50" s="23"/>
      <c r="J50" s="23"/>
      <c r="K50" s="23"/>
      <c r="L50" s="23"/>
      <c r="M50" s="24"/>
      <c r="N50" s="25">
        <f t="shared" si="7"/>
        <v>5</v>
      </c>
      <c r="O50" s="26">
        <f t="shared" si="8"/>
        <v>1</v>
      </c>
      <c r="P50" s="182">
        <f t="shared" si="9"/>
        <v>5</v>
      </c>
      <c r="Q50" s="19"/>
      <c r="R50" s="28">
        <v>2027</v>
      </c>
      <c r="S50" s="29" t="s">
        <v>23</v>
      </c>
      <c r="T50" s="30">
        <f t="shared" si="4"/>
        <v>120</v>
      </c>
      <c r="U50" s="31"/>
      <c r="V50" s="32">
        <f t="shared" si="5"/>
        <v>120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SI</v>
      </c>
      <c r="B51" s="20" t="s">
        <v>476</v>
      </c>
      <c r="C51" s="21">
        <v>1174</v>
      </c>
      <c r="D51" s="20" t="s">
        <v>462</v>
      </c>
      <c r="E51" s="23"/>
      <c r="F51" s="23"/>
      <c r="G51" s="23">
        <v>5</v>
      </c>
      <c r="H51" s="23"/>
      <c r="I51" s="23"/>
      <c r="J51" s="23"/>
      <c r="K51" s="23"/>
      <c r="L51" s="23"/>
      <c r="M51" s="24"/>
      <c r="N51" s="25">
        <f t="shared" si="7"/>
        <v>5</v>
      </c>
      <c r="O51" s="26">
        <f t="shared" si="8"/>
        <v>1</v>
      </c>
      <c r="P51" s="182">
        <f t="shared" si="9"/>
        <v>5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SI</v>
      </c>
      <c r="B52" s="20" t="s">
        <v>477</v>
      </c>
      <c r="C52" s="21">
        <v>2029</v>
      </c>
      <c r="D52" s="20" t="s">
        <v>64</v>
      </c>
      <c r="E52" s="23"/>
      <c r="F52" s="23"/>
      <c r="G52" s="23">
        <v>5</v>
      </c>
      <c r="H52" s="23"/>
      <c r="I52" s="23"/>
      <c r="J52" s="23"/>
      <c r="K52" s="23"/>
      <c r="L52" s="23"/>
      <c r="M52" s="24"/>
      <c r="N52" s="25">
        <f t="shared" si="7"/>
        <v>5</v>
      </c>
      <c r="O52" s="26">
        <f t="shared" si="8"/>
        <v>1</v>
      </c>
      <c r="P52" s="182">
        <f t="shared" si="9"/>
        <v>5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SI</v>
      </c>
      <c r="B53" s="20" t="s">
        <v>478</v>
      </c>
      <c r="C53" s="21">
        <v>1180</v>
      </c>
      <c r="D53" s="20" t="s">
        <v>17</v>
      </c>
      <c r="E53" s="23"/>
      <c r="F53" s="23"/>
      <c r="G53" s="23">
        <v>5</v>
      </c>
      <c r="H53" s="23"/>
      <c r="I53" s="23"/>
      <c r="J53" s="23"/>
      <c r="K53" s="23"/>
      <c r="L53" s="23"/>
      <c r="M53" s="24"/>
      <c r="N53" s="25">
        <f t="shared" si="7"/>
        <v>5</v>
      </c>
      <c r="O53" s="26">
        <f t="shared" si="8"/>
        <v>1</v>
      </c>
      <c r="P53" s="182">
        <f t="shared" si="9"/>
        <v>5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SI</v>
      </c>
      <c r="B54" s="20" t="s">
        <v>479</v>
      </c>
      <c r="C54" s="21">
        <v>2232</v>
      </c>
      <c r="D54" s="20" t="s">
        <v>281</v>
      </c>
      <c r="E54" s="23"/>
      <c r="F54" s="23"/>
      <c r="G54" s="23">
        <v>0</v>
      </c>
      <c r="H54" s="23">
        <v>5</v>
      </c>
      <c r="I54" s="23"/>
      <c r="J54" s="23"/>
      <c r="K54" s="23"/>
      <c r="L54" s="23"/>
      <c r="M54" s="24"/>
      <c r="N54" s="25">
        <f t="shared" si="7"/>
        <v>5</v>
      </c>
      <c r="O54" s="26">
        <f t="shared" si="8"/>
        <v>2</v>
      </c>
      <c r="P54" s="182">
        <f t="shared" si="9"/>
        <v>5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SI</v>
      </c>
      <c r="B55" s="20" t="s">
        <v>519</v>
      </c>
      <c r="C55" s="21">
        <v>1589</v>
      </c>
      <c r="D55" s="20" t="s">
        <v>21</v>
      </c>
      <c r="E55" s="23"/>
      <c r="F55" s="23"/>
      <c r="G55" s="23"/>
      <c r="H55" s="23">
        <v>5</v>
      </c>
      <c r="I55" s="23"/>
      <c r="J55" s="23"/>
      <c r="K55" s="23"/>
      <c r="L55" s="23"/>
      <c r="M55" s="24"/>
      <c r="N55" s="25">
        <f t="shared" si="7"/>
        <v>5</v>
      </c>
      <c r="O55" s="26">
        <f t="shared" si="8"/>
        <v>1</v>
      </c>
      <c r="P55" s="182">
        <f t="shared" si="9"/>
        <v>5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SI</v>
      </c>
      <c r="B56" s="20" t="s">
        <v>520</v>
      </c>
      <c r="C56" s="21">
        <v>1589</v>
      </c>
      <c r="D56" s="20" t="s">
        <v>21</v>
      </c>
      <c r="E56" s="23"/>
      <c r="F56" s="23"/>
      <c r="G56" s="23"/>
      <c r="H56" s="23">
        <v>5</v>
      </c>
      <c r="I56" s="23"/>
      <c r="J56" s="23"/>
      <c r="K56" s="23"/>
      <c r="L56" s="23"/>
      <c r="M56" s="24"/>
      <c r="N56" s="25">
        <f t="shared" si="7"/>
        <v>5</v>
      </c>
      <c r="O56" s="26">
        <f t="shared" si="8"/>
        <v>1</v>
      </c>
      <c r="P56" s="182">
        <f t="shared" si="9"/>
        <v>5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SI</v>
      </c>
      <c r="B57" s="20" t="s">
        <v>521</v>
      </c>
      <c r="C57" s="21">
        <v>1731</v>
      </c>
      <c r="D57" s="20" t="s">
        <v>48</v>
      </c>
      <c r="E57" s="23"/>
      <c r="F57" s="23"/>
      <c r="G57" s="23"/>
      <c r="H57" s="23">
        <v>5</v>
      </c>
      <c r="I57" s="23"/>
      <c r="J57" s="23"/>
      <c r="K57" s="23"/>
      <c r="L57" s="23"/>
      <c r="M57" s="24"/>
      <c r="N57" s="25">
        <f t="shared" si="7"/>
        <v>5</v>
      </c>
      <c r="O57" s="26">
        <f t="shared" si="8"/>
        <v>1</v>
      </c>
      <c r="P57" s="182">
        <f t="shared" si="9"/>
        <v>5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SI</v>
      </c>
      <c r="B58" s="20" t="s">
        <v>522</v>
      </c>
      <c r="C58" s="21">
        <v>2072</v>
      </c>
      <c r="D58" s="20" t="s">
        <v>237</v>
      </c>
      <c r="E58" s="23"/>
      <c r="F58" s="23"/>
      <c r="G58" s="23"/>
      <c r="H58" s="23">
        <v>5</v>
      </c>
      <c r="I58" s="23"/>
      <c r="J58" s="23"/>
      <c r="K58" s="23"/>
      <c r="L58" s="23"/>
      <c r="M58" s="24"/>
      <c r="N58" s="25">
        <f t="shared" si="7"/>
        <v>5</v>
      </c>
      <c r="O58" s="26">
        <f t="shared" si="8"/>
        <v>1</v>
      </c>
      <c r="P58" s="182">
        <f t="shared" si="9"/>
        <v>5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SI</v>
      </c>
      <c r="B59" s="20" t="s">
        <v>523</v>
      </c>
      <c r="C59" s="21">
        <v>1589</v>
      </c>
      <c r="D59" s="20" t="s">
        <v>21</v>
      </c>
      <c r="E59" s="23"/>
      <c r="F59" s="23"/>
      <c r="G59" s="23"/>
      <c r="H59" s="23">
        <v>5</v>
      </c>
      <c r="I59" s="23"/>
      <c r="J59" s="23"/>
      <c r="K59" s="23"/>
      <c r="L59" s="23"/>
      <c r="M59" s="24"/>
      <c r="N59" s="25">
        <f t="shared" si="7"/>
        <v>5</v>
      </c>
      <c r="O59" s="26">
        <f t="shared" si="8"/>
        <v>1</v>
      </c>
      <c r="P59" s="182">
        <f t="shared" si="9"/>
        <v>5</v>
      </c>
      <c r="Q59" s="19"/>
      <c r="R59" s="28">
        <v>2075</v>
      </c>
      <c r="S59" s="179" t="s">
        <v>271</v>
      </c>
      <c r="T59" s="30">
        <f t="shared" si="4"/>
        <v>82</v>
      </c>
      <c r="U59" s="31"/>
      <c r="V59" s="32">
        <f t="shared" si="5"/>
        <v>82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SI</v>
      </c>
      <c r="B60" s="20" t="s">
        <v>524</v>
      </c>
      <c r="C60" s="21">
        <v>2057</v>
      </c>
      <c r="D60" s="20" t="s">
        <v>61</v>
      </c>
      <c r="E60" s="23"/>
      <c r="F60" s="23"/>
      <c r="G60" s="23"/>
      <c r="H60" s="23">
        <v>5</v>
      </c>
      <c r="I60" s="23"/>
      <c r="J60" s="23"/>
      <c r="K60" s="23"/>
      <c r="L60" s="23"/>
      <c r="M60" s="24"/>
      <c r="N60" s="25">
        <f t="shared" si="7"/>
        <v>5</v>
      </c>
      <c r="O60" s="26">
        <f t="shared" si="8"/>
        <v>1</v>
      </c>
      <c r="P60" s="182">
        <f t="shared" si="9"/>
        <v>5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173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173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2523</v>
      </c>
      <c r="U65" s="6"/>
      <c r="V65" s="46">
        <f>SUM(V3:V64)</f>
        <v>2523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ref="A67:A103" si="10">IF(O67&lt;1,"NO","SI")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98" si="11">IF(O67=9,SUM(E67:M67)-SMALL(E67:M67,1)-SMALL(E67:M67,2),IF(O67=8,SUM(E67:M67)-SMALL(E67:M67,1),SUM(E67:M67)))</f>
        <v>0</v>
      </c>
      <c r="O67" s="26">
        <f t="shared" ref="O67:O103" si="12">COUNTA(E67:M67)</f>
        <v>0</v>
      </c>
      <c r="P67" s="182">
        <f t="shared" ref="P67:P103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10"/>
        <v>NO</v>
      </c>
      <c r="B68" s="173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92" t="str">
        <f t="shared" si="10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92" t="str">
        <f t="shared" si="10"/>
        <v>NO</v>
      </c>
      <c r="B70" s="173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92" t="str">
        <f t="shared" si="10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92" t="str">
        <f t="shared" si="10"/>
        <v>NO</v>
      </c>
      <c r="B72" s="173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92" t="str">
        <f t="shared" si="10"/>
        <v>NO</v>
      </c>
      <c r="B73" s="173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92" t="str">
        <f t="shared" si="10"/>
        <v>NO</v>
      </c>
      <c r="B74" s="173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92" t="str">
        <f t="shared" si="10"/>
        <v>NO</v>
      </c>
      <c r="B75" s="173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92" t="str">
        <f t="shared" si="10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92" t="str">
        <f t="shared" si="10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92" t="str">
        <f t="shared" si="10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92" t="str">
        <f t="shared" si="10"/>
        <v>NO</v>
      </c>
      <c r="B79" s="20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92" t="str">
        <f t="shared" si="10"/>
        <v>NO</v>
      </c>
      <c r="B80" s="20"/>
      <c r="C80" s="21"/>
      <c r="D80" s="69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92" t="str">
        <f t="shared" si="10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92" t="str">
        <f t="shared" si="10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1"/>
        <v>0</v>
      </c>
      <c r="O82" s="26">
        <f t="shared" si="12"/>
        <v>0</v>
      </c>
      <c r="P82" s="182">
        <f t="shared" si="13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92" t="str">
        <f t="shared" si="10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1"/>
        <v>0</v>
      </c>
      <c r="O83" s="26">
        <f t="shared" si="12"/>
        <v>0</v>
      </c>
      <c r="P83" s="182">
        <f t="shared" si="13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92" t="str">
        <f t="shared" si="10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1"/>
        <v>0</v>
      </c>
      <c r="O84" s="26">
        <f t="shared" si="12"/>
        <v>0</v>
      </c>
      <c r="P84" s="182">
        <f t="shared" si="13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59" ht="29.1" customHeight="1" thickBot="1" x14ac:dyDescent="0.4">
      <c r="A85" s="92" t="str">
        <f t="shared" si="10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1"/>
        <v>0</v>
      </c>
      <c r="O85" s="26">
        <f t="shared" si="12"/>
        <v>0</v>
      </c>
      <c r="P85" s="182">
        <f t="shared" si="13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29.1" customHeight="1" thickBot="1" x14ac:dyDescent="0.4">
      <c r="A86" s="92" t="str">
        <f t="shared" si="10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1"/>
        <v>0</v>
      </c>
      <c r="O86" s="26">
        <f t="shared" si="12"/>
        <v>0</v>
      </c>
      <c r="P86" s="182">
        <f t="shared" si="13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29.1" customHeight="1" thickBot="1" x14ac:dyDescent="0.4">
      <c r="A87" s="92" t="str">
        <f t="shared" si="10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1"/>
        <v>0</v>
      </c>
      <c r="O87" s="26">
        <f t="shared" si="12"/>
        <v>0</v>
      </c>
      <c r="P87" s="182">
        <f t="shared" si="13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92" t="str">
        <f t="shared" si="10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1"/>
        <v>0</v>
      </c>
      <c r="O88" s="26">
        <f t="shared" si="12"/>
        <v>0</v>
      </c>
      <c r="P88" s="182">
        <f t="shared" si="13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92" t="str">
        <f t="shared" si="10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1"/>
        <v>0</v>
      </c>
      <c r="O89" s="26">
        <f t="shared" si="12"/>
        <v>0</v>
      </c>
      <c r="P89" s="182">
        <f t="shared" si="13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92" t="str">
        <f t="shared" si="10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1"/>
        <v>0</v>
      </c>
      <c r="O90" s="26">
        <f t="shared" si="12"/>
        <v>0</v>
      </c>
      <c r="P90" s="182">
        <f t="shared" si="13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92" t="str">
        <f t="shared" si="10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1"/>
        <v>0</v>
      </c>
      <c r="O91" s="26">
        <f t="shared" si="12"/>
        <v>0</v>
      </c>
      <c r="P91" s="182">
        <f t="shared" si="13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92" t="str">
        <f t="shared" si="10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1"/>
        <v>0</v>
      </c>
      <c r="O92" s="26">
        <f t="shared" si="12"/>
        <v>0</v>
      </c>
      <c r="P92" s="182">
        <f t="shared" si="13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92" t="str">
        <f t="shared" si="10"/>
        <v>NO</v>
      </c>
      <c r="B93" s="20"/>
      <c r="C93" s="21"/>
      <c r="D93" s="69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1"/>
        <v>0</v>
      </c>
      <c r="O93" s="26">
        <f t="shared" si="12"/>
        <v>0</v>
      </c>
      <c r="P93" s="182">
        <f t="shared" si="13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92" t="str">
        <f t="shared" si="10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1"/>
        <v>0</v>
      </c>
      <c r="O94" s="26">
        <f t="shared" si="12"/>
        <v>0</v>
      </c>
      <c r="P94" s="182">
        <f t="shared" si="13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92" t="str">
        <f t="shared" si="10"/>
        <v>NO</v>
      </c>
      <c r="B95" s="20"/>
      <c r="C95" s="21"/>
      <c r="D95" s="69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1"/>
        <v>0</v>
      </c>
      <c r="O95" s="26">
        <f t="shared" si="12"/>
        <v>0</v>
      </c>
      <c r="P95" s="182">
        <f t="shared" si="13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92" t="str">
        <f t="shared" si="10"/>
        <v>NO</v>
      </c>
      <c r="B96" s="20"/>
      <c r="C96" s="21"/>
      <c r="D96" s="69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1"/>
        <v>0</v>
      </c>
      <c r="O96" s="26">
        <f t="shared" si="12"/>
        <v>0</v>
      </c>
      <c r="P96" s="182">
        <f t="shared" si="13"/>
        <v>0</v>
      </c>
      <c r="Q96" s="19"/>
      <c r="T96" s="6"/>
      <c r="U96" s="6"/>
      <c r="V96" s="6"/>
      <c r="W96" s="6"/>
      <c r="X96" s="6"/>
      <c r="Y96" s="6"/>
      <c r="Z96" s="6"/>
      <c r="AA96" s="6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39"/>
      <c r="HZ96" s="139"/>
      <c r="IA96" s="139"/>
      <c r="IB96" s="139"/>
      <c r="IC96" s="139"/>
      <c r="ID96" s="139"/>
      <c r="IE96" s="139"/>
      <c r="IF96" s="139"/>
      <c r="IG96" s="139"/>
      <c r="IH96" s="139"/>
      <c r="II96" s="139"/>
      <c r="IJ96" s="139"/>
      <c r="IK96" s="139"/>
      <c r="IL96" s="139"/>
      <c r="IM96" s="139"/>
      <c r="IN96" s="139"/>
      <c r="IO96" s="139"/>
      <c r="IP96" s="139"/>
      <c r="IQ96" s="139"/>
      <c r="IR96" s="139"/>
      <c r="IS96" s="139"/>
      <c r="IT96" s="139"/>
      <c r="IU96" s="139"/>
      <c r="IV96" s="139"/>
      <c r="IW96" s="139"/>
      <c r="IX96" s="139"/>
      <c r="IY96" s="139"/>
    </row>
    <row r="97" spans="1:259" ht="29.1" customHeight="1" thickBot="1" x14ac:dyDescent="0.4">
      <c r="A97" s="92" t="str">
        <f t="shared" si="10"/>
        <v>NO</v>
      </c>
      <c r="B97" s="20"/>
      <c r="C97" s="21"/>
      <c r="D97" s="69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1"/>
        <v>0</v>
      </c>
      <c r="O97" s="26">
        <f t="shared" si="12"/>
        <v>0</v>
      </c>
      <c r="P97" s="182">
        <f t="shared" si="13"/>
        <v>0</v>
      </c>
      <c r="Q97" s="19"/>
      <c r="T97" s="6"/>
      <c r="U97" s="6"/>
      <c r="V97" s="6"/>
      <c r="W97" s="6"/>
      <c r="X97" s="6"/>
      <c r="Y97" s="6"/>
      <c r="Z97" s="6"/>
      <c r="AA97" s="6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  <c r="HN97" s="139"/>
      <c r="HO97" s="139"/>
      <c r="HP97" s="139"/>
      <c r="HQ97" s="139"/>
      <c r="HR97" s="139"/>
      <c r="HS97" s="139"/>
      <c r="HT97" s="139"/>
      <c r="HU97" s="139"/>
      <c r="HV97" s="139"/>
      <c r="HW97" s="139"/>
      <c r="HX97" s="139"/>
      <c r="HY97" s="139"/>
      <c r="HZ97" s="139"/>
      <c r="IA97" s="139"/>
      <c r="IB97" s="139"/>
      <c r="IC97" s="139"/>
      <c r="ID97" s="139"/>
      <c r="IE97" s="139"/>
      <c r="IF97" s="139"/>
      <c r="IG97" s="139"/>
      <c r="IH97" s="139"/>
      <c r="II97" s="139"/>
      <c r="IJ97" s="139"/>
      <c r="IK97" s="139"/>
      <c r="IL97" s="139"/>
      <c r="IM97" s="139"/>
      <c r="IN97" s="139"/>
      <c r="IO97" s="139"/>
      <c r="IP97" s="139"/>
      <c r="IQ97" s="139"/>
      <c r="IR97" s="139"/>
      <c r="IS97" s="139"/>
      <c r="IT97" s="139"/>
      <c r="IU97" s="139"/>
      <c r="IV97" s="139"/>
      <c r="IW97" s="139"/>
      <c r="IX97" s="139"/>
      <c r="IY97" s="139"/>
    </row>
    <row r="98" spans="1:259" ht="29.1" customHeight="1" thickBot="1" x14ac:dyDescent="0.4">
      <c r="A98" s="92" t="str">
        <f t="shared" si="10"/>
        <v>NO</v>
      </c>
      <c r="B98" s="20"/>
      <c r="C98" s="21"/>
      <c r="D98" s="69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1"/>
        <v>0</v>
      </c>
      <c r="O98" s="26">
        <f t="shared" si="12"/>
        <v>0</v>
      </c>
      <c r="P98" s="182">
        <f t="shared" si="13"/>
        <v>0</v>
      </c>
      <c r="Q98" s="19"/>
      <c r="T98" s="6"/>
      <c r="U98" s="6"/>
      <c r="V98" s="6"/>
      <c r="W98" s="6"/>
      <c r="X98" s="6"/>
      <c r="Y98" s="6"/>
      <c r="Z98" s="6"/>
      <c r="AA98" s="6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39"/>
      <c r="IC98" s="139"/>
      <c r="ID98" s="139"/>
      <c r="IE98" s="139"/>
      <c r="IF98" s="139"/>
      <c r="IG98" s="139"/>
      <c r="IH98" s="139"/>
      <c r="II98" s="139"/>
      <c r="IJ98" s="139"/>
      <c r="IK98" s="139"/>
      <c r="IL98" s="139"/>
      <c r="IM98" s="139"/>
      <c r="IN98" s="139"/>
      <c r="IO98" s="139"/>
      <c r="IP98" s="139"/>
      <c r="IQ98" s="139"/>
      <c r="IR98" s="139"/>
      <c r="IS98" s="139"/>
      <c r="IT98" s="139"/>
      <c r="IU98" s="139"/>
      <c r="IV98" s="139"/>
      <c r="IW98" s="139"/>
      <c r="IX98" s="139"/>
      <c r="IY98" s="139"/>
    </row>
    <row r="99" spans="1:259" ht="29.1" customHeight="1" thickBot="1" x14ac:dyDescent="0.4">
      <c r="A99" s="92" t="str">
        <f t="shared" si="10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14">IF(O99=9,SUM(E99:M99)-SMALL(E99:M99,1)-SMALL(E99:M99,2),IF(O99=8,SUM(E99:M99)-SMALL(E99:M99,1),SUM(E99:M99)))</f>
        <v>0</v>
      </c>
      <c r="O99" s="26">
        <f t="shared" si="12"/>
        <v>0</v>
      </c>
      <c r="P99" s="182">
        <f t="shared" si="13"/>
        <v>0</v>
      </c>
      <c r="Q99" s="19"/>
      <c r="T99" s="6"/>
      <c r="U99" s="6"/>
      <c r="V99" s="6"/>
      <c r="W99" s="6"/>
      <c r="X99" s="6"/>
      <c r="Y99" s="6"/>
      <c r="Z99" s="6"/>
      <c r="AA99" s="6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  <c r="HN99" s="139"/>
      <c r="HO99" s="139"/>
      <c r="HP99" s="139"/>
      <c r="HQ99" s="139"/>
      <c r="HR99" s="139"/>
      <c r="HS99" s="139"/>
      <c r="HT99" s="139"/>
      <c r="HU99" s="139"/>
      <c r="HV99" s="139"/>
      <c r="HW99" s="139"/>
      <c r="HX99" s="139"/>
      <c r="HY99" s="139"/>
      <c r="HZ99" s="139"/>
      <c r="IA99" s="139"/>
      <c r="IB99" s="139"/>
      <c r="IC99" s="139"/>
      <c r="ID99" s="139"/>
      <c r="IE99" s="139"/>
      <c r="IF99" s="139"/>
      <c r="IG99" s="139"/>
      <c r="IH99" s="139"/>
      <c r="II99" s="139"/>
      <c r="IJ99" s="139"/>
      <c r="IK99" s="139"/>
      <c r="IL99" s="139"/>
      <c r="IM99" s="139"/>
      <c r="IN99" s="139"/>
      <c r="IO99" s="139"/>
      <c r="IP99" s="139"/>
      <c r="IQ99" s="139"/>
      <c r="IR99" s="139"/>
      <c r="IS99" s="139"/>
      <c r="IT99" s="139"/>
      <c r="IU99" s="139"/>
      <c r="IV99" s="139"/>
      <c r="IW99" s="139"/>
      <c r="IX99" s="139"/>
      <c r="IY99" s="139"/>
    </row>
    <row r="100" spans="1:259" ht="29.1" customHeight="1" thickBot="1" x14ac:dyDescent="0.4">
      <c r="A100" s="92" t="str">
        <f t="shared" si="10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14"/>
        <v>0</v>
      </c>
      <c r="O100" s="26">
        <f t="shared" si="12"/>
        <v>0</v>
      </c>
      <c r="P100" s="182">
        <f t="shared" si="13"/>
        <v>0</v>
      </c>
      <c r="Q100" s="19"/>
      <c r="T100" s="6"/>
      <c r="U100" s="6"/>
      <c r="V100" s="6"/>
      <c r="W100" s="6"/>
      <c r="X100" s="6"/>
      <c r="Y100" s="6"/>
      <c r="Z100" s="6"/>
      <c r="AA100" s="6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  <c r="HN100" s="139"/>
      <c r="HO100" s="139"/>
      <c r="HP100" s="139"/>
      <c r="HQ100" s="139"/>
      <c r="HR100" s="139"/>
      <c r="HS100" s="139"/>
      <c r="HT100" s="139"/>
      <c r="HU100" s="139"/>
      <c r="HV100" s="139"/>
      <c r="HW100" s="139"/>
      <c r="HX100" s="139"/>
      <c r="HY100" s="139"/>
      <c r="HZ100" s="139"/>
      <c r="IA100" s="139"/>
      <c r="IB100" s="139"/>
      <c r="IC100" s="139"/>
      <c r="ID100" s="139"/>
      <c r="IE100" s="139"/>
      <c r="IF100" s="139"/>
      <c r="IG100" s="139"/>
      <c r="IH100" s="139"/>
      <c r="II100" s="139"/>
      <c r="IJ100" s="139"/>
      <c r="IK100" s="139"/>
      <c r="IL100" s="139"/>
      <c r="IM100" s="139"/>
      <c r="IN100" s="139"/>
      <c r="IO100" s="139"/>
      <c r="IP100" s="139"/>
      <c r="IQ100" s="139"/>
      <c r="IR100" s="139"/>
      <c r="IS100" s="139"/>
      <c r="IT100" s="139"/>
      <c r="IU100" s="139"/>
      <c r="IV100" s="139"/>
      <c r="IW100" s="139"/>
      <c r="IX100" s="139"/>
      <c r="IY100" s="139"/>
    </row>
    <row r="101" spans="1:259" ht="29.1" customHeight="1" thickBot="1" x14ac:dyDescent="0.4">
      <c r="A101" s="92" t="str">
        <f t="shared" si="10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14"/>
        <v>0</v>
      </c>
      <c r="O101" s="26">
        <f t="shared" si="12"/>
        <v>0</v>
      </c>
      <c r="P101" s="182">
        <f t="shared" si="13"/>
        <v>0</v>
      </c>
      <c r="Q101" s="19"/>
      <c r="T101" s="6"/>
      <c r="U101" s="6"/>
      <c r="V101" s="6"/>
      <c r="W101" s="6"/>
      <c r="X101" s="6"/>
      <c r="Y101" s="6"/>
      <c r="Z101" s="6"/>
      <c r="AA101" s="6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  <c r="HN101" s="139"/>
      <c r="HO101" s="139"/>
      <c r="HP101" s="139"/>
      <c r="HQ101" s="139"/>
      <c r="HR101" s="139"/>
      <c r="HS101" s="139"/>
      <c r="HT101" s="139"/>
      <c r="HU101" s="139"/>
      <c r="HV101" s="139"/>
      <c r="HW101" s="139"/>
      <c r="HX101" s="139"/>
      <c r="HY101" s="139"/>
      <c r="HZ101" s="139"/>
      <c r="IA101" s="139"/>
      <c r="IB101" s="139"/>
      <c r="IC101" s="139"/>
      <c r="ID101" s="139"/>
      <c r="IE101" s="139"/>
      <c r="IF101" s="139"/>
      <c r="IG101" s="139"/>
      <c r="IH101" s="139"/>
      <c r="II101" s="139"/>
      <c r="IJ101" s="139"/>
      <c r="IK101" s="139"/>
      <c r="IL101" s="139"/>
      <c r="IM101" s="139"/>
      <c r="IN101" s="139"/>
      <c r="IO101" s="139"/>
      <c r="IP101" s="139"/>
      <c r="IQ101" s="139"/>
      <c r="IR101" s="139"/>
      <c r="IS101" s="139"/>
      <c r="IT101" s="139"/>
      <c r="IU101" s="139"/>
      <c r="IV101" s="139"/>
      <c r="IW101" s="139"/>
      <c r="IX101" s="139"/>
      <c r="IY101" s="139"/>
    </row>
    <row r="102" spans="1:259" ht="29.1" customHeight="1" thickBot="1" x14ac:dyDescent="0.4">
      <c r="A102" s="92" t="str">
        <f t="shared" si="10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14"/>
        <v>0</v>
      </c>
      <c r="O102" s="26">
        <f t="shared" si="12"/>
        <v>0</v>
      </c>
      <c r="P102" s="182">
        <f t="shared" si="13"/>
        <v>0</v>
      </c>
      <c r="Q102" s="19"/>
      <c r="T102" s="6"/>
      <c r="U102" s="6"/>
      <c r="V102" s="6"/>
      <c r="W102" s="6"/>
      <c r="X102" s="6"/>
      <c r="Y102" s="6"/>
      <c r="Z102" s="6"/>
      <c r="AA102" s="6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  <c r="HN102" s="139"/>
      <c r="HO102" s="139"/>
      <c r="HP102" s="139"/>
      <c r="HQ102" s="139"/>
      <c r="HR102" s="139"/>
      <c r="HS102" s="139"/>
      <c r="HT102" s="139"/>
      <c r="HU102" s="139"/>
      <c r="HV102" s="139"/>
      <c r="HW102" s="139"/>
      <c r="HX102" s="139"/>
      <c r="HY102" s="139"/>
      <c r="HZ102" s="139"/>
      <c r="IA102" s="139"/>
      <c r="IB102" s="139"/>
      <c r="IC102" s="139"/>
      <c r="ID102" s="139"/>
      <c r="IE102" s="139"/>
      <c r="IF102" s="139"/>
      <c r="IG102" s="139"/>
      <c r="IH102" s="139"/>
      <c r="II102" s="139"/>
      <c r="IJ102" s="139"/>
      <c r="IK102" s="139"/>
      <c r="IL102" s="139"/>
      <c r="IM102" s="139"/>
      <c r="IN102" s="139"/>
      <c r="IO102" s="139"/>
      <c r="IP102" s="139"/>
      <c r="IQ102" s="139"/>
      <c r="IR102" s="139"/>
      <c r="IS102" s="139"/>
      <c r="IT102" s="139"/>
      <c r="IU102" s="139"/>
      <c r="IV102" s="139"/>
      <c r="IW102" s="139"/>
      <c r="IX102" s="139"/>
      <c r="IY102" s="139"/>
    </row>
    <row r="103" spans="1:259" ht="29.1" customHeight="1" thickBot="1" x14ac:dyDescent="0.4">
      <c r="A103" s="92" t="str">
        <f t="shared" si="10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14"/>
        <v>0</v>
      </c>
      <c r="O103" s="26">
        <f t="shared" si="12"/>
        <v>0</v>
      </c>
      <c r="P103" s="182">
        <f t="shared" si="13"/>
        <v>0</v>
      </c>
      <c r="Q103" s="19"/>
      <c r="T103" s="6"/>
      <c r="U103" s="6"/>
      <c r="V103" s="6"/>
      <c r="W103" s="6"/>
      <c r="X103" s="6"/>
      <c r="Y103" s="6"/>
      <c r="Z103" s="6"/>
      <c r="AA103" s="6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  <c r="HN103" s="139"/>
      <c r="HO103" s="139"/>
      <c r="HP103" s="139"/>
      <c r="HQ103" s="139"/>
      <c r="HR103" s="139"/>
      <c r="HS103" s="139"/>
      <c r="HT103" s="139"/>
      <c r="HU103" s="139"/>
      <c r="HV103" s="139"/>
      <c r="HW103" s="139"/>
      <c r="HX103" s="139"/>
      <c r="HY103" s="139"/>
      <c r="HZ103" s="139"/>
      <c r="IA103" s="139"/>
      <c r="IB103" s="139"/>
      <c r="IC103" s="139"/>
      <c r="ID103" s="139"/>
      <c r="IE103" s="139"/>
      <c r="IF103" s="139"/>
      <c r="IG103" s="139"/>
      <c r="IH103" s="139"/>
      <c r="II103" s="139"/>
      <c r="IJ103" s="139"/>
      <c r="IK103" s="139"/>
      <c r="IL103" s="139"/>
      <c r="IM103" s="139"/>
      <c r="IN103" s="139"/>
      <c r="IO103" s="139"/>
      <c r="IP103" s="139"/>
      <c r="IQ103" s="139"/>
      <c r="IR103" s="139"/>
      <c r="IS103" s="139"/>
      <c r="IT103" s="139"/>
      <c r="IU103" s="139"/>
      <c r="IV103" s="139"/>
      <c r="IW103" s="139"/>
      <c r="IX103" s="139"/>
      <c r="IY103" s="139"/>
    </row>
    <row r="104" spans="1:259" ht="29.1" customHeight="1" thickBot="1" x14ac:dyDescent="0.4">
      <c r="A104" s="47">
        <f>COUNTIF(A3:A103,"SI")</f>
        <v>58</v>
      </c>
      <c r="B104" s="47">
        <f>COUNTA(B3:B103)</f>
        <v>58</v>
      </c>
      <c r="C104" s="47"/>
      <c r="D104" s="47"/>
      <c r="E104" s="49"/>
      <c r="F104" s="49"/>
      <c r="G104" s="47"/>
      <c r="H104" s="47"/>
      <c r="I104" s="47"/>
      <c r="J104" s="47"/>
      <c r="K104" s="47"/>
      <c r="L104" s="47"/>
      <c r="M104" s="70"/>
      <c r="N104" s="84">
        <f>SUM(N3:N103)</f>
        <v>2523</v>
      </c>
      <c r="O104" s="85"/>
      <c r="P104" s="86">
        <f>SUM(P3:P103)</f>
        <v>2523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59" ht="28.5" customHeight="1" x14ac:dyDescent="0.35">
      <c r="A105" s="73"/>
      <c r="B105" s="73"/>
      <c r="C105" s="73"/>
      <c r="D105" s="73"/>
      <c r="E105" s="74"/>
      <c r="F105" s="74"/>
      <c r="G105" s="73"/>
      <c r="H105" s="73"/>
      <c r="I105" s="73"/>
      <c r="J105" s="73"/>
      <c r="K105" s="73"/>
      <c r="L105" s="73"/>
      <c r="M105" s="73"/>
      <c r="N105" s="87"/>
      <c r="O105" s="73"/>
      <c r="P105" s="88"/>
      <c r="Q105" s="6"/>
      <c r="T105" s="6"/>
      <c r="U105" s="6"/>
      <c r="V105" s="6"/>
      <c r="W105" s="6"/>
      <c r="X105" s="6"/>
      <c r="Y105" s="6"/>
      <c r="Z105" s="6"/>
      <c r="AA105" s="6"/>
    </row>
    <row r="106" spans="1:259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59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59" ht="15.6" customHeight="1" x14ac:dyDescent="0.2">
      <c r="A108" s="6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0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59" ht="18.600000000000001" customHeight="1" x14ac:dyDescent="0.2">
      <c r="T109" s="6"/>
      <c r="U109" s="6"/>
      <c r="V109" s="6"/>
    </row>
  </sheetData>
  <sortState ref="A3:P103">
    <sortCondition descending="1" ref="N3:N103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89" customWidth="1"/>
    <col min="2" max="2" width="62.5703125" style="89" customWidth="1"/>
    <col min="3" max="3" width="13.85546875" style="89" customWidth="1"/>
    <col min="4" max="4" width="66.28515625" style="89" customWidth="1"/>
    <col min="5" max="5" width="22.85546875" style="89" customWidth="1"/>
    <col min="6" max="6" width="23" style="89" customWidth="1"/>
    <col min="7" max="7" width="23.140625" style="89" customWidth="1"/>
    <col min="8" max="8" width="23.42578125" style="89" customWidth="1"/>
    <col min="9" max="11" width="23.42578125" style="139" customWidth="1"/>
    <col min="12" max="13" width="23.42578125" style="89" customWidth="1"/>
    <col min="14" max="14" width="15" style="89" customWidth="1"/>
    <col min="15" max="15" width="14.28515625" style="89" customWidth="1"/>
    <col min="16" max="16" width="32.7109375" style="89" bestFit="1" customWidth="1"/>
    <col min="17" max="17" width="11.42578125" style="89" customWidth="1"/>
    <col min="18" max="18" width="11.42578125" style="139" customWidth="1"/>
    <col min="19" max="19" width="59.7109375" style="139" customWidth="1"/>
    <col min="20" max="21" width="11.42578125" style="89" customWidth="1"/>
    <col min="22" max="22" width="35.42578125" style="89" customWidth="1"/>
    <col min="23" max="24" width="11.42578125" style="89" customWidth="1"/>
    <col min="25" max="25" width="35.42578125" style="89" customWidth="1"/>
    <col min="26" max="26" width="11.42578125" style="89" customWidth="1"/>
    <col min="27" max="27" width="63.7109375" style="89" customWidth="1"/>
    <col min="28" max="259" width="11.42578125" style="89" customWidth="1"/>
  </cols>
  <sheetData>
    <row r="1" spans="1:27" ht="28.5" customHeight="1" thickBot="1" x14ac:dyDescent="0.45">
      <c r="A1" s="188" t="s">
        <v>112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96</v>
      </c>
      <c r="C3" s="21">
        <v>1213</v>
      </c>
      <c r="D3" s="20" t="s">
        <v>255</v>
      </c>
      <c r="E3" s="23">
        <v>100</v>
      </c>
      <c r="F3" s="23">
        <v>100</v>
      </c>
      <c r="G3" s="23">
        <v>100</v>
      </c>
      <c r="H3" s="23">
        <v>90</v>
      </c>
      <c r="I3" s="23"/>
      <c r="J3" s="23"/>
      <c r="K3" s="23"/>
      <c r="L3" s="23"/>
      <c r="M3" s="24"/>
      <c r="N3" s="25">
        <f t="shared" ref="N3:N34" si="1">IF(O3=9,SUM(E3:M3)-SMALL(E3:M3,1)-SMALL(E3:M3,2),IF(O3=8,SUM(E3:M3)-SMALL(E3:M3,1),SUM(E3:M3)))</f>
        <v>390</v>
      </c>
      <c r="O3" s="26">
        <f t="shared" ref="O3:O34" si="2">COUNTA(E3:M3)</f>
        <v>4</v>
      </c>
      <c r="P3" s="182">
        <f t="shared" ref="P3:P34" si="3">SUM(E3:M3)</f>
        <v>390</v>
      </c>
      <c r="Q3" s="27"/>
      <c r="R3" s="28">
        <v>1213</v>
      </c>
      <c r="S3" s="29" t="s">
        <v>255</v>
      </c>
      <c r="T3" s="30">
        <f>SUMIF($C$3:$C$96,R3,$P$3:$P$96)</f>
        <v>390</v>
      </c>
      <c r="U3" s="31"/>
      <c r="V3" s="32">
        <f>SUMIF($C$3:$C$96,R3,$N$3:$N$96)</f>
        <v>390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94</v>
      </c>
      <c r="C4" s="21">
        <v>2271</v>
      </c>
      <c r="D4" s="22" t="s">
        <v>282</v>
      </c>
      <c r="E4" s="23">
        <v>80</v>
      </c>
      <c r="F4" s="23">
        <v>90</v>
      </c>
      <c r="G4" s="23">
        <v>80</v>
      </c>
      <c r="H4" s="23">
        <v>50</v>
      </c>
      <c r="I4" s="23"/>
      <c r="J4" s="23"/>
      <c r="K4" s="23"/>
      <c r="L4" s="23"/>
      <c r="M4" s="24"/>
      <c r="N4" s="25">
        <f t="shared" si="1"/>
        <v>300</v>
      </c>
      <c r="O4" s="26">
        <f t="shared" si="2"/>
        <v>4</v>
      </c>
      <c r="P4" s="182">
        <f t="shared" si="3"/>
        <v>300</v>
      </c>
      <c r="Q4" s="27"/>
      <c r="R4" s="28"/>
      <c r="S4" s="29"/>
      <c r="T4" s="30">
        <f t="shared" ref="T4:T64" si="4">SUMIF($C$3:$C$96,R4,$P$3:$P$96)</f>
        <v>0</v>
      </c>
      <c r="U4" s="31"/>
      <c r="V4" s="32">
        <f t="shared" ref="V4:V64" si="5">SUMIF($C$3:$C$96,R4,$N$3:$N$96)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217</v>
      </c>
      <c r="C5" s="21">
        <v>1886</v>
      </c>
      <c r="D5" s="20" t="s">
        <v>36</v>
      </c>
      <c r="E5" s="23">
        <v>90</v>
      </c>
      <c r="F5" s="23">
        <v>40</v>
      </c>
      <c r="G5" s="23">
        <v>0</v>
      </c>
      <c r="H5" s="23">
        <v>80</v>
      </c>
      <c r="I5" s="23"/>
      <c r="J5" s="23"/>
      <c r="K5" s="23"/>
      <c r="L5" s="23"/>
      <c r="M5" s="24"/>
      <c r="N5" s="25">
        <f t="shared" si="1"/>
        <v>210</v>
      </c>
      <c r="O5" s="26">
        <f t="shared" si="2"/>
        <v>4</v>
      </c>
      <c r="P5" s="182">
        <f t="shared" si="3"/>
        <v>210</v>
      </c>
      <c r="Q5" s="27"/>
      <c r="R5" s="28">
        <v>2232</v>
      </c>
      <c r="S5" s="29" t="s">
        <v>281</v>
      </c>
      <c r="T5" s="30">
        <f t="shared" si="4"/>
        <v>302</v>
      </c>
      <c r="U5" s="31"/>
      <c r="V5" s="32">
        <f t="shared" si="5"/>
        <v>302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207</v>
      </c>
      <c r="C6" s="21">
        <v>1886</v>
      </c>
      <c r="D6" s="20" t="s">
        <v>36</v>
      </c>
      <c r="E6" s="23">
        <v>40</v>
      </c>
      <c r="F6" s="23">
        <v>60</v>
      </c>
      <c r="G6" s="23">
        <v>60</v>
      </c>
      <c r="H6" s="23">
        <v>40</v>
      </c>
      <c r="I6" s="23"/>
      <c r="J6" s="23"/>
      <c r="K6" s="23"/>
      <c r="L6" s="23"/>
      <c r="M6" s="24"/>
      <c r="N6" s="25">
        <f t="shared" si="1"/>
        <v>200</v>
      </c>
      <c r="O6" s="26">
        <f t="shared" si="2"/>
        <v>4</v>
      </c>
      <c r="P6" s="182">
        <f t="shared" si="3"/>
        <v>200</v>
      </c>
      <c r="Q6" s="27"/>
      <c r="R6" s="28">
        <v>1180</v>
      </c>
      <c r="S6" s="29" t="s">
        <v>17</v>
      </c>
      <c r="T6" s="30">
        <f t="shared" si="4"/>
        <v>5</v>
      </c>
      <c r="U6" s="31"/>
      <c r="V6" s="32">
        <f t="shared" si="5"/>
        <v>5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328</v>
      </c>
      <c r="C7" s="21">
        <v>1298</v>
      </c>
      <c r="D7" s="20" t="s">
        <v>40</v>
      </c>
      <c r="E7" s="23">
        <v>60</v>
      </c>
      <c r="F7" s="23">
        <v>80</v>
      </c>
      <c r="G7" s="23">
        <v>40</v>
      </c>
      <c r="H7" s="23">
        <v>6</v>
      </c>
      <c r="I7" s="23"/>
      <c r="J7" s="23"/>
      <c r="K7" s="23"/>
      <c r="L7" s="23"/>
      <c r="M7" s="24"/>
      <c r="N7" s="25">
        <f t="shared" si="1"/>
        <v>186</v>
      </c>
      <c r="O7" s="26">
        <f t="shared" si="2"/>
        <v>4</v>
      </c>
      <c r="P7" s="182">
        <f t="shared" si="3"/>
        <v>186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95</v>
      </c>
      <c r="C8" s="21">
        <v>2232</v>
      </c>
      <c r="D8" s="20" t="s">
        <v>281</v>
      </c>
      <c r="E8" s="23">
        <v>50</v>
      </c>
      <c r="F8" s="23">
        <v>20</v>
      </c>
      <c r="G8" s="23">
        <v>90</v>
      </c>
      <c r="H8" s="23">
        <v>12</v>
      </c>
      <c r="I8" s="23"/>
      <c r="J8" s="23"/>
      <c r="K8" s="23"/>
      <c r="L8" s="23"/>
      <c r="M8" s="24"/>
      <c r="N8" s="25">
        <f t="shared" si="1"/>
        <v>172</v>
      </c>
      <c r="O8" s="26">
        <f t="shared" si="2"/>
        <v>4</v>
      </c>
      <c r="P8" s="182">
        <f t="shared" si="3"/>
        <v>172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181</v>
      </c>
      <c r="C9" s="21">
        <v>2232</v>
      </c>
      <c r="D9" s="20" t="s">
        <v>281</v>
      </c>
      <c r="E9" s="23">
        <v>30</v>
      </c>
      <c r="F9" s="23">
        <v>30</v>
      </c>
      <c r="G9" s="23">
        <v>50</v>
      </c>
      <c r="H9" s="23">
        <v>15</v>
      </c>
      <c r="I9" s="23"/>
      <c r="J9" s="23"/>
      <c r="K9" s="23"/>
      <c r="L9" s="23"/>
      <c r="M9" s="24"/>
      <c r="N9" s="25">
        <f t="shared" si="1"/>
        <v>125</v>
      </c>
      <c r="O9" s="26">
        <f t="shared" si="2"/>
        <v>4</v>
      </c>
      <c r="P9" s="182">
        <f t="shared" si="3"/>
        <v>125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402</v>
      </c>
      <c r="C10" s="21">
        <v>2027</v>
      </c>
      <c r="D10" s="20" t="s">
        <v>23</v>
      </c>
      <c r="E10" s="23"/>
      <c r="F10" s="23">
        <v>50</v>
      </c>
      <c r="G10" s="23">
        <v>30</v>
      </c>
      <c r="H10" s="23">
        <v>30</v>
      </c>
      <c r="I10" s="23"/>
      <c r="J10" s="23"/>
      <c r="K10" s="23"/>
      <c r="L10" s="23"/>
      <c r="M10" s="24"/>
      <c r="N10" s="25">
        <f t="shared" si="1"/>
        <v>110</v>
      </c>
      <c r="O10" s="26">
        <f t="shared" si="2"/>
        <v>3</v>
      </c>
      <c r="P10" s="182">
        <f t="shared" si="3"/>
        <v>110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525</v>
      </c>
      <c r="C11" s="21">
        <v>2271</v>
      </c>
      <c r="D11" s="22" t="s">
        <v>282</v>
      </c>
      <c r="E11" s="23"/>
      <c r="F11" s="23"/>
      <c r="G11" s="23"/>
      <c r="H11" s="23">
        <v>100</v>
      </c>
      <c r="I11" s="23"/>
      <c r="J11" s="23"/>
      <c r="K11" s="23"/>
      <c r="L11" s="23"/>
      <c r="M11" s="24"/>
      <c r="N11" s="25">
        <f t="shared" si="1"/>
        <v>100</v>
      </c>
      <c r="O11" s="26">
        <f t="shared" si="2"/>
        <v>1</v>
      </c>
      <c r="P11" s="182">
        <f t="shared" si="3"/>
        <v>100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407</v>
      </c>
      <c r="C12" s="21">
        <v>2057</v>
      </c>
      <c r="D12" s="20" t="s">
        <v>61</v>
      </c>
      <c r="E12" s="23"/>
      <c r="F12" s="23">
        <v>5</v>
      </c>
      <c r="G12" s="23">
        <v>5</v>
      </c>
      <c r="H12" s="23">
        <v>60</v>
      </c>
      <c r="I12" s="23"/>
      <c r="J12" s="23"/>
      <c r="K12" s="23"/>
      <c r="L12" s="23"/>
      <c r="M12" s="24"/>
      <c r="N12" s="25">
        <f t="shared" si="1"/>
        <v>70</v>
      </c>
      <c r="O12" s="26">
        <f t="shared" si="2"/>
        <v>3</v>
      </c>
      <c r="P12" s="182">
        <f t="shared" si="3"/>
        <v>70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239</v>
      </c>
      <c r="C13" s="21">
        <v>2271</v>
      </c>
      <c r="D13" s="22" t="s">
        <v>282</v>
      </c>
      <c r="E13" s="23">
        <v>15</v>
      </c>
      <c r="F13" s="23">
        <v>15</v>
      </c>
      <c r="G13" s="23">
        <v>15</v>
      </c>
      <c r="H13" s="23">
        <v>8</v>
      </c>
      <c r="I13" s="23"/>
      <c r="J13" s="23"/>
      <c r="K13" s="23"/>
      <c r="L13" s="23"/>
      <c r="M13" s="24"/>
      <c r="N13" s="25">
        <f t="shared" si="1"/>
        <v>53</v>
      </c>
      <c r="O13" s="26">
        <f t="shared" si="2"/>
        <v>4</v>
      </c>
      <c r="P13" s="182">
        <f t="shared" si="3"/>
        <v>53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66" t="s">
        <v>276</v>
      </c>
      <c r="C14" s="21">
        <v>1773</v>
      </c>
      <c r="D14" s="20" t="s">
        <v>80</v>
      </c>
      <c r="E14" s="23">
        <v>20</v>
      </c>
      <c r="F14" s="23"/>
      <c r="G14" s="23"/>
      <c r="H14" s="23">
        <v>20</v>
      </c>
      <c r="I14" s="23"/>
      <c r="J14" s="23"/>
      <c r="K14" s="23"/>
      <c r="L14" s="23"/>
      <c r="M14" s="24"/>
      <c r="N14" s="25">
        <f t="shared" si="1"/>
        <v>40</v>
      </c>
      <c r="O14" s="26">
        <f t="shared" si="2"/>
        <v>2</v>
      </c>
      <c r="P14" s="182">
        <f t="shared" si="3"/>
        <v>40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404</v>
      </c>
      <c r="C15" s="21">
        <v>2057</v>
      </c>
      <c r="D15" s="20" t="s">
        <v>61</v>
      </c>
      <c r="E15" s="23"/>
      <c r="F15" s="23">
        <v>9</v>
      </c>
      <c r="G15" s="23">
        <v>20</v>
      </c>
      <c r="H15" s="23">
        <v>9</v>
      </c>
      <c r="I15" s="23"/>
      <c r="J15" s="23"/>
      <c r="K15" s="23"/>
      <c r="L15" s="23"/>
      <c r="M15" s="24"/>
      <c r="N15" s="25">
        <f t="shared" si="1"/>
        <v>38</v>
      </c>
      <c r="O15" s="26">
        <f t="shared" si="2"/>
        <v>3</v>
      </c>
      <c r="P15" s="182">
        <f t="shared" si="3"/>
        <v>38</v>
      </c>
      <c r="Q15" s="27"/>
      <c r="R15" s="28">
        <v>1317</v>
      </c>
      <c r="S15" s="29" t="s">
        <v>32</v>
      </c>
      <c r="T15" s="30">
        <f t="shared" si="4"/>
        <v>15</v>
      </c>
      <c r="U15" s="31"/>
      <c r="V15" s="32">
        <f t="shared" si="5"/>
        <v>15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97</v>
      </c>
      <c r="C16" s="21">
        <v>2271</v>
      </c>
      <c r="D16" s="22" t="s">
        <v>282</v>
      </c>
      <c r="E16" s="23">
        <v>8</v>
      </c>
      <c r="F16" s="23">
        <v>5</v>
      </c>
      <c r="G16" s="23">
        <v>9</v>
      </c>
      <c r="H16" s="23">
        <v>5</v>
      </c>
      <c r="I16" s="23"/>
      <c r="J16" s="23"/>
      <c r="K16" s="23"/>
      <c r="L16" s="23"/>
      <c r="M16" s="24"/>
      <c r="N16" s="25">
        <f t="shared" si="1"/>
        <v>27</v>
      </c>
      <c r="O16" s="26">
        <f t="shared" si="2"/>
        <v>4</v>
      </c>
      <c r="P16" s="182">
        <f t="shared" si="3"/>
        <v>27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65" t="s">
        <v>330</v>
      </c>
      <c r="C17" s="21">
        <v>2027</v>
      </c>
      <c r="D17" s="20" t="s">
        <v>23</v>
      </c>
      <c r="E17" s="23">
        <v>6</v>
      </c>
      <c r="F17" s="23">
        <v>6</v>
      </c>
      <c r="G17" s="23">
        <v>8</v>
      </c>
      <c r="H17" s="23">
        <v>5</v>
      </c>
      <c r="I17" s="23"/>
      <c r="J17" s="23"/>
      <c r="K17" s="23"/>
      <c r="L17" s="23"/>
      <c r="M17" s="24"/>
      <c r="N17" s="25">
        <f t="shared" si="1"/>
        <v>25</v>
      </c>
      <c r="O17" s="26">
        <f t="shared" si="2"/>
        <v>4</v>
      </c>
      <c r="P17" s="182">
        <f t="shared" si="3"/>
        <v>25</v>
      </c>
      <c r="Q17" s="27"/>
      <c r="R17" s="28">
        <v>1886</v>
      </c>
      <c r="S17" s="29" t="s">
        <v>36</v>
      </c>
      <c r="T17" s="30">
        <f t="shared" si="4"/>
        <v>410</v>
      </c>
      <c r="U17" s="31"/>
      <c r="V17" s="32">
        <f t="shared" si="5"/>
        <v>410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220</v>
      </c>
      <c r="C18" s="21">
        <v>2027</v>
      </c>
      <c r="D18" s="20" t="s">
        <v>23</v>
      </c>
      <c r="E18" s="23">
        <v>7</v>
      </c>
      <c r="F18" s="23">
        <v>5</v>
      </c>
      <c r="G18" s="23">
        <v>6</v>
      </c>
      <c r="H18" s="23">
        <v>5</v>
      </c>
      <c r="I18" s="23"/>
      <c r="J18" s="23"/>
      <c r="K18" s="23"/>
      <c r="L18" s="23"/>
      <c r="M18" s="24"/>
      <c r="N18" s="25">
        <f t="shared" si="1"/>
        <v>23</v>
      </c>
      <c r="O18" s="26">
        <f t="shared" si="2"/>
        <v>4</v>
      </c>
      <c r="P18" s="182">
        <f t="shared" si="3"/>
        <v>23</v>
      </c>
      <c r="Q18" s="27"/>
      <c r="R18" s="28">
        <v>2144</v>
      </c>
      <c r="S18" s="179" t="s">
        <v>197</v>
      </c>
      <c r="T18" s="30">
        <f t="shared" si="4"/>
        <v>15</v>
      </c>
      <c r="U18" s="31"/>
      <c r="V18" s="32">
        <f t="shared" si="5"/>
        <v>15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209</v>
      </c>
      <c r="C19" s="21">
        <v>1298</v>
      </c>
      <c r="D19" s="20" t="s">
        <v>40</v>
      </c>
      <c r="E19" s="23">
        <v>9</v>
      </c>
      <c r="F19" s="23"/>
      <c r="G19" s="23">
        <v>7</v>
      </c>
      <c r="H19" s="23">
        <v>5</v>
      </c>
      <c r="I19" s="23"/>
      <c r="J19" s="23"/>
      <c r="K19" s="23"/>
      <c r="L19" s="23"/>
      <c r="M19" s="24"/>
      <c r="N19" s="25">
        <f t="shared" si="1"/>
        <v>21</v>
      </c>
      <c r="O19" s="26">
        <f t="shared" si="2"/>
        <v>3</v>
      </c>
      <c r="P19" s="182">
        <f t="shared" si="3"/>
        <v>21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66" t="s">
        <v>268</v>
      </c>
      <c r="C20" s="21">
        <v>1317</v>
      </c>
      <c r="D20" s="20" t="s">
        <v>32</v>
      </c>
      <c r="E20" s="23">
        <v>5</v>
      </c>
      <c r="F20" s="23"/>
      <c r="G20" s="23">
        <v>5</v>
      </c>
      <c r="H20" s="23">
        <v>5</v>
      </c>
      <c r="I20" s="23"/>
      <c r="J20" s="23"/>
      <c r="K20" s="23"/>
      <c r="L20" s="23"/>
      <c r="M20" s="24"/>
      <c r="N20" s="25">
        <f t="shared" si="1"/>
        <v>15</v>
      </c>
      <c r="O20" s="26">
        <f t="shared" si="2"/>
        <v>3</v>
      </c>
      <c r="P20" s="182">
        <f t="shared" si="3"/>
        <v>15</v>
      </c>
      <c r="Q20" s="27"/>
      <c r="R20" s="28">
        <v>1298</v>
      </c>
      <c r="S20" s="29" t="s">
        <v>40</v>
      </c>
      <c r="T20" s="30">
        <f t="shared" si="4"/>
        <v>219</v>
      </c>
      <c r="U20" s="31"/>
      <c r="V20" s="32">
        <f t="shared" si="5"/>
        <v>219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20" t="s">
        <v>409</v>
      </c>
      <c r="C21" s="21">
        <v>2057</v>
      </c>
      <c r="D21" s="20" t="s">
        <v>61</v>
      </c>
      <c r="E21" s="23"/>
      <c r="F21" s="23">
        <v>5</v>
      </c>
      <c r="G21" s="23">
        <v>5</v>
      </c>
      <c r="H21" s="23">
        <v>5</v>
      </c>
      <c r="I21" s="23"/>
      <c r="J21" s="23"/>
      <c r="K21" s="23"/>
      <c r="L21" s="23"/>
      <c r="M21" s="24"/>
      <c r="N21" s="25">
        <f t="shared" si="1"/>
        <v>15</v>
      </c>
      <c r="O21" s="26">
        <f t="shared" si="2"/>
        <v>3</v>
      </c>
      <c r="P21" s="182">
        <f t="shared" si="3"/>
        <v>15</v>
      </c>
      <c r="Q21" s="27"/>
      <c r="R21" s="28">
        <v>2271</v>
      </c>
      <c r="S21" s="29" t="s">
        <v>282</v>
      </c>
      <c r="T21" s="30">
        <f t="shared" si="4"/>
        <v>492</v>
      </c>
      <c r="U21" s="31"/>
      <c r="V21" s="32">
        <f t="shared" si="5"/>
        <v>492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20" t="s">
        <v>406</v>
      </c>
      <c r="C22" s="21">
        <v>48</v>
      </c>
      <c r="D22" s="20" t="s">
        <v>241</v>
      </c>
      <c r="E22" s="23"/>
      <c r="F22" s="23">
        <v>7</v>
      </c>
      <c r="G22" s="23"/>
      <c r="H22" s="23">
        <v>7</v>
      </c>
      <c r="I22" s="23"/>
      <c r="J22" s="23"/>
      <c r="K22" s="23"/>
      <c r="L22" s="23"/>
      <c r="M22" s="24"/>
      <c r="N22" s="25">
        <f t="shared" si="1"/>
        <v>14</v>
      </c>
      <c r="O22" s="26">
        <f t="shared" si="2"/>
        <v>2</v>
      </c>
      <c r="P22" s="182">
        <f t="shared" si="3"/>
        <v>14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20" t="s">
        <v>405</v>
      </c>
      <c r="C23" s="21">
        <v>48</v>
      </c>
      <c r="D23" s="20" t="s">
        <v>241</v>
      </c>
      <c r="E23" s="23"/>
      <c r="F23" s="23">
        <v>8</v>
      </c>
      <c r="G23" s="23"/>
      <c r="H23" s="23">
        <v>5</v>
      </c>
      <c r="I23" s="23"/>
      <c r="J23" s="23"/>
      <c r="K23" s="23"/>
      <c r="L23" s="23"/>
      <c r="M23" s="24"/>
      <c r="N23" s="25">
        <f t="shared" si="1"/>
        <v>13</v>
      </c>
      <c r="O23" s="26">
        <f t="shared" si="2"/>
        <v>2</v>
      </c>
      <c r="P23" s="182">
        <f t="shared" si="3"/>
        <v>13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329</v>
      </c>
      <c r="C24" s="21">
        <v>1298</v>
      </c>
      <c r="D24" s="20" t="s">
        <v>40</v>
      </c>
      <c r="E24" s="23">
        <v>12</v>
      </c>
      <c r="F24" s="23"/>
      <c r="G24" s="23"/>
      <c r="H24" s="23"/>
      <c r="I24" s="23"/>
      <c r="J24" s="23"/>
      <c r="K24" s="23"/>
      <c r="L24" s="23"/>
      <c r="M24" s="24"/>
      <c r="N24" s="25">
        <f t="shared" si="1"/>
        <v>12</v>
      </c>
      <c r="O24" s="26">
        <f t="shared" si="2"/>
        <v>1</v>
      </c>
      <c r="P24" s="182">
        <f t="shared" si="3"/>
        <v>12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403</v>
      </c>
      <c r="C25" s="21">
        <v>2271</v>
      </c>
      <c r="D25" s="22" t="s">
        <v>282</v>
      </c>
      <c r="E25" s="23"/>
      <c r="F25" s="23">
        <v>12</v>
      </c>
      <c r="G25" s="23"/>
      <c r="H25" s="23"/>
      <c r="I25" s="23"/>
      <c r="J25" s="23"/>
      <c r="K25" s="23"/>
      <c r="L25" s="23"/>
      <c r="M25" s="24"/>
      <c r="N25" s="25">
        <f t="shared" si="1"/>
        <v>12</v>
      </c>
      <c r="O25" s="26">
        <f t="shared" si="2"/>
        <v>1</v>
      </c>
      <c r="P25" s="182">
        <f t="shared" si="3"/>
        <v>12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20" t="s">
        <v>480</v>
      </c>
      <c r="C26" s="21">
        <v>2029</v>
      </c>
      <c r="D26" s="20" t="s">
        <v>64</v>
      </c>
      <c r="E26" s="23"/>
      <c r="F26" s="23"/>
      <c r="G26" s="23">
        <v>12</v>
      </c>
      <c r="H26" s="23"/>
      <c r="I26" s="23"/>
      <c r="J26" s="23"/>
      <c r="K26" s="23"/>
      <c r="L26" s="23"/>
      <c r="M26" s="24"/>
      <c r="N26" s="25">
        <f t="shared" si="1"/>
        <v>12</v>
      </c>
      <c r="O26" s="26">
        <f t="shared" si="2"/>
        <v>1</v>
      </c>
      <c r="P26" s="182">
        <f t="shared" si="3"/>
        <v>12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20" t="s">
        <v>408</v>
      </c>
      <c r="C27" s="21">
        <v>2144</v>
      </c>
      <c r="D27" s="20" t="s">
        <v>197</v>
      </c>
      <c r="E27" s="23"/>
      <c r="F27" s="23">
        <v>5</v>
      </c>
      <c r="G27" s="23">
        <v>5</v>
      </c>
      <c r="H27" s="23"/>
      <c r="I27" s="23"/>
      <c r="J27" s="23"/>
      <c r="K27" s="23"/>
      <c r="L27" s="23"/>
      <c r="M27" s="24"/>
      <c r="N27" s="25">
        <f t="shared" si="1"/>
        <v>10</v>
      </c>
      <c r="O27" s="26">
        <f t="shared" si="2"/>
        <v>2</v>
      </c>
      <c r="P27" s="182">
        <f t="shared" si="3"/>
        <v>10</v>
      </c>
      <c r="Q27" s="27"/>
      <c r="R27" s="28">
        <v>1760</v>
      </c>
      <c r="S27" s="29" t="s">
        <v>46</v>
      </c>
      <c r="T27" s="30">
        <f t="shared" si="4"/>
        <v>10</v>
      </c>
      <c r="U27" s="31"/>
      <c r="V27" s="32">
        <f t="shared" si="5"/>
        <v>10</v>
      </c>
      <c r="W27" s="19"/>
      <c r="X27" s="33"/>
      <c r="Y27" s="33"/>
      <c r="Z27" s="33"/>
      <c r="AA27" s="33"/>
    </row>
    <row r="28" spans="1:27" ht="29.1" customHeight="1" thickBot="1" x14ac:dyDescent="0.4">
      <c r="A28" s="92" t="str">
        <f t="shared" si="0"/>
        <v>SI</v>
      </c>
      <c r="B28" s="20" t="s">
        <v>481</v>
      </c>
      <c r="C28" s="21">
        <v>2029</v>
      </c>
      <c r="D28" s="20" t="s">
        <v>64</v>
      </c>
      <c r="E28" s="23"/>
      <c r="F28" s="23"/>
      <c r="G28" s="23">
        <v>5</v>
      </c>
      <c r="H28" s="23"/>
      <c r="I28" s="23"/>
      <c r="J28" s="23"/>
      <c r="K28" s="23"/>
      <c r="L28" s="23"/>
      <c r="M28" s="24"/>
      <c r="N28" s="25">
        <f t="shared" si="1"/>
        <v>5</v>
      </c>
      <c r="O28" s="26">
        <f t="shared" si="2"/>
        <v>1</v>
      </c>
      <c r="P28" s="182">
        <f t="shared" si="3"/>
        <v>5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33"/>
      <c r="Y28" s="33"/>
      <c r="Z28" s="33"/>
      <c r="AA28" s="33"/>
    </row>
    <row r="29" spans="1:27" ht="29.1" customHeight="1" thickBot="1" x14ac:dyDescent="0.4">
      <c r="A29" s="92" t="str">
        <f t="shared" si="0"/>
        <v>SI</v>
      </c>
      <c r="B29" s="20" t="s">
        <v>482</v>
      </c>
      <c r="C29" s="21">
        <v>1180</v>
      </c>
      <c r="D29" s="20" t="s">
        <v>17</v>
      </c>
      <c r="E29" s="23"/>
      <c r="F29" s="23"/>
      <c r="G29" s="23">
        <v>5</v>
      </c>
      <c r="H29" s="23"/>
      <c r="I29" s="23"/>
      <c r="J29" s="23"/>
      <c r="K29" s="23"/>
      <c r="L29" s="23"/>
      <c r="M29" s="24"/>
      <c r="N29" s="25">
        <f t="shared" si="1"/>
        <v>5</v>
      </c>
      <c r="O29" s="26">
        <f t="shared" si="2"/>
        <v>1</v>
      </c>
      <c r="P29" s="182">
        <f t="shared" si="3"/>
        <v>5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92" t="str">
        <f t="shared" si="0"/>
        <v>SI</v>
      </c>
      <c r="B30" s="20" t="s">
        <v>483</v>
      </c>
      <c r="C30" s="21">
        <v>1760</v>
      </c>
      <c r="D30" s="20" t="s">
        <v>46</v>
      </c>
      <c r="E30" s="23"/>
      <c r="F30" s="23"/>
      <c r="G30" s="23">
        <v>5</v>
      </c>
      <c r="H30" s="23"/>
      <c r="I30" s="23"/>
      <c r="J30" s="23"/>
      <c r="K30" s="23"/>
      <c r="L30" s="23"/>
      <c r="M30" s="24"/>
      <c r="N30" s="25">
        <f t="shared" si="1"/>
        <v>5</v>
      </c>
      <c r="O30" s="26">
        <f t="shared" si="2"/>
        <v>1</v>
      </c>
      <c r="P30" s="182">
        <f t="shared" si="3"/>
        <v>5</v>
      </c>
      <c r="Q30" s="27"/>
      <c r="R30" s="28">
        <v>1773</v>
      </c>
      <c r="S30" s="29" t="s">
        <v>80</v>
      </c>
      <c r="T30" s="30">
        <f t="shared" si="4"/>
        <v>40</v>
      </c>
      <c r="U30" s="31"/>
      <c r="V30" s="32">
        <f t="shared" si="5"/>
        <v>40</v>
      </c>
      <c r="W30" s="19"/>
      <c r="X30" s="33"/>
      <c r="Y30" s="33"/>
      <c r="Z30" s="33"/>
      <c r="AA30" s="33"/>
    </row>
    <row r="31" spans="1:27" ht="29.1" customHeight="1" thickBot="1" x14ac:dyDescent="0.4">
      <c r="A31" s="92" t="str">
        <f t="shared" si="0"/>
        <v>SI</v>
      </c>
      <c r="B31" s="20" t="s">
        <v>484</v>
      </c>
      <c r="C31" s="21">
        <v>1760</v>
      </c>
      <c r="D31" s="20" t="s">
        <v>46</v>
      </c>
      <c r="E31" s="23"/>
      <c r="F31" s="23"/>
      <c r="G31" s="23">
        <v>5</v>
      </c>
      <c r="H31" s="23"/>
      <c r="I31" s="23"/>
      <c r="J31" s="23"/>
      <c r="K31" s="23"/>
      <c r="L31" s="23"/>
      <c r="M31" s="24"/>
      <c r="N31" s="25">
        <f t="shared" si="1"/>
        <v>5</v>
      </c>
      <c r="O31" s="26">
        <f t="shared" si="2"/>
        <v>1</v>
      </c>
      <c r="P31" s="182">
        <f t="shared" si="3"/>
        <v>5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485</v>
      </c>
      <c r="C32" s="21">
        <v>2144</v>
      </c>
      <c r="D32" s="20" t="s">
        <v>197</v>
      </c>
      <c r="E32" s="23"/>
      <c r="F32" s="23"/>
      <c r="G32" s="23">
        <v>5</v>
      </c>
      <c r="H32" s="23"/>
      <c r="I32" s="23"/>
      <c r="J32" s="23"/>
      <c r="K32" s="23"/>
      <c r="L32" s="23"/>
      <c r="M32" s="24"/>
      <c r="N32" s="25">
        <f t="shared" si="1"/>
        <v>5</v>
      </c>
      <c r="O32" s="26">
        <f t="shared" si="2"/>
        <v>1</v>
      </c>
      <c r="P32" s="182">
        <f t="shared" si="3"/>
        <v>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68" t="s">
        <v>526</v>
      </c>
      <c r="C33" s="21">
        <v>2232</v>
      </c>
      <c r="D33" s="20" t="s">
        <v>281</v>
      </c>
      <c r="E33" s="23"/>
      <c r="F33" s="23"/>
      <c r="G33" s="23"/>
      <c r="H33" s="23">
        <v>5</v>
      </c>
      <c r="I33" s="23"/>
      <c r="J33" s="23"/>
      <c r="K33" s="23"/>
      <c r="L33" s="23"/>
      <c r="M33" s="24"/>
      <c r="N33" s="25">
        <f t="shared" si="1"/>
        <v>5</v>
      </c>
      <c r="O33" s="26">
        <f t="shared" si="2"/>
        <v>1</v>
      </c>
      <c r="P33" s="182">
        <f t="shared" si="3"/>
        <v>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173" t="s">
        <v>331</v>
      </c>
      <c r="C34" s="21">
        <v>2075</v>
      </c>
      <c r="D34" s="20" t="s">
        <v>271</v>
      </c>
      <c r="E34" s="23">
        <v>2</v>
      </c>
      <c r="F34" s="23"/>
      <c r="G34" s="23"/>
      <c r="H34" s="23"/>
      <c r="I34" s="23"/>
      <c r="J34" s="23"/>
      <c r="K34" s="23"/>
      <c r="L34" s="23"/>
      <c r="M34" s="24"/>
      <c r="N34" s="25">
        <f t="shared" si="1"/>
        <v>2</v>
      </c>
      <c r="O34" s="26">
        <f t="shared" si="2"/>
        <v>1</v>
      </c>
      <c r="P34" s="182">
        <f t="shared" si="3"/>
        <v>2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0" si="6">IF(O35&lt;1,"NO","SI")</f>
        <v>SI</v>
      </c>
      <c r="B35" s="20" t="s">
        <v>486</v>
      </c>
      <c r="C35" s="21">
        <v>1180</v>
      </c>
      <c r="D35" s="20" t="s">
        <v>17</v>
      </c>
      <c r="E35" s="23"/>
      <c r="F35" s="23"/>
      <c r="G35" s="23">
        <v>0</v>
      </c>
      <c r="H35" s="23"/>
      <c r="I35" s="23"/>
      <c r="J35" s="23"/>
      <c r="K35" s="23"/>
      <c r="L35" s="23"/>
      <c r="M35" s="24"/>
      <c r="N35" s="25">
        <f t="shared" ref="N35:N60" si="7">IF(O35=9,SUM(E35:M35)-SMALL(E35:M35,1)-SMALL(E35:M35,2),IF(O35=8,SUM(E35:M35)-SMALL(E35:M35,1),SUM(E35:M35)))</f>
        <v>0</v>
      </c>
      <c r="O35" s="26">
        <f t="shared" ref="O35:O60" si="8">COUNTA(E35:M35)</f>
        <v>1</v>
      </c>
      <c r="P35" s="182">
        <f t="shared" ref="P35:P60" si="9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NO</v>
      </c>
      <c r="B36" s="20"/>
      <c r="C36" s="21"/>
      <c r="D36" s="20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7"/>
        <v>0</v>
      </c>
      <c r="O36" s="26">
        <f t="shared" si="8"/>
        <v>0</v>
      </c>
      <c r="P36" s="182">
        <f t="shared" si="9"/>
        <v>0</v>
      </c>
      <c r="Q36" s="27"/>
      <c r="R36" s="28">
        <v>48</v>
      </c>
      <c r="S36" s="29" t="s">
        <v>241</v>
      </c>
      <c r="T36" s="30">
        <f t="shared" si="4"/>
        <v>27</v>
      </c>
      <c r="U36" s="31"/>
      <c r="V36" s="32">
        <f t="shared" si="5"/>
        <v>27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NO</v>
      </c>
      <c r="B37" s="173"/>
      <c r="C37" s="21"/>
      <c r="D37" s="20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173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20"/>
      <c r="C41" s="21"/>
      <c r="D41" s="20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165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123</v>
      </c>
      <c r="U46" s="31"/>
      <c r="V46" s="32">
        <f t="shared" si="5"/>
        <v>123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166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19"/>
      <c r="R49" s="28">
        <v>2029</v>
      </c>
      <c r="S49" s="29" t="s">
        <v>64</v>
      </c>
      <c r="T49" s="30">
        <f t="shared" si="4"/>
        <v>17</v>
      </c>
      <c r="U49" s="31"/>
      <c r="V49" s="32">
        <f t="shared" si="5"/>
        <v>17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19"/>
      <c r="R50" s="28">
        <v>2027</v>
      </c>
      <c r="S50" s="29" t="s">
        <v>23</v>
      </c>
      <c r="T50" s="30">
        <f t="shared" si="4"/>
        <v>158</v>
      </c>
      <c r="U50" s="31"/>
      <c r="V50" s="32">
        <f t="shared" si="5"/>
        <v>158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2</v>
      </c>
      <c r="U59" s="31"/>
      <c r="V59" s="32">
        <f t="shared" si="5"/>
        <v>2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7">
        <f>COUNTIF(A3:A60,"SI")</f>
        <v>33</v>
      </c>
      <c r="B61" s="47">
        <f>COUNTA(B3:B60)</f>
        <v>33</v>
      </c>
      <c r="C61" s="47"/>
      <c r="D61" s="47"/>
      <c r="E61" s="49"/>
      <c r="F61" s="49"/>
      <c r="G61" s="47"/>
      <c r="H61" s="47"/>
      <c r="I61" s="47"/>
      <c r="J61" s="47"/>
      <c r="K61" s="47"/>
      <c r="L61" s="47"/>
      <c r="M61" s="70"/>
      <c r="N61" s="71">
        <f>SUM(N3:N60)</f>
        <v>2225</v>
      </c>
      <c r="O61" s="52"/>
      <c r="P61" s="72">
        <f>SUM(P3:P60)</f>
        <v>2225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73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5"/>
      <c r="O62" s="6"/>
      <c r="P62" s="7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73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7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95" customHeight="1" x14ac:dyDescent="0.35">
      <c r="A65" s="73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2225</v>
      </c>
      <c r="U65" s="6"/>
      <c r="V65" s="46">
        <f>SUM(V3:V64)</f>
        <v>2225</v>
      </c>
      <c r="W65" s="6"/>
      <c r="X65" s="6"/>
      <c r="Y65" s="6"/>
      <c r="Z65" s="6"/>
      <c r="AA65" s="6"/>
    </row>
    <row r="66" spans="1:27" ht="27.95" customHeight="1" x14ac:dyDescent="0.35">
      <c r="A66" s="73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73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0">
    <sortCondition descending="1" ref="N3:N6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2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90" customWidth="1"/>
    <col min="2" max="2" width="65.140625" style="90" bestFit="1" customWidth="1"/>
    <col min="3" max="3" width="12.42578125" style="90" customWidth="1"/>
    <col min="4" max="4" width="65.140625" style="90" customWidth="1"/>
    <col min="5" max="6" width="23.42578125" style="90" customWidth="1"/>
    <col min="7" max="7" width="23.140625" style="90" customWidth="1"/>
    <col min="8" max="8" width="23" style="90" customWidth="1"/>
    <col min="9" max="11" width="23" style="139" customWidth="1"/>
    <col min="12" max="13" width="23.140625" style="90" customWidth="1"/>
    <col min="14" max="14" width="15" style="90" customWidth="1"/>
    <col min="15" max="15" width="14.28515625" style="90" customWidth="1"/>
    <col min="16" max="16" width="32.7109375" style="90" bestFit="1" customWidth="1"/>
    <col min="17" max="17" width="11.42578125" style="90" customWidth="1"/>
    <col min="18" max="18" width="11.42578125" style="139" customWidth="1"/>
    <col min="19" max="19" width="59.7109375" style="139" customWidth="1"/>
    <col min="20" max="21" width="11.42578125" style="90" customWidth="1"/>
    <col min="22" max="22" width="35" style="90" customWidth="1"/>
    <col min="23" max="24" width="11.42578125" style="90" customWidth="1"/>
    <col min="25" max="25" width="39.140625" style="90" customWidth="1"/>
    <col min="26" max="26" width="11.42578125" style="90" customWidth="1"/>
    <col min="27" max="27" width="65.42578125" style="90" customWidth="1"/>
    <col min="28" max="259" width="11.42578125" style="90" customWidth="1"/>
  </cols>
  <sheetData>
    <row r="1" spans="1:27" ht="28.5" customHeight="1" x14ac:dyDescent="0.4">
      <c r="A1" s="188" t="s">
        <v>122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9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100</v>
      </c>
      <c r="C3" s="21">
        <v>2271</v>
      </c>
      <c r="D3" s="20" t="s">
        <v>282</v>
      </c>
      <c r="E3" s="23">
        <v>100</v>
      </c>
      <c r="F3" s="23">
        <v>100</v>
      </c>
      <c r="G3" s="23">
        <v>100</v>
      </c>
      <c r="H3" s="23">
        <v>80</v>
      </c>
      <c r="I3" s="23"/>
      <c r="J3" s="23"/>
      <c r="K3" s="23"/>
      <c r="L3" s="23"/>
      <c r="M3" s="24"/>
      <c r="N3" s="25">
        <f t="shared" ref="N3:N34" si="1">IF(O3=9,SUM(E3:M3)-SMALL(E3:M3,1)-SMALL(E3:M3,2),IF(O3=8,SUM(E3:M3)-SMALL(E3:M3,1),SUM(E3:M3)))</f>
        <v>380</v>
      </c>
      <c r="O3" s="26">
        <f t="shared" ref="O3:O34" si="2">COUNTA(E3:M3)</f>
        <v>4</v>
      </c>
      <c r="P3" s="182">
        <f t="shared" ref="P3:P34" si="3">SUM(E3:M3)</f>
        <v>380</v>
      </c>
      <c r="Q3" s="27"/>
      <c r="R3" s="28">
        <v>1213</v>
      </c>
      <c r="S3" s="29" t="s">
        <v>255</v>
      </c>
      <c r="T3" s="30">
        <f>SUMIF($C$3:$C$108,R3,$P$3:$P$108)</f>
        <v>371</v>
      </c>
      <c r="U3" s="31"/>
      <c r="V3" s="32">
        <f>SUMIF($C$3:$C$108,R3,$N$3:$N$108)</f>
        <v>371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221</v>
      </c>
      <c r="C4" s="21">
        <v>2232</v>
      </c>
      <c r="D4" s="20" t="s">
        <v>281</v>
      </c>
      <c r="E4" s="23">
        <v>80</v>
      </c>
      <c r="F4" s="23">
        <v>90</v>
      </c>
      <c r="G4" s="23">
        <v>90</v>
      </c>
      <c r="H4" s="23">
        <v>100</v>
      </c>
      <c r="I4" s="23"/>
      <c r="J4" s="23"/>
      <c r="K4" s="23"/>
      <c r="L4" s="23"/>
      <c r="M4" s="24"/>
      <c r="N4" s="25">
        <f t="shared" si="1"/>
        <v>360</v>
      </c>
      <c r="O4" s="26">
        <f t="shared" si="2"/>
        <v>4</v>
      </c>
      <c r="P4" s="182">
        <f t="shared" si="3"/>
        <v>360</v>
      </c>
      <c r="Q4" s="27"/>
      <c r="R4" s="28"/>
      <c r="S4" s="29"/>
      <c r="T4" s="30">
        <f t="shared" ref="T4:T64" si="4">SUMIF($C$3:$C$108,R4,$P$3:$P$108)</f>
        <v>0</v>
      </c>
      <c r="U4" s="31"/>
      <c r="V4" s="32">
        <f t="shared" ref="V4:V64" si="5">SUMIF($C$3:$C$108,R4,$N$3:$N$108)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99</v>
      </c>
      <c r="C5" s="21">
        <v>2271</v>
      </c>
      <c r="D5" s="20" t="s">
        <v>282</v>
      </c>
      <c r="E5" s="23">
        <v>90</v>
      </c>
      <c r="F5" s="23">
        <v>80</v>
      </c>
      <c r="G5" s="23">
        <v>80</v>
      </c>
      <c r="H5" s="23">
        <v>90</v>
      </c>
      <c r="I5" s="23"/>
      <c r="J5" s="23"/>
      <c r="K5" s="23"/>
      <c r="L5" s="23"/>
      <c r="M5" s="24"/>
      <c r="N5" s="25">
        <f t="shared" si="1"/>
        <v>340</v>
      </c>
      <c r="O5" s="26">
        <f t="shared" si="2"/>
        <v>4</v>
      </c>
      <c r="P5" s="182">
        <f t="shared" si="3"/>
        <v>340</v>
      </c>
      <c r="Q5" s="27"/>
      <c r="R5" s="28">
        <v>2232</v>
      </c>
      <c r="S5" s="29" t="s">
        <v>281</v>
      </c>
      <c r="T5" s="30">
        <f t="shared" si="4"/>
        <v>537</v>
      </c>
      <c r="U5" s="31"/>
      <c r="V5" s="32">
        <f t="shared" si="5"/>
        <v>537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332</v>
      </c>
      <c r="C6" s="21">
        <v>1213</v>
      </c>
      <c r="D6" s="20" t="s">
        <v>255</v>
      </c>
      <c r="E6" s="23">
        <v>40</v>
      </c>
      <c r="F6" s="23">
        <v>60</v>
      </c>
      <c r="G6" s="23">
        <v>40</v>
      </c>
      <c r="H6" s="23">
        <v>20</v>
      </c>
      <c r="I6" s="23"/>
      <c r="J6" s="23"/>
      <c r="K6" s="23"/>
      <c r="L6" s="23"/>
      <c r="M6" s="24"/>
      <c r="N6" s="25">
        <f t="shared" si="1"/>
        <v>160</v>
      </c>
      <c r="O6" s="26">
        <f t="shared" si="2"/>
        <v>4</v>
      </c>
      <c r="P6" s="182">
        <f t="shared" si="3"/>
        <v>160</v>
      </c>
      <c r="Q6" s="27"/>
      <c r="R6" s="28">
        <v>1180</v>
      </c>
      <c r="S6" s="29" t="s">
        <v>17</v>
      </c>
      <c r="T6" s="30">
        <f t="shared" si="4"/>
        <v>176</v>
      </c>
      <c r="U6" s="31"/>
      <c r="V6" s="32">
        <f t="shared" si="5"/>
        <v>176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109</v>
      </c>
      <c r="C7" s="21">
        <v>1180</v>
      </c>
      <c r="D7" s="20" t="s">
        <v>17</v>
      </c>
      <c r="E7" s="23">
        <v>9</v>
      </c>
      <c r="F7" s="23">
        <v>30</v>
      </c>
      <c r="G7" s="23">
        <v>50</v>
      </c>
      <c r="H7" s="23">
        <v>60</v>
      </c>
      <c r="I7" s="23"/>
      <c r="J7" s="23"/>
      <c r="K7" s="23"/>
      <c r="L7" s="23"/>
      <c r="M7" s="24"/>
      <c r="N7" s="25">
        <f t="shared" si="1"/>
        <v>149</v>
      </c>
      <c r="O7" s="26">
        <f t="shared" si="2"/>
        <v>4</v>
      </c>
      <c r="P7" s="182">
        <f t="shared" si="3"/>
        <v>149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244</v>
      </c>
      <c r="C8" s="21">
        <v>2057</v>
      </c>
      <c r="D8" s="20" t="s">
        <v>61</v>
      </c>
      <c r="E8" s="23">
        <v>12</v>
      </c>
      <c r="F8" s="23">
        <v>50</v>
      </c>
      <c r="G8" s="23">
        <v>60</v>
      </c>
      <c r="H8" s="23">
        <v>8</v>
      </c>
      <c r="I8" s="23"/>
      <c r="J8" s="23"/>
      <c r="K8" s="23"/>
      <c r="L8" s="23"/>
      <c r="M8" s="24"/>
      <c r="N8" s="25">
        <f t="shared" si="1"/>
        <v>130</v>
      </c>
      <c r="O8" s="26">
        <f t="shared" si="2"/>
        <v>4</v>
      </c>
      <c r="P8" s="182">
        <f t="shared" si="3"/>
        <v>130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359</v>
      </c>
      <c r="C9" s="21">
        <v>2232</v>
      </c>
      <c r="D9" s="20" t="s">
        <v>281</v>
      </c>
      <c r="E9" s="23"/>
      <c r="F9" s="23">
        <v>40</v>
      </c>
      <c r="G9" s="23">
        <v>30</v>
      </c>
      <c r="H9" s="23">
        <v>50</v>
      </c>
      <c r="I9" s="23"/>
      <c r="J9" s="23"/>
      <c r="K9" s="23"/>
      <c r="L9" s="23"/>
      <c r="M9" s="24"/>
      <c r="N9" s="25">
        <f t="shared" si="1"/>
        <v>120</v>
      </c>
      <c r="O9" s="26">
        <f t="shared" si="2"/>
        <v>3</v>
      </c>
      <c r="P9" s="182">
        <f t="shared" si="3"/>
        <v>120</v>
      </c>
      <c r="Q9" s="27"/>
      <c r="R9" s="28">
        <v>1589</v>
      </c>
      <c r="S9" s="29" t="s">
        <v>21</v>
      </c>
      <c r="T9" s="30">
        <f t="shared" si="4"/>
        <v>10</v>
      </c>
      <c r="U9" s="31"/>
      <c r="V9" s="32">
        <f t="shared" si="5"/>
        <v>10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333</v>
      </c>
      <c r="C10" s="21">
        <v>2271</v>
      </c>
      <c r="D10" s="20" t="s">
        <v>282</v>
      </c>
      <c r="E10" s="23">
        <v>30</v>
      </c>
      <c r="F10" s="23">
        <v>9</v>
      </c>
      <c r="G10" s="23">
        <v>15</v>
      </c>
      <c r="H10" s="23">
        <v>30</v>
      </c>
      <c r="I10" s="23"/>
      <c r="J10" s="23"/>
      <c r="K10" s="23"/>
      <c r="L10" s="23"/>
      <c r="M10" s="24"/>
      <c r="N10" s="25">
        <f t="shared" si="1"/>
        <v>84</v>
      </c>
      <c r="O10" s="26">
        <f t="shared" si="2"/>
        <v>4</v>
      </c>
      <c r="P10" s="182">
        <f t="shared" si="3"/>
        <v>84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102</v>
      </c>
      <c r="C11" s="21">
        <v>1213</v>
      </c>
      <c r="D11" s="20" t="s">
        <v>255</v>
      </c>
      <c r="E11" s="23">
        <v>60</v>
      </c>
      <c r="F11" s="23">
        <v>12</v>
      </c>
      <c r="G11" s="23"/>
      <c r="H11" s="23"/>
      <c r="I11" s="23"/>
      <c r="J11" s="23"/>
      <c r="K11" s="23"/>
      <c r="L11" s="23"/>
      <c r="M11" s="24"/>
      <c r="N11" s="25">
        <f t="shared" si="1"/>
        <v>72</v>
      </c>
      <c r="O11" s="26">
        <f t="shared" si="2"/>
        <v>2</v>
      </c>
      <c r="P11" s="182">
        <f t="shared" si="3"/>
        <v>72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103</v>
      </c>
      <c r="C12" s="21">
        <v>2271</v>
      </c>
      <c r="D12" s="20" t="s">
        <v>282</v>
      </c>
      <c r="E12" s="23">
        <v>50</v>
      </c>
      <c r="F12" s="23">
        <v>6</v>
      </c>
      <c r="G12" s="23">
        <v>6</v>
      </c>
      <c r="H12" s="23">
        <v>6</v>
      </c>
      <c r="I12" s="23"/>
      <c r="J12" s="23"/>
      <c r="K12" s="23"/>
      <c r="L12" s="23"/>
      <c r="M12" s="24"/>
      <c r="N12" s="25">
        <f t="shared" si="1"/>
        <v>68</v>
      </c>
      <c r="O12" s="26">
        <f t="shared" si="2"/>
        <v>4</v>
      </c>
      <c r="P12" s="182">
        <f t="shared" si="3"/>
        <v>68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110</v>
      </c>
      <c r="C13" s="21">
        <v>1213</v>
      </c>
      <c r="D13" s="20" t="s">
        <v>255</v>
      </c>
      <c r="E13" s="23">
        <v>20</v>
      </c>
      <c r="F13" s="23">
        <v>20</v>
      </c>
      <c r="G13" s="23">
        <v>8</v>
      </c>
      <c r="H13" s="23">
        <v>15</v>
      </c>
      <c r="I13" s="23"/>
      <c r="J13" s="23"/>
      <c r="K13" s="23"/>
      <c r="L13" s="23"/>
      <c r="M13" s="24"/>
      <c r="N13" s="25">
        <f t="shared" si="1"/>
        <v>63</v>
      </c>
      <c r="O13" s="26">
        <f t="shared" si="2"/>
        <v>4</v>
      </c>
      <c r="P13" s="182">
        <f t="shared" si="3"/>
        <v>63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101</v>
      </c>
      <c r="C14" s="21">
        <v>2027</v>
      </c>
      <c r="D14" s="20" t="s">
        <v>23</v>
      </c>
      <c r="E14" s="23">
        <v>15</v>
      </c>
      <c r="F14" s="23">
        <v>15</v>
      </c>
      <c r="G14" s="23">
        <v>20</v>
      </c>
      <c r="H14" s="23">
        <v>5</v>
      </c>
      <c r="I14" s="23"/>
      <c r="J14" s="23"/>
      <c r="K14" s="23"/>
      <c r="L14" s="23"/>
      <c r="M14" s="24"/>
      <c r="N14" s="25">
        <f t="shared" si="1"/>
        <v>55</v>
      </c>
      <c r="O14" s="26">
        <f t="shared" si="2"/>
        <v>4</v>
      </c>
      <c r="P14" s="182">
        <f t="shared" si="3"/>
        <v>55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450</v>
      </c>
      <c r="C15" s="21">
        <v>1773</v>
      </c>
      <c r="D15" s="20" t="s">
        <v>80</v>
      </c>
      <c r="E15" s="23"/>
      <c r="F15" s="23"/>
      <c r="G15" s="23">
        <v>12</v>
      </c>
      <c r="H15" s="23">
        <v>40</v>
      </c>
      <c r="I15" s="23"/>
      <c r="J15" s="23"/>
      <c r="K15" s="23"/>
      <c r="L15" s="23"/>
      <c r="M15" s="24"/>
      <c r="N15" s="25">
        <f t="shared" si="1"/>
        <v>52</v>
      </c>
      <c r="O15" s="26">
        <f t="shared" si="2"/>
        <v>2</v>
      </c>
      <c r="P15" s="182">
        <f t="shared" si="3"/>
        <v>52</v>
      </c>
      <c r="Q15" s="27"/>
      <c r="R15" s="28">
        <v>1317</v>
      </c>
      <c r="S15" s="29" t="s">
        <v>32</v>
      </c>
      <c r="T15" s="30">
        <f t="shared" si="4"/>
        <v>20</v>
      </c>
      <c r="U15" s="31"/>
      <c r="V15" s="32">
        <f t="shared" si="5"/>
        <v>20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235</v>
      </c>
      <c r="C16" s="21">
        <v>2027</v>
      </c>
      <c r="D16" s="20" t="s">
        <v>23</v>
      </c>
      <c r="E16" s="23">
        <v>7</v>
      </c>
      <c r="F16" s="23">
        <v>5</v>
      </c>
      <c r="G16" s="23">
        <v>5</v>
      </c>
      <c r="H16" s="23">
        <v>5</v>
      </c>
      <c r="I16" s="23"/>
      <c r="J16" s="23"/>
      <c r="K16" s="23"/>
      <c r="L16" s="23"/>
      <c r="M16" s="24"/>
      <c r="N16" s="25">
        <f t="shared" si="1"/>
        <v>22</v>
      </c>
      <c r="O16" s="26">
        <f t="shared" si="2"/>
        <v>4</v>
      </c>
      <c r="P16" s="182">
        <f t="shared" si="3"/>
        <v>22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65" t="s">
        <v>338</v>
      </c>
      <c r="C17" s="21">
        <v>2027</v>
      </c>
      <c r="D17" s="20" t="s">
        <v>23</v>
      </c>
      <c r="E17" s="23">
        <v>5</v>
      </c>
      <c r="F17" s="23">
        <v>5</v>
      </c>
      <c r="G17" s="23">
        <v>5</v>
      </c>
      <c r="H17" s="23">
        <v>7</v>
      </c>
      <c r="I17" s="23"/>
      <c r="J17" s="23"/>
      <c r="K17" s="23"/>
      <c r="L17" s="23"/>
      <c r="M17" s="24"/>
      <c r="N17" s="25">
        <f t="shared" si="1"/>
        <v>22</v>
      </c>
      <c r="O17" s="26">
        <f t="shared" si="2"/>
        <v>4</v>
      </c>
      <c r="P17" s="182">
        <f t="shared" si="3"/>
        <v>22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178</v>
      </c>
      <c r="C18" s="21">
        <v>2144</v>
      </c>
      <c r="D18" s="20" t="s">
        <v>197</v>
      </c>
      <c r="E18" s="23">
        <v>5</v>
      </c>
      <c r="F18" s="23">
        <v>5</v>
      </c>
      <c r="G18" s="23">
        <v>5</v>
      </c>
      <c r="H18" s="23">
        <v>5</v>
      </c>
      <c r="I18" s="23"/>
      <c r="J18" s="23"/>
      <c r="K18" s="23"/>
      <c r="L18" s="23"/>
      <c r="M18" s="24"/>
      <c r="N18" s="25">
        <f t="shared" si="1"/>
        <v>20</v>
      </c>
      <c r="O18" s="26">
        <f t="shared" si="2"/>
        <v>4</v>
      </c>
      <c r="P18" s="182">
        <f t="shared" si="3"/>
        <v>20</v>
      </c>
      <c r="Q18" s="27"/>
      <c r="R18" s="28">
        <v>2144</v>
      </c>
      <c r="S18" s="179" t="s">
        <v>197</v>
      </c>
      <c r="T18" s="30">
        <f t="shared" si="4"/>
        <v>50</v>
      </c>
      <c r="U18" s="31"/>
      <c r="V18" s="32">
        <f t="shared" si="5"/>
        <v>50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105</v>
      </c>
      <c r="C19" s="21">
        <v>2271</v>
      </c>
      <c r="D19" s="20" t="s">
        <v>282</v>
      </c>
      <c r="E19" s="23">
        <v>5</v>
      </c>
      <c r="F19" s="23">
        <v>5</v>
      </c>
      <c r="G19" s="23">
        <v>5</v>
      </c>
      <c r="H19" s="23">
        <v>5</v>
      </c>
      <c r="I19" s="23"/>
      <c r="J19" s="23"/>
      <c r="K19" s="23"/>
      <c r="L19" s="23"/>
      <c r="M19" s="24"/>
      <c r="N19" s="25">
        <f t="shared" si="1"/>
        <v>20</v>
      </c>
      <c r="O19" s="26">
        <f t="shared" si="2"/>
        <v>4</v>
      </c>
      <c r="P19" s="182">
        <f t="shared" si="3"/>
        <v>20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108</v>
      </c>
      <c r="C20" s="21">
        <v>1213</v>
      </c>
      <c r="D20" s="20" t="s">
        <v>255</v>
      </c>
      <c r="E20" s="23">
        <v>5</v>
      </c>
      <c r="F20" s="23">
        <v>5</v>
      </c>
      <c r="G20" s="23">
        <v>5</v>
      </c>
      <c r="H20" s="23">
        <v>5</v>
      </c>
      <c r="I20" s="23"/>
      <c r="J20" s="23"/>
      <c r="K20" s="23"/>
      <c r="L20" s="23"/>
      <c r="M20" s="24"/>
      <c r="N20" s="25">
        <f t="shared" si="1"/>
        <v>20</v>
      </c>
      <c r="O20" s="26">
        <f t="shared" si="2"/>
        <v>4</v>
      </c>
      <c r="P20" s="182">
        <f t="shared" si="3"/>
        <v>20</v>
      </c>
      <c r="Q20" s="27"/>
      <c r="R20" s="28">
        <v>1298</v>
      </c>
      <c r="S20" s="29" t="s">
        <v>40</v>
      </c>
      <c r="T20" s="30">
        <f t="shared" si="4"/>
        <v>60</v>
      </c>
      <c r="U20" s="31"/>
      <c r="V20" s="32">
        <f t="shared" si="5"/>
        <v>60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180</v>
      </c>
      <c r="C21" s="21">
        <v>2144</v>
      </c>
      <c r="D21" s="20" t="s">
        <v>197</v>
      </c>
      <c r="E21" s="23">
        <v>5</v>
      </c>
      <c r="F21" s="23">
        <v>5</v>
      </c>
      <c r="G21" s="23">
        <v>5</v>
      </c>
      <c r="H21" s="23">
        <v>5</v>
      </c>
      <c r="I21" s="23"/>
      <c r="J21" s="23"/>
      <c r="K21" s="23"/>
      <c r="L21" s="23"/>
      <c r="M21" s="24"/>
      <c r="N21" s="25">
        <f t="shared" si="1"/>
        <v>20</v>
      </c>
      <c r="O21" s="26">
        <f t="shared" si="2"/>
        <v>4</v>
      </c>
      <c r="P21" s="182">
        <f t="shared" si="3"/>
        <v>20</v>
      </c>
      <c r="Q21" s="27"/>
      <c r="R21" s="28">
        <v>2271</v>
      </c>
      <c r="S21" s="29" t="s">
        <v>282</v>
      </c>
      <c r="T21" s="30">
        <f t="shared" si="4"/>
        <v>924</v>
      </c>
      <c r="U21" s="31"/>
      <c r="V21" s="32">
        <f t="shared" si="5"/>
        <v>924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269</v>
      </c>
      <c r="C22" s="21">
        <v>2027</v>
      </c>
      <c r="D22" s="20" t="s">
        <v>23</v>
      </c>
      <c r="E22" s="23">
        <v>5</v>
      </c>
      <c r="F22" s="23">
        <v>5</v>
      </c>
      <c r="G22" s="23">
        <v>5</v>
      </c>
      <c r="H22" s="23">
        <v>5</v>
      </c>
      <c r="I22" s="23"/>
      <c r="J22" s="23"/>
      <c r="K22" s="23"/>
      <c r="L22" s="23"/>
      <c r="M22" s="24"/>
      <c r="N22" s="25">
        <f t="shared" si="1"/>
        <v>20</v>
      </c>
      <c r="O22" s="26">
        <f t="shared" si="2"/>
        <v>4</v>
      </c>
      <c r="P22" s="182">
        <f t="shared" si="3"/>
        <v>20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20" t="s">
        <v>360</v>
      </c>
      <c r="C23" s="21">
        <v>1298</v>
      </c>
      <c r="D23" s="20" t="s">
        <v>40</v>
      </c>
      <c r="E23" s="23"/>
      <c r="F23" s="23">
        <v>8</v>
      </c>
      <c r="G23" s="23">
        <v>7</v>
      </c>
      <c r="H23" s="23">
        <v>5</v>
      </c>
      <c r="I23" s="23"/>
      <c r="J23" s="23"/>
      <c r="K23" s="23"/>
      <c r="L23" s="23"/>
      <c r="M23" s="24"/>
      <c r="N23" s="25">
        <f t="shared" si="1"/>
        <v>20</v>
      </c>
      <c r="O23" s="26">
        <f t="shared" si="2"/>
        <v>3</v>
      </c>
      <c r="P23" s="182">
        <f t="shared" si="3"/>
        <v>20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104</v>
      </c>
      <c r="C24" s="21">
        <v>1180</v>
      </c>
      <c r="D24" s="20" t="s">
        <v>17</v>
      </c>
      <c r="E24" s="23">
        <v>8</v>
      </c>
      <c r="F24" s="23"/>
      <c r="G24" s="23">
        <v>9</v>
      </c>
      <c r="H24" s="23"/>
      <c r="I24" s="23"/>
      <c r="J24" s="23"/>
      <c r="K24" s="23"/>
      <c r="L24" s="23"/>
      <c r="M24" s="24"/>
      <c r="N24" s="25">
        <f t="shared" si="1"/>
        <v>17</v>
      </c>
      <c r="O24" s="26">
        <f t="shared" si="2"/>
        <v>2</v>
      </c>
      <c r="P24" s="182">
        <f t="shared" si="3"/>
        <v>17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20" t="s">
        <v>361</v>
      </c>
      <c r="C25" s="21">
        <v>2271</v>
      </c>
      <c r="D25" s="20" t="s">
        <v>282</v>
      </c>
      <c r="E25" s="23"/>
      <c r="F25" s="23">
        <v>7</v>
      </c>
      <c r="G25" s="23">
        <v>5</v>
      </c>
      <c r="H25" s="23">
        <v>5</v>
      </c>
      <c r="I25" s="23"/>
      <c r="J25" s="23"/>
      <c r="K25" s="23"/>
      <c r="L25" s="23"/>
      <c r="M25" s="24"/>
      <c r="N25" s="25">
        <f t="shared" si="1"/>
        <v>17</v>
      </c>
      <c r="O25" s="26">
        <f t="shared" si="2"/>
        <v>3</v>
      </c>
      <c r="P25" s="182">
        <f t="shared" si="3"/>
        <v>17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173" t="s">
        <v>336</v>
      </c>
      <c r="C26" s="21">
        <v>2232</v>
      </c>
      <c r="D26" s="20" t="s">
        <v>281</v>
      </c>
      <c r="E26" s="23">
        <v>5</v>
      </c>
      <c r="F26" s="23">
        <v>5</v>
      </c>
      <c r="G26" s="23">
        <v>5</v>
      </c>
      <c r="H26" s="23"/>
      <c r="I26" s="23"/>
      <c r="J26" s="23"/>
      <c r="K26" s="23"/>
      <c r="L26" s="23"/>
      <c r="M26" s="24"/>
      <c r="N26" s="25">
        <f t="shared" si="1"/>
        <v>15</v>
      </c>
      <c r="O26" s="26">
        <f t="shared" si="2"/>
        <v>3</v>
      </c>
      <c r="P26" s="182">
        <f t="shared" si="3"/>
        <v>15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260</v>
      </c>
      <c r="C27" s="21">
        <v>2027</v>
      </c>
      <c r="D27" s="20" t="s">
        <v>23</v>
      </c>
      <c r="E27" s="23">
        <v>5</v>
      </c>
      <c r="F27" s="23">
        <v>5</v>
      </c>
      <c r="G27" s="23">
        <v>5</v>
      </c>
      <c r="H27" s="23"/>
      <c r="I27" s="23"/>
      <c r="J27" s="23"/>
      <c r="K27" s="23"/>
      <c r="L27" s="23"/>
      <c r="M27" s="24"/>
      <c r="N27" s="25">
        <f t="shared" si="1"/>
        <v>15</v>
      </c>
      <c r="O27" s="26">
        <f t="shared" si="2"/>
        <v>3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173" t="s">
        <v>179</v>
      </c>
      <c r="C28" s="21">
        <v>1213</v>
      </c>
      <c r="D28" s="20" t="s">
        <v>255</v>
      </c>
      <c r="E28" s="23">
        <v>5</v>
      </c>
      <c r="F28" s="23">
        <v>5</v>
      </c>
      <c r="G28" s="23"/>
      <c r="H28" s="23">
        <v>5</v>
      </c>
      <c r="I28" s="23"/>
      <c r="J28" s="23"/>
      <c r="K28" s="23"/>
      <c r="L28" s="23"/>
      <c r="M28" s="24"/>
      <c r="N28" s="25">
        <f t="shared" si="1"/>
        <v>15</v>
      </c>
      <c r="O28" s="26">
        <f t="shared" si="2"/>
        <v>3</v>
      </c>
      <c r="P28" s="182">
        <f t="shared" si="3"/>
        <v>15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216</v>
      </c>
      <c r="C29" s="21">
        <v>2057</v>
      </c>
      <c r="D29" s="20" t="s">
        <v>61</v>
      </c>
      <c r="E29" s="23">
        <v>5</v>
      </c>
      <c r="F29" s="23">
        <v>5</v>
      </c>
      <c r="G29" s="23">
        <v>0</v>
      </c>
      <c r="H29" s="23">
        <v>5</v>
      </c>
      <c r="I29" s="23"/>
      <c r="J29" s="23"/>
      <c r="K29" s="23"/>
      <c r="L29" s="23"/>
      <c r="M29" s="24"/>
      <c r="N29" s="25">
        <f t="shared" si="1"/>
        <v>15</v>
      </c>
      <c r="O29" s="26">
        <f t="shared" si="2"/>
        <v>4</v>
      </c>
      <c r="P29" s="182">
        <f t="shared" si="3"/>
        <v>15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73" t="s">
        <v>335</v>
      </c>
      <c r="C30" s="21">
        <v>2232</v>
      </c>
      <c r="D30" s="20" t="s">
        <v>281</v>
      </c>
      <c r="E30" s="23">
        <v>5</v>
      </c>
      <c r="F30" s="23"/>
      <c r="G30" s="23">
        <v>5</v>
      </c>
      <c r="H30" s="23">
        <v>5</v>
      </c>
      <c r="I30" s="23"/>
      <c r="J30" s="23"/>
      <c r="K30" s="23"/>
      <c r="L30" s="23"/>
      <c r="M30" s="24"/>
      <c r="N30" s="25">
        <f t="shared" si="1"/>
        <v>15</v>
      </c>
      <c r="O30" s="26">
        <f t="shared" si="2"/>
        <v>3</v>
      </c>
      <c r="P30" s="182">
        <f t="shared" si="3"/>
        <v>15</v>
      </c>
      <c r="Q30" s="27"/>
      <c r="R30" s="28">
        <v>1773</v>
      </c>
      <c r="S30" s="29" t="s">
        <v>80</v>
      </c>
      <c r="T30" s="30">
        <f t="shared" si="4"/>
        <v>87</v>
      </c>
      <c r="U30" s="31"/>
      <c r="V30" s="32">
        <f t="shared" si="5"/>
        <v>87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173" t="s">
        <v>111</v>
      </c>
      <c r="C31" s="21">
        <v>1298</v>
      </c>
      <c r="D31" s="20" t="s">
        <v>40</v>
      </c>
      <c r="E31" s="23">
        <v>5</v>
      </c>
      <c r="F31" s="23"/>
      <c r="G31" s="23">
        <v>5</v>
      </c>
      <c r="H31" s="23">
        <v>5</v>
      </c>
      <c r="I31" s="23"/>
      <c r="J31" s="23"/>
      <c r="K31" s="23"/>
      <c r="L31" s="23"/>
      <c r="M31" s="24"/>
      <c r="N31" s="25">
        <f t="shared" si="1"/>
        <v>15</v>
      </c>
      <c r="O31" s="26">
        <f t="shared" si="2"/>
        <v>3</v>
      </c>
      <c r="P31" s="182">
        <f t="shared" si="3"/>
        <v>15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173" t="s">
        <v>337</v>
      </c>
      <c r="C32" s="21">
        <v>1298</v>
      </c>
      <c r="D32" s="20" t="s">
        <v>40</v>
      </c>
      <c r="E32" s="23">
        <v>5</v>
      </c>
      <c r="F32" s="23"/>
      <c r="G32" s="23">
        <v>5</v>
      </c>
      <c r="H32" s="23">
        <v>5</v>
      </c>
      <c r="I32" s="23"/>
      <c r="J32" s="23"/>
      <c r="K32" s="23"/>
      <c r="L32" s="23"/>
      <c r="M32" s="24"/>
      <c r="N32" s="25">
        <f t="shared" si="1"/>
        <v>15</v>
      </c>
      <c r="O32" s="26">
        <f t="shared" si="2"/>
        <v>3</v>
      </c>
      <c r="P32" s="182">
        <f t="shared" si="3"/>
        <v>15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106</v>
      </c>
      <c r="C33" s="21">
        <v>1213</v>
      </c>
      <c r="D33" s="20" t="s">
        <v>255</v>
      </c>
      <c r="E33" s="23">
        <v>5</v>
      </c>
      <c r="F33" s="23"/>
      <c r="G33" s="23">
        <v>5</v>
      </c>
      <c r="H33" s="23">
        <v>5</v>
      </c>
      <c r="I33" s="23"/>
      <c r="J33" s="23"/>
      <c r="K33" s="23"/>
      <c r="L33" s="23"/>
      <c r="M33" s="24"/>
      <c r="N33" s="25">
        <f t="shared" si="1"/>
        <v>15</v>
      </c>
      <c r="O33" s="26">
        <f t="shared" si="2"/>
        <v>3</v>
      </c>
      <c r="P33" s="182">
        <f t="shared" si="3"/>
        <v>15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173" t="s">
        <v>339</v>
      </c>
      <c r="C34" s="21">
        <v>2057</v>
      </c>
      <c r="D34" s="20" t="s">
        <v>61</v>
      </c>
      <c r="E34" s="23">
        <v>5</v>
      </c>
      <c r="F34" s="23"/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1"/>
        <v>15</v>
      </c>
      <c r="O34" s="26">
        <f t="shared" si="2"/>
        <v>3</v>
      </c>
      <c r="P34" s="182">
        <f t="shared" si="3"/>
        <v>15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173" t="s">
        <v>277</v>
      </c>
      <c r="C35" s="21">
        <v>1773</v>
      </c>
      <c r="D35" s="20" t="s">
        <v>80</v>
      </c>
      <c r="E35" s="23">
        <v>5</v>
      </c>
      <c r="F35" s="23"/>
      <c r="G35" s="23">
        <v>5</v>
      </c>
      <c r="H35" s="23">
        <v>5</v>
      </c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15</v>
      </c>
      <c r="O35" s="26">
        <f t="shared" ref="O35:O66" si="8">COUNTA(E35:M35)</f>
        <v>3</v>
      </c>
      <c r="P35" s="182">
        <f t="shared" ref="P35:P66" si="9">SUM(E35:M35)</f>
        <v>15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366</v>
      </c>
      <c r="C36" s="21">
        <v>2271</v>
      </c>
      <c r="D36" s="20" t="s">
        <v>282</v>
      </c>
      <c r="E36" s="23"/>
      <c r="F36" s="23">
        <v>5</v>
      </c>
      <c r="G36" s="23">
        <v>5</v>
      </c>
      <c r="H36" s="23">
        <v>5</v>
      </c>
      <c r="I36" s="23"/>
      <c r="J36" s="23"/>
      <c r="K36" s="23"/>
      <c r="L36" s="23"/>
      <c r="M36" s="24"/>
      <c r="N36" s="25">
        <f t="shared" si="7"/>
        <v>15</v>
      </c>
      <c r="O36" s="26">
        <f t="shared" si="8"/>
        <v>3</v>
      </c>
      <c r="P36" s="182">
        <f t="shared" si="9"/>
        <v>15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368</v>
      </c>
      <c r="C37" s="21">
        <v>2057</v>
      </c>
      <c r="D37" s="20" t="s">
        <v>61</v>
      </c>
      <c r="E37" s="23"/>
      <c r="F37" s="23">
        <v>5</v>
      </c>
      <c r="G37" s="23">
        <v>5</v>
      </c>
      <c r="H37" s="23">
        <v>5</v>
      </c>
      <c r="I37" s="23"/>
      <c r="J37" s="23"/>
      <c r="K37" s="23"/>
      <c r="L37" s="23"/>
      <c r="M37" s="24"/>
      <c r="N37" s="25">
        <f t="shared" si="7"/>
        <v>15</v>
      </c>
      <c r="O37" s="26">
        <f t="shared" si="8"/>
        <v>3</v>
      </c>
      <c r="P37" s="182">
        <f t="shared" si="9"/>
        <v>15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68" t="s">
        <v>362</v>
      </c>
      <c r="C38" s="21">
        <v>2027</v>
      </c>
      <c r="D38" s="20" t="s">
        <v>23</v>
      </c>
      <c r="E38" s="23"/>
      <c r="F38" s="23">
        <v>5</v>
      </c>
      <c r="G38" s="23">
        <v>0</v>
      </c>
      <c r="H38" s="23">
        <v>9</v>
      </c>
      <c r="I38" s="23"/>
      <c r="J38" s="23"/>
      <c r="K38" s="23"/>
      <c r="L38" s="23"/>
      <c r="M38" s="24"/>
      <c r="N38" s="25">
        <f t="shared" si="7"/>
        <v>14</v>
      </c>
      <c r="O38" s="26">
        <f t="shared" si="8"/>
        <v>3</v>
      </c>
      <c r="P38" s="182">
        <f t="shared" si="9"/>
        <v>14</v>
      </c>
      <c r="Q38" s="27"/>
      <c r="R38" s="28">
        <v>1665</v>
      </c>
      <c r="S38" s="29" t="s">
        <v>249</v>
      </c>
      <c r="T38" s="30">
        <f t="shared" si="4"/>
        <v>15</v>
      </c>
      <c r="U38" s="31"/>
      <c r="V38" s="32">
        <f t="shared" si="5"/>
        <v>15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506</v>
      </c>
      <c r="C39" s="21">
        <v>2232</v>
      </c>
      <c r="D39" s="20" t="s">
        <v>281</v>
      </c>
      <c r="E39" s="23"/>
      <c r="F39" s="23"/>
      <c r="G39" s="23"/>
      <c r="H39" s="23">
        <v>12</v>
      </c>
      <c r="I39" s="23"/>
      <c r="J39" s="23"/>
      <c r="K39" s="23"/>
      <c r="L39" s="23"/>
      <c r="M39" s="24"/>
      <c r="N39" s="25">
        <f t="shared" si="7"/>
        <v>12</v>
      </c>
      <c r="O39" s="26">
        <f t="shared" si="8"/>
        <v>1</v>
      </c>
      <c r="P39" s="182">
        <f t="shared" si="9"/>
        <v>12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173" t="s">
        <v>107</v>
      </c>
      <c r="C40" s="21">
        <v>1213</v>
      </c>
      <c r="D40" s="20" t="s">
        <v>255</v>
      </c>
      <c r="E40" s="23">
        <v>6</v>
      </c>
      <c r="F40" s="23">
        <v>5</v>
      </c>
      <c r="G40" s="23"/>
      <c r="H40" s="23"/>
      <c r="I40" s="23"/>
      <c r="J40" s="23"/>
      <c r="K40" s="23"/>
      <c r="L40" s="23"/>
      <c r="M40" s="24"/>
      <c r="N40" s="25">
        <f t="shared" si="7"/>
        <v>11</v>
      </c>
      <c r="O40" s="26">
        <f t="shared" si="8"/>
        <v>2</v>
      </c>
      <c r="P40" s="182">
        <f t="shared" si="9"/>
        <v>11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340</v>
      </c>
      <c r="C41" s="21">
        <v>2057</v>
      </c>
      <c r="D41" s="20" t="s">
        <v>61</v>
      </c>
      <c r="E41" s="23">
        <v>5</v>
      </c>
      <c r="F41" s="23">
        <v>5</v>
      </c>
      <c r="G41" s="23"/>
      <c r="H41" s="23"/>
      <c r="I41" s="23"/>
      <c r="J41" s="23"/>
      <c r="K41" s="23"/>
      <c r="L41" s="23"/>
      <c r="M41" s="24"/>
      <c r="N41" s="25">
        <f t="shared" si="7"/>
        <v>10</v>
      </c>
      <c r="O41" s="26">
        <f t="shared" si="8"/>
        <v>2</v>
      </c>
      <c r="P41" s="182">
        <f t="shared" si="9"/>
        <v>10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173" t="s">
        <v>236</v>
      </c>
      <c r="C42" s="21">
        <v>1180</v>
      </c>
      <c r="D42" s="20" t="s">
        <v>17</v>
      </c>
      <c r="E42" s="23">
        <v>5</v>
      </c>
      <c r="F42" s="23"/>
      <c r="G42" s="23">
        <v>5</v>
      </c>
      <c r="H42" s="23"/>
      <c r="I42" s="23"/>
      <c r="J42" s="23"/>
      <c r="K42" s="23"/>
      <c r="L42" s="23"/>
      <c r="M42" s="24"/>
      <c r="N42" s="25">
        <f t="shared" si="7"/>
        <v>10</v>
      </c>
      <c r="O42" s="26">
        <f t="shared" si="8"/>
        <v>2</v>
      </c>
      <c r="P42" s="182">
        <f t="shared" si="9"/>
        <v>10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173" t="s">
        <v>263</v>
      </c>
      <c r="C43" s="21">
        <v>2232</v>
      </c>
      <c r="D43" s="20" t="s">
        <v>281</v>
      </c>
      <c r="E43" s="23">
        <v>5</v>
      </c>
      <c r="F43" s="23"/>
      <c r="G43" s="23">
        <v>5</v>
      </c>
      <c r="H43" s="23"/>
      <c r="I43" s="23"/>
      <c r="J43" s="23"/>
      <c r="K43" s="23"/>
      <c r="L43" s="23"/>
      <c r="M43" s="24"/>
      <c r="N43" s="25">
        <f t="shared" si="7"/>
        <v>10</v>
      </c>
      <c r="O43" s="26">
        <f t="shared" si="8"/>
        <v>2</v>
      </c>
      <c r="P43" s="182">
        <f t="shared" si="9"/>
        <v>10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173" t="s">
        <v>214</v>
      </c>
      <c r="C44" s="21">
        <v>1773</v>
      </c>
      <c r="D44" s="20" t="s">
        <v>80</v>
      </c>
      <c r="E44" s="23">
        <v>5</v>
      </c>
      <c r="F44" s="23"/>
      <c r="G44" s="23">
        <v>5</v>
      </c>
      <c r="H44" s="23"/>
      <c r="I44" s="23"/>
      <c r="J44" s="23"/>
      <c r="K44" s="23"/>
      <c r="L44" s="23"/>
      <c r="M44" s="24"/>
      <c r="N44" s="25">
        <f t="shared" si="7"/>
        <v>10</v>
      </c>
      <c r="O44" s="26">
        <f t="shared" si="8"/>
        <v>2</v>
      </c>
      <c r="P44" s="182">
        <f t="shared" si="9"/>
        <v>10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68" t="s">
        <v>363</v>
      </c>
      <c r="C45" s="21">
        <v>1213</v>
      </c>
      <c r="D45" s="20" t="s">
        <v>255</v>
      </c>
      <c r="E45" s="23"/>
      <c r="F45" s="23">
        <v>5</v>
      </c>
      <c r="G45" s="23">
        <v>5</v>
      </c>
      <c r="H45" s="23"/>
      <c r="I45" s="23"/>
      <c r="J45" s="23"/>
      <c r="K45" s="23"/>
      <c r="L45" s="23"/>
      <c r="M45" s="24"/>
      <c r="N45" s="25">
        <f t="shared" si="7"/>
        <v>10</v>
      </c>
      <c r="O45" s="26">
        <f t="shared" si="8"/>
        <v>2</v>
      </c>
      <c r="P45" s="182">
        <f t="shared" si="9"/>
        <v>10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20" t="s">
        <v>369</v>
      </c>
      <c r="C46" s="21">
        <v>2144</v>
      </c>
      <c r="D46" s="20" t="s">
        <v>197</v>
      </c>
      <c r="E46" s="23"/>
      <c r="F46" s="23">
        <v>5</v>
      </c>
      <c r="G46" s="23">
        <v>5</v>
      </c>
      <c r="H46" s="23"/>
      <c r="I46" s="23"/>
      <c r="J46" s="23"/>
      <c r="K46" s="23"/>
      <c r="L46" s="23"/>
      <c r="M46" s="24"/>
      <c r="N46" s="25">
        <f t="shared" si="7"/>
        <v>10</v>
      </c>
      <c r="O46" s="26">
        <f t="shared" si="8"/>
        <v>2</v>
      </c>
      <c r="P46" s="182">
        <f t="shared" si="9"/>
        <v>10</v>
      </c>
      <c r="Q46" s="40"/>
      <c r="R46" s="28">
        <v>2057</v>
      </c>
      <c r="S46" s="29" t="s">
        <v>61</v>
      </c>
      <c r="T46" s="30">
        <f t="shared" si="4"/>
        <v>185</v>
      </c>
      <c r="U46" s="31"/>
      <c r="V46" s="32">
        <f t="shared" si="5"/>
        <v>185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173" t="s">
        <v>334</v>
      </c>
      <c r="C47" s="21">
        <v>1298</v>
      </c>
      <c r="D47" s="20" t="s">
        <v>40</v>
      </c>
      <c r="E47" s="23">
        <v>5</v>
      </c>
      <c r="F47" s="23"/>
      <c r="G47" s="23"/>
      <c r="H47" s="23">
        <v>5</v>
      </c>
      <c r="I47" s="23"/>
      <c r="J47" s="23"/>
      <c r="K47" s="23"/>
      <c r="L47" s="23"/>
      <c r="M47" s="24"/>
      <c r="N47" s="25">
        <f t="shared" si="7"/>
        <v>10</v>
      </c>
      <c r="O47" s="26">
        <f t="shared" si="8"/>
        <v>2</v>
      </c>
      <c r="P47" s="182">
        <f t="shared" si="9"/>
        <v>10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20" t="s">
        <v>364</v>
      </c>
      <c r="C48" s="21">
        <v>1317</v>
      </c>
      <c r="D48" s="20" t="s">
        <v>32</v>
      </c>
      <c r="E48" s="23"/>
      <c r="F48" s="23">
        <v>5</v>
      </c>
      <c r="G48" s="23"/>
      <c r="H48" s="23">
        <v>5</v>
      </c>
      <c r="I48" s="23"/>
      <c r="J48" s="23"/>
      <c r="K48" s="23"/>
      <c r="L48" s="23"/>
      <c r="M48" s="24"/>
      <c r="N48" s="25">
        <f t="shared" si="7"/>
        <v>10</v>
      </c>
      <c r="O48" s="26">
        <f t="shared" si="8"/>
        <v>2</v>
      </c>
      <c r="P48" s="182">
        <f t="shared" si="9"/>
        <v>10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20" t="s">
        <v>365</v>
      </c>
      <c r="C49" s="21">
        <v>1665</v>
      </c>
      <c r="D49" s="20" t="s">
        <v>249</v>
      </c>
      <c r="E49" s="23"/>
      <c r="F49" s="23">
        <v>5</v>
      </c>
      <c r="G49" s="23"/>
      <c r="H49" s="23">
        <v>5</v>
      </c>
      <c r="I49" s="23"/>
      <c r="J49" s="23"/>
      <c r="K49" s="23"/>
      <c r="L49" s="23"/>
      <c r="M49" s="24"/>
      <c r="N49" s="25">
        <f t="shared" si="7"/>
        <v>10</v>
      </c>
      <c r="O49" s="26">
        <f t="shared" si="8"/>
        <v>2</v>
      </c>
      <c r="P49" s="182">
        <f t="shared" si="9"/>
        <v>10</v>
      </c>
      <c r="Q49" s="19"/>
      <c r="R49" s="28">
        <v>2029</v>
      </c>
      <c r="S49" s="29" t="s">
        <v>64</v>
      </c>
      <c r="T49" s="30">
        <f t="shared" si="4"/>
        <v>5</v>
      </c>
      <c r="U49" s="31"/>
      <c r="V49" s="32">
        <f t="shared" si="5"/>
        <v>5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SI</v>
      </c>
      <c r="B50" s="20" t="s">
        <v>453</v>
      </c>
      <c r="C50" s="21">
        <v>1773</v>
      </c>
      <c r="D50" s="20" t="s">
        <v>80</v>
      </c>
      <c r="E50" s="23"/>
      <c r="F50" s="23"/>
      <c r="G50" s="23">
        <v>5</v>
      </c>
      <c r="H50" s="23">
        <v>5</v>
      </c>
      <c r="I50" s="23"/>
      <c r="J50" s="23"/>
      <c r="K50" s="23"/>
      <c r="L50" s="23"/>
      <c r="M50" s="24"/>
      <c r="N50" s="25">
        <f t="shared" si="7"/>
        <v>10</v>
      </c>
      <c r="O50" s="26">
        <f t="shared" si="8"/>
        <v>2</v>
      </c>
      <c r="P50" s="182">
        <f t="shared" si="9"/>
        <v>10</v>
      </c>
      <c r="Q50" s="19"/>
      <c r="R50" s="28">
        <v>2027</v>
      </c>
      <c r="S50" s="29" t="s">
        <v>23</v>
      </c>
      <c r="T50" s="30">
        <f t="shared" si="4"/>
        <v>148</v>
      </c>
      <c r="U50" s="31"/>
      <c r="V50" s="32">
        <f t="shared" si="5"/>
        <v>148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SI</v>
      </c>
      <c r="B51" s="173" t="s">
        <v>223</v>
      </c>
      <c r="C51" s="21">
        <v>2232</v>
      </c>
      <c r="D51" s="20" t="s">
        <v>281</v>
      </c>
      <c r="E51" s="23">
        <v>5</v>
      </c>
      <c r="F51" s="23"/>
      <c r="G51" s="23"/>
      <c r="H51" s="23"/>
      <c r="I51" s="23"/>
      <c r="J51" s="23"/>
      <c r="K51" s="23"/>
      <c r="L51" s="23"/>
      <c r="M51" s="24"/>
      <c r="N51" s="25">
        <f t="shared" si="7"/>
        <v>5</v>
      </c>
      <c r="O51" s="26">
        <f t="shared" si="8"/>
        <v>1</v>
      </c>
      <c r="P51" s="182">
        <f t="shared" si="9"/>
        <v>5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SI</v>
      </c>
      <c r="B52" s="20" t="s">
        <v>367</v>
      </c>
      <c r="C52" s="21">
        <v>1317</v>
      </c>
      <c r="D52" s="20" t="s">
        <v>32</v>
      </c>
      <c r="E52" s="23"/>
      <c r="F52" s="23">
        <v>5</v>
      </c>
      <c r="G52" s="23">
        <v>0</v>
      </c>
      <c r="H52" s="23"/>
      <c r="I52" s="23"/>
      <c r="J52" s="23"/>
      <c r="K52" s="23"/>
      <c r="L52" s="23"/>
      <c r="M52" s="24"/>
      <c r="N52" s="25">
        <f t="shared" si="7"/>
        <v>5</v>
      </c>
      <c r="O52" s="26">
        <f t="shared" si="8"/>
        <v>2</v>
      </c>
      <c r="P52" s="182">
        <f t="shared" si="9"/>
        <v>5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SI</v>
      </c>
      <c r="B53" s="20" t="s">
        <v>451</v>
      </c>
      <c r="C53" s="21">
        <v>1213</v>
      </c>
      <c r="D53" s="20" t="s">
        <v>255</v>
      </c>
      <c r="E53" s="23"/>
      <c r="F53" s="23"/>
      <c r="G53" s="23">
        <v>5</v>
      </c>
      <c r="H53" s="23"/>
      <c r="I53" s="23"/>
      <c r="J53" s="23"/>
      <c r="K53" s="23"/>
      <c r="L53" s="23"/>
      <c r="M53" s="24"/>
      <c r="N53" s="25">
        <f t="shared" si="7"/>
        <v>5</v>
      </c>
      <c r="O53" s="26">
        <f t="shared" si="8"/>
        <v>1</v>
      </c>
      <c r="P53" s="182">
        <f t="shared" si="9"/>
        <v>5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SI</v>
      </c>
      <c r="B54" s="20" t="s">
        <v>452</v>
      </c>
      <c r="C54" s="21">
        <v>2029</v>
      </c>
      <c r="D54" s="20" t="s">
        <v>64</v>
      </c>
      <c r="E54" s="23"/>
      <c r="F54" s="23"/>
      <c r="G54" s="23">
        <v>5</v>
      </c>
      <c r="H54" s="23"/>
      <c r="I54" s="23"/>
      <c r="J54" s="23"/>
      <c r="K54" s="23"/>
      <c r="L54" s="23"/>
      <c r="M54" s="24"/>
      <c r="N54" s="25">
        <f t="shared" si="7"/>
        <v>5</v>
      </c>
      <c r="O54" s="26">
        <f t="shared" si="8"/>
        <v>1</v>
      </c>
      <c r="P54" s="182">
        <f t="shared" si="9"/>
        <v>5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SI</v>
      </c>
      <c r="B55" s="20" t="s">
        <v>454</v>
      </c>
      <c r="C55" s="21">
        <v>1317</v>
      </c>
      <c r="D55" s="20" t="s">
        <v>32</v>
      </c>
      <c r="E55" s="23"/>
      <c r="F55" s="23"/>
      <c r="G55" s="23">
        <v>5</v>
      </c>
      <c r="H55" s="23"/>
      <c r="I55" s="23"/>
      <c r="J55" s="23"/>
      <c r="K55" s="23"/>
      <c r="L55" s="23"/>
      <c r="M55" s="24"/>
      <c r="N55" s="25">
        <f t="shared" si="7"/>
        <v>5</v>
      </c>
      <c r="O55" s="26">
        <f t="shared" si="8"/>
        <v>1</v>
      </c>
      <c r="P55" s="182">
        <f t="shared" si="9"/>
        <v>5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SI</v>
      </c>
      <c r="B56" s="20" t="s">
        <v>507</v>
      </c>
      <c r="C56" s="21">
        <v>1589</v>
      </c>
      <c r="D56" s="20" t="s">
        <v>21</v>
      </c>
      <c r="E56" s="23"/>
      <c r="F56" s="23"/>
      <c r="G56" s="23"/>
      <c r="H56" s="23">
        <v>5</v>
      </c>
      <c r="I56" s="23"/>
      <c r="J56" s="23"/>
      <c r="K56" s="23"/>
      <c r="L56" s="23"/>
      <c r="M56" s="24"/>
      <c r="N56" s="25">
        <f t="shared" si="7"/>
        <v>5</v>
      </c>
      <c r="O56" s="26">
        <f t="shared" si="8"/>
        <v>1</v>
      </c>
      <c r="P56" s="182">
        <f t="shared" si="9"/>
        <v>5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SI</v>
      </c>
      <c r="B57" s="20" t="s">
        <v>508</v>
      </c>
      <c r="C57" s="21">
        <v>1589</v>
      </c>
      <c r="D57" s="20" t="s">
        <v>21</v>
      </c>
      <c r="E57" s="23"/>
      <c r="F57" s="23"/>
      <c r="G57" s="23"/>
      <c r="H57" s="23">
        <v>5</v>
      </c>
      <c r="I57" s="23"/>
      <c r="J57" s="23"/>
      <c r="K57" s="23"/>
      <c r="L57" s="23"/>
      <c r="M57" s="24"/>
      <c r="N57" s="25">
        <f t="shared" si="7"/>
        <v>5</v>
      </c>
      <c r="O57" s="26">
        <f t="shared" si="8"/>
        <v>1</v>
      </c>
      <c r="P57" s="182">
        <f t="shared" si="9"/>
        <v>5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SI</v>
      </c>
      <c r="B58" s="20" t="s">
        <v>509</v>
      </c>
      <c r="C58" s="21">
        <v>1665</v>
      </c>
      <c r="D58" s="20" t="s">
        <v>249</v>
      </c>
      <c r="E58" s="23"/>
      <c r="F58" s="23"/>
      <c r="G58" s="23"/>
      <c r="H58" s="23">
        <v>5</v>
      </c>
      <c r="I58" s="23"/>
      <c r="J58" s="23"/>
      <c r="K58" s="23"/>
      <c r="L58" s="23"/>
      <c r="M58" s="24"/>
      <c r="N58" s="25">
        <f t="shared" si="7"/>
        <v>5</v>
      </c>
      <c r="O58" s="26">
        <f t="shared" si="8"/>
        <v>1</v>
      </c>
      <c r="P58" s="182">
        <f t="shared" si="9"/>
        <v>5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173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165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NO</v>
      </c>
      <c r="B65" s="165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2588</v>
      </c>
      <c r="U65" s="6"/>
      <c r="V65" s="46">
        <f>SUM(V3:V64)</f>
        <v>2588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NO</v>
      </c>
      <c r="B66" s="165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ref="A67:A96" si="10">IF(O67&lt;1,"NO","SI")</f>
        <v>NO</v>
      </c>
      <c r="B67" s="165"/>
      <c r="C67" s="21"/>
      <c r="D67" s="173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96" si="11">IF(O67=9,SUM(E67:M67)-SMALL(E67:M67,1)-SMALL(E67:M67,2),IF(O67=8,SUM(E67:M67)-SMALL(E67:M67,1),SUM(E67:M67)))</f>
        <v>0</v>
      </c>
      <c r="O67" s="26">
        <f t="shared" ref="O67:O96" si="12">COUNTA(E67:M67)</f>
        <v>0</v>
      </c>
      <c r="P67" s="182">
        <f t="shared" ref="P67:P96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10"/>
        <v>NO</v>
      </c>
      <c r="B68" s="165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92" t="str">
        <f t="shared" si="10"/>
        <v>NO</v>
      </c>
      <c r="B69" s="165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92" t="str">
        <f t="shared" si="10"/>
        <v>NO</v>
      </c>
      <c r="B70" s="165"/>
      <c r="C70" s="21"/>
      <c r="D70" s="173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92" t="str">
        <f t="shared" si="10"/>
        <v>NO</v>
      </c>
      <c r="B71" s="165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92" t="str">
        <f t="shared" si="10"/>
        <v>NO</v>
      </c>
      <c r="B72" s="165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92" t="str">
        <f t="shared" si="10"/>
        <v>NO</v>
      </c>
      <c r="B73" s="20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92" t="str">
        <f t="shared" si="10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92" t="str">
        <f t="shared" si="10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92" t="str">
        <f t="shared" si="10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92" t="str">
        <f t="shared" si="10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92" t="str">
        <f t="shared" si="10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92" t="str">
        <f t="shared" si="10"/>
        <v>NO</v>
      </c>
      <c r="B79" s="20"/>
      <c r="C79" s="21"/>
      <c r="D79" s="172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92" t="str">
        <f t="shared" si="10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92" t="str">
        <f t="shared" si="10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92" t="str">
        <f t="shared" si="10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1"/>
        <v>0</v>
      </c>
      <c r="O82" s="26">
        <f t="shared" si="12"/>
        <v>0</v>
      </c>
      <c r="P82" s="182">
        <f t="shared" si="13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92" t="str">
        <f t="shared" si="10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1"/>
        <v>0</v>
      </c>
      <c r="O83" s="26">
        <f t="shared" si="12"/>
        <v>0</v>
      </c>
      <c r="P83" s="182">
        <f t="shared" si="13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92" t="str">
        <f t="shared" si="10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1"/>
        <v>0</v>
      </c>
      <c r="O84" s="26">
        <f t="shared" si="12"/>
        <v>0</v>
      </c>
      <c r="P84" s="182">
        <f t="shared" si="13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">
      <c r="A85" s="92" t="str">
        <f t="shared" si="10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1"/>
        <v>0</v>
      </c>
      <c r="O85" s="26">
        <f t="shared" si="12"/>
        <v>0</v>
      </c>
      <c r="P85" s="182">
        <f t="shared" si="13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  <c r="HP85" s="139"/>
      <c r="HQ85" s="139"/>
      <c r="HR85" s="139"/>
      <c r="HS85" s="139"/>
      <c r="HT85" s="139"/>
      <c r="HU85" s="139"/>
      <c r="HV85" s="139"/>
      <c r="HW85" s="139"/>
      <c r="HX85" s="139"/>
      <c r="HY85" s="139"/>
      <c r="HZ85" s="139"/>
      <c r="IA85" s="139"/>
      <c r="IB85" s="139"/>
      <c r="IC85" s="139"/>
      <c r="ID85" s="139"/>
      <c r="IE85" s="139"/>
      <c r="IF85" s="139"/>
      <c r="IG85" s="139"/>
      <c r="IH85" s="139"/>
      <c r="II85" s="139"/>
      <c r="IJ85" s="139"/>
      <c r="IK85" s="139"/>
      <c r="IL85" s="139"/>
      <c r="IM85" s="139"/>
      <c r="IN85" s="139"/>
      <c r="IO85" s="139"/>
      <c r="IP85" s="139"/>
      <c r="IQ85" s="139"/>
      <c r="IR85" s="139"/>
      <c r="IS85" s="139"/>
      <c r="IT85" s="139"/>
      <c r="IU85" s="139"/>
      <c r="IV85" s="139"/>
      <c r="IW85" s="139"/>
      <c r="IX85" s="139"/>
      <c r="IY85" s="139"/>
    </row>
    <row r="86" spans="1:259" ht="29.1" customHeight="1" thickBot="1" x14ac:dyDescent="0.4">
      <c r="A86" s="92" t="str">
        <f t="shared" si="10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1"/>
        <v>0</v>
      </c>
      <c r="O86" s="26">
        <f t="shared" si="12"/>
        <v>0</v>
      </c>
      <c r="P86" s="182">
        <f t="shared" si="13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  <c r="IT86" s="139"/>
      <c r="IU86" s="139"/>
      <c r="IV86" s="139"/>
      <c r="IW86" s="139"/>
      <c r="IX86" s="139"/>
      <c r="IY86" s="139"/>
    </row>
    <row r="87" spans="1:259" ht="29.1" customHeight="1" thickBot="1" x14ac:dyDescent="0.4">
      <c r="A87" s="92" t="str">
        <f t="shared" si="10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1"/>
        <v>0</v>
      </c>
      <c r="O87" s="26">
        <f t="shared" si="12"/>
        <v>0</v>
      </c>
      <c r="P87" s="182">
        <f t="shared" si="13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92" t="str">
        <f t="shared" si="10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1"/>
        <v>0</v>
      </c>
      <c r="O88" s="26">
        <f t="shared" si="12"/>
        <v>0</v>
      </c>
      <c r="P88" s="182">
        <f t="shared" si="13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92" t="str">
        <f t="shared" si="10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1"/>
        <v>0</v>
      </c>
      <c r="O89" s="26">
        <f t="shared" si="12"/>
        <v>0</v>
      </c>
      <c r="P89" s="182">
        <f t="shared" si="13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92" t="str">
        <f t="shared" si="10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1"/>
        <v>0</v>
      </c>
      <c r="O90" s="26">
        <f t="shared" si="12"/>
        <v>0</v>
      </c>
      <c r="P90" s="182">
        <f t="shared" si="13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92" t="str">
        <f t="shared" si="10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1"/>
        <v>0</v>
      </c>
      <c r="O91" s="26">
        <f t="shared" si="12"/>
        <v>0</v>
      </c>
      <c r="P91" s="182">
        <f t="shared" si="13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92" t="str">
        <f t="shared" si="10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1"/>
        <v>0</v>
      </c>
      <c r="O92" s="26">
        <f t="shared" si="12"/>
        <v>0</v>
      </c>
      <c r="P92" s="182">
        <f t="shared" si="13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92" t="str">
        <f t="shared" si="10"/>
        <v>NO</v>
      </c>
      <c r="B93" s="68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1"/>
        <v>0</v>
      </c>
      <c r="O93" s="26">
        <f t="shared" si="12"/>
        <v>0</v>
      </c>
      <c r="P93" s="182">
        <f t="shared" si="13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92" t="str">
        <f t="shared" si="10"/>
        <v>NO</v>
      </c>
      <c r="B94" s="68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1"/>
        <v>0</v>
      </c>
      <c r="O94" s="26">
        <f t="shared" si="12"/>
        <v>0</v>
      </c>
      <c r="P94" s="182">
        <f t="shared" si="13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92" t="str">
        <f t="shared" si="10"/>
        <v>NO</v>
      </c>
      <c r="B95" s="68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1"/>
        <v>0</v>
      </c>
      <c r="O95" s="26">
        <f t="shared" si="12"/>
        <v>0</v>
      </c>
      <c r="P95" s="182">
        <f t="shared" si="13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92" t="str">
        <f t="shared" si="10"/>
        <v>NO</v>
      </c>
      <c r="B96" s="165"/>
      <c r="C96" s="21"/>
      <c r="D96" s="165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1"/>
        <v>0</v>
      </c>
      <c r="O96" s="26">
        <f t="shared" si="12"/>
        <v>0</v>
      </c>
      <c r="P96" s="182">
        <f t="shared" si="13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7">
        <f>COUNTIF(A3:A96,"SI")</f>
        <v>56</v>
      </c>
      <c r="B97" s="47">
        <f>COUNTA(B3:B96)</f>
        <v>56</v>
      </c>
      <c r="C97" s="47"/>
      <c r="D97" s="47"/>
      <c r="E97" s="49"/>
      <c r="F97" s="49"/>
      <c r="G97" s="47"/>
      <c r="H97" s="47"/>
      <c r="I97" s="47"/>
      <c r="J97" s="47"/>
      <c r="K97" s="47"/>
      <c r="L97" s="47"/>
      <c r="M97" s="70"/>
      <c r="N97" s="71">
        <f>SUM(N3:N96)</f>
        <v>2588</v>
      </c>
      <c r="O97" s="52"/>
      <c r="P97" s="72">
        <f>SUM(P3:P96)</f>
        <v>2588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73"/>
      <c r="B98" s="73"/>
      <c r="C98" s="73"/>
      <c r="D98" s="73"/>
      <c r="E98" s="74"/>
      <c r="F98" s="74"/>
      <c r="G98" s="73"/>
      <c r="H98" s="73"/>
      <c r="I98" s="73"/>
      <c r="J98" s="73"/>
      <c r="K98" s="73"/>
      <c r="L98" s="73"/>
      <c r="M98" s="73"/>
      <c r="N98" s="75"/>
      <c r="O98" s="6"/>
      <c r="P98" s="76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sortState ref="A3:P96">
    <sortCondition descending="1" ref="N3:N96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93" customWidth="1"/>
    <col min="2" max="2" width="57.42578125" style="93" customWidth="1"/>
    <col min="3" max="3" width="13.28515625" style="93" customWidth="1"/>
    <col min="4" max="4" width="65.28515625" style="93" customWidth="1"/>
    <col min="5" max="5" width="22.85546875" style="93" customWidth="1"/>
    <col min="6" max="6" width="22.42578125" style="93" customWidth="1"/>
    <col min="7" max="7" width="22.140625" style="93" customWidth="1"/>
    <col min="8" max="8" width="23.140625" style="93" customWidth="1"/>
    <col min="9" max="11" width="23.140625" style="139" customWidth="1"/>
    <col min="12" max="13" width="23.42578125" style="93" customWidth="1"/>
    <col min="14" max="14" width="15" style="93" customWidth="1"/>
    <col min="15" max="15" width="14.28515625" style="93" customWidth="1"/>
    <col min="16" max="16" width="32.7109375" style="93" bestFit="1" customWidth="1"/>
    <col min="17" max="17" width="11.42578125" style="93" customWidth="1"/>
    <col min="18" max="18" width="11.42578125" style="139" customWidth="1"/>
    <col min="19" max="19" width="59.7109375" style="139" customWidth="1"/>
    <col min="20" max="21" width="11.42578125" style="93" customWidth="1"/>
    <col min="22" max="22" width="35.42578125" style="93" customWidth="1"/>
    <col min="23" max="24" width="11.42578125" style="93" customWidth="1"/>
    <col min="25" max="25" width="36" style="93" customWidth="1"/>
    <col min="26" max="26" width="11.42578125" style="93" customWidth="1"/>
    <col min="27" max="27" width="67" style="93" customWidth="1"/>
    <col min="28" max="259" width="11.42578125" style="93" customWidth="1"/>
  </cols>
  <sheetData>
    <row r="1" spans="1:27" ht="28.5" customHeight="1" thickBot="1" x14ac:dyDescent="0.45">
      <c r="A1" s="188" t="s">
        <v>130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20" t="s">
        <v>278</v>
      </c>
      <c r="C3" s="21">
        <v>1213</v>
      </c>
      <c r="D3" s="20" t="s">
        <v>255</v>
      </c>
      <c r="E3" s="23">
        <v>90</v>
      </c>
      <c r="F3" s="23">
        <v>30</v>
      </c>
      <c r="G3" s="23">
        <v>90</v>
      </c>
      <c r="H3" s="23">
        <v>100</v>
      </c>
      <c r="I3" s="23"/>
      <c r="J3" s="23"/>
      <c r="K3" s="23"/>
      <c r="L3" s="23"/>
      <c r="M3" s="24"/>
      <c r="N3" s="25">
        <f t="shared" ref="N3:N34" si="1">IF(O3=9,SUM(E3:M3)-SMALL(E3:M3,1)-SMALL(E3:M3,2),IF(O3=8,SUM(E3:M3)-SMALL(E3:M3,1),SUM(E3:M3)))</f>
        <v>310</v>
      </c>
      <c r="O3" s="26">
        <f t="shared" ref="O3:O34" si="2">COUNTA(E3:M3)</f>
        <v>4</v>
      </c>
      <c r="P3" s="182">
        <f t="shared" ref="P3:P34" si="3">SUM(E3:M3)</f>
        <v>310</v>
      </c>
      <c r="Q3" s="27"/>
      <c r="R3" s="28">
        <v>1213</v>
      </c>
      <c r="S3" s="29" t="s">
        <v>255</v>
      </c>
      <c r="T3" s="30">
        <f>SUMIF($C$3:$C$105,R3,$P$3:$P$105)</f>
        <v>470</v>
      </c>
      <c r="U3" s="31"/>
      <c r="V3" s="32">
        <f>SUMIF($C$3:$C$105,R3,$N$3:$N$105)</f>
        <v>470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114</v>
      </c>
      <c r="C4" s="21">
        <v>1298</v>
      </c>
      <c r="D4" s="20" t="s">
        <v>40</v>
      </c>
      <c r="E4" s="23">
        <v>80</v>
      </c>
      <c r="F4" s="23">
        <v>100</v>
      </c>
      <c r="G4" s="23">
        <v>30</v>
      </c>
      <c r="H4" s="23">
        <v>80</v>
      </c>
      <c r="I4" s="23"/>
      <c r="J4" s="23"/>
      <c r="K4" s="23"/>
      <c r="L4" s="23"/>
      <c r="M4" s="24"/>
      <c r="N4" s="25">
        <f t="shared" si="1"/>
        <v>290</v>
      </c>
      <c r="O4" s="26">
        <f t="shared" si="2"/>
        <v>4</v>
      </c>
      <c r="P4" s="182">
        <f t="shared" si="3"/>
        <v>290</v>
      </c>
      <c r="Q4" s="27"/>
      <c r="R4" s="28"/>
      <c r="S4" s="29"/>
      <c r="T4" s="30">
        <f t="shared" ref="T4:T64" si="4">SUMIF($C$3:$C$105,R4,$P$3:$P$105)</f>
        <v>0</v>
      </c>
      <c r="U4" s="31"/>
      <c r="V4" s="32">
        <f t="shared" ref="V4:V64" si="5">SUMIF($C$3:$C$105,R4,$N$3:$N$105)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113</v>
      </c>
      <c r="C5" s="21">
        <v>2232</v>
      </c>
      <c r="D5" s="20" t="s">
        <v>281</v>
      </c>
      <c r="E5" s="23">
        <v>100</v>
      </c>
      <c r="F5" s="23"/>
      <c r="G5" s="23">
        <v>100</v>
      </c>
      <c r="H5" s="23">
        <v>60</v>
      </c>
      <c r="I5" s="23"/>
      <c r="J5" s="23"/>
      <c r="K5" s="23"/>
      <c r="L5" s="23"/>
      <c r="M5" s="24"/>
      <c r="N5" s="25">
        <f t="shared" si="1"/>
        <v>260</v>
      </c>
      <c r="O5" s="26">
        <f t="shared" si="2"/>
        <v>3</v>
      </c>
      <c r="P5" s="182">
        <f t="shared" si="3"/>
        <v>260</v>
      </c>
      <c r="Q5" s="27"/>
      <c r="R5" s="28">
        <v>2232</v>
      </c>
      <c r="S5" s="29" t="s">
        <v>281</v>
      </c>
      <c r="T5" s="30">
        <f t="shared" si="4"/>
        <v>494</v>
      </c>
      <c r="U5" s="31"/>
      <c r="V5" s="32">
        <f t="shared" si="5"/>
        <v>494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65" t="s">
        <v>226</v>
      </c>
      <c r="C6" s="21">
        <v>2232</v>
      </c>
      <c r="D6" s="20" t="s">
        <v>281</v>
      </c>
      <c r="E6" s="23">
        <v>20</v>
      </c>
      <c r="F6" s="23">
        <v>60</v>
      </c>
      <c r="G6" s="23">
        <v>50</v>
      </c>
      <c r="H6" s="23">
        <v>50</v>
      </c>
      <c r="I6" s="23"/>
      <c r="J6" s="23"/>
      <c r="K6" s="23"/>
      <c r="L6" s="23"/>
      <c r="M6" s="24"/>
      <c r="N6" s="25">
        <f t="shared" si="1"/>
        <v>180</v>
      </c>
      <c r="O6" s="26">
        <f t="shared" si="2"/>
        <v>4</v>
      </c>
      <c r="P6" s="182">
        <f t="shared" si="3"/>
        <v>180</v>
      </c>
      <c r="Q6" s="27"/>
      <c r="R6" s="28">
        <v>1180</v>
      </c>
      <c r="S6" s="29" t="s">
        <v>17</v>
      </c>
      <c r="T6" s="30">
        <f t="shared" si="4"/>
        <v>10</v>
      </c>
      <c r="U6" s="31"/>
      <c r="V6" s="32">
        <f t="shared" si="5"/>
        <v>10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115</v>
      </c>
      <c r="C7" s="21">
        <v>1298</v>
      </c>
      <c r="D7" s="20" t="s">
        <v>40</v>
      </c>
      <c r="E7" s="23">
        <v>60</v>
      </c>
      <c r="F7" s="23">
        <v>90</v>
      </c>
      <c r="G7" s="23">
        <v>15</v>
      </c>
      <c r="H7" s="23">
        <v>12</v>
      </c>
      <c r="I7" s="23"/>
      <c r="J7" s="23"/>
      <c r="K7" s="23"/>
      <c r="L7" s="23"/>
      <c r="M7" s="24"/>
      <c r="N7" s="25">
        <f t="shared" si="1"/>
        <v>177</v>
      </c>
      <c r="O7" s="26">
        <f t="shared" si="2"/>
        <v>4</v>
      </c>
      <c r="P7" s="182">
        <f t="shared" si="3"/>
        <v>177</v>
      </c>
      <c r="Q7" s="27"/>
      <c r="R7" s="28">
        <v>1115</v>
      </c>
      <c r="S7" s="29" t="s">
        <v>18</v>
      </c>
      <c r="T7" s="30">
        <f t="shared" si="4"/>
        <v>5</v>
      </c>
      <c r="U7" s="31"/>
      <c r="V7" s="32">
        <f t="shared" si="5"/>
        <v>5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370</v>
      </c>
      <c r="C8" s="21">
        <v>1213</v>
      </c>
      <c r="D8" s="20" t="s">
        <v>255</v>
      </c>
      <c r="E8" s="23"/>
      <c r="F8" s="23">
        <v>40</v>
      </c>
      <c r="G8" s="23">
        <v>80</v>
      </c>
      <c r="H8" s="23">
        <v>40</v>
      </c>
      <c r="I8" s="23"/>
      <c r="J8" s="23"/>
      <c r="K8" s="23"/>
      <c r="L8" s="23"/>
      <c r="M8" s="24"/>
      <c r="N8" s="25">
        <f t="shared" si="1"/>
        <v>160</v>
      </c>
      <c r="O8" s="26">
        <f t="shared" si="2"/>
        <v>3</v>
      </c>
      <c r="P8" s="182">
        <f t="shared" si="3"/>
        <v>160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116</v>
      </c>
      <c r="C9" s="21">
        <v>2271</v>
      </c>
      <c r="D9" s="20" t="s">
        <v>282</v>
      </c>
      <c r="E9" s="23">
        <v>15</v>
      </c>
      <c r="F9" s="23">
        <v>80</v>
      </c>
      <c r="G9" s="23">
        <v>60</v>
      </c>
      <c r="H9" s="23">
        <v>2</v>
      </c>
      <c r="I9" s="23"/>
      <c r="J9" s="23"/>
      <c r="K9" s="23"/>
      <c r="L9" s="23"/>
      <c r="M9" s="24"/>
      <c r="N9" s="25">
        <f t="shared" si="1"/>
        <v>157</v>
      </c>
      <c r="O9" s="26">
        <f t="shared" si="2"/>
        <v>4</v>
      </c>
      <c r="P9" s="182">
        <f t="shared" si="3"/>
        <v>157</v>
      </c>
      <c r="Q9" s="27"/>
      <c r="R9" s="28">
        <v>1589</v>
      </c>
      <c r="S9" s="29" t="s">
        <v>21</v>
      </c>
      <c r="T9" s="30">
        <f t="shared" si="4"/>
        <v>15</v>
      </c>
      <c r="U9" s="31"/>
      <c r="V9" s="32">
        <f t="shared" si="5"/>
        <v>15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225</v>
      </c>
      <c r="C10" s="21">
        <v>1886</v>
      </c>
      <c r="D10" s="20" t="s">
        <v>36</v>
      </c>
      <c r="E10" s="23">
        <v>50</v>
      </c>
      <c r="F10" s="23">
        <v>50</v>
      </c>
      <c r="G10" s="23">
        <v>20</v>
      </c>
      <c r="H10" s="23">
        <v>30</v>
      </c>
      <c r="I10" s="23"/>
      <c r="J10" s="23"/>
      <c r="K10" s="23"/>
      <c r="L10" s="23"/>
      <c r="M10" s="24"/>
      <c r="N10" s="25">
        <f t="shared" si="1"/>
        <v>150</v>
      </c>
      <c r="O10" s="26">
        <f t="shared" si="2"/>
        <v>4</v>
      </c>
      <c r="P10" s="182">
        <f t="shared" si="3"/>
        <v>150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371</v>
      </c>
      <c r="C11" s="21">
        <v>1317</v>
      </c>
      <c r="D11" s="20" t="s">
        <v>32</v>
      </c>
      <c r="E11" s="23"/>
      <c r="F11" s="23">
        <v>12</v>
      </c>
      <c r="G11" s="23">
        <v>40</v>
      </c>
      <c r="H11" s="23">
        <v>90</v>
      </c>
      <c r="I11" s="23"/>
      <c r="J11" s="23"/>
      <c r="K11" s="23"/>
      <c r="L11" s="23"/>
      <c r="M11" s="24"/>
      <c r="N11" s="25">
        <f t="shared" si="1"/>
        <v>142</v>
      </c>
      <c r="O11" s="26">
        <f t="shared" si="2"/>
        <v>3</v>
      </c>
      <c r="P11" s="182">
        <f t="shared" si="3"/>
        <v>142</v>
      </c>
      <c r="Q11" s="27"/>
      <c r="R11" s="28">
        <v>1590</v>
      </c>
      <c r="S11" s="29" t="s">
        <v>24</v>
      </c>
      <c r="T11" s="30">
        <f t="shared" si="4"/>
        <v>38</v>
      </c>
      <c r="U11" s="31"/>
      <c r="V11" s="32">
        <f t="shared" si="5"/>
        <v>38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117</v>
      </c>
      <c r="C12" s="21">
        <v>2271</v>
      </c>
      <c r="D12" s="20" t="s">
        <v>282</v>
      </c>
      <c r="E12" s="23">
        <v>40</v>
      </c>
      <c r="F12" s="23">
        <v>20</v>
      </c>
      <c r="G12" s="23">
        <v>12</v>
      </c>
      <c r="H12" s="23">
        <v>15</v>
      </c>
      <c r="I12" s="23"/>
      <c r="J12" s="23"/>
      <c r="K12" s="23"/>
      <c r="L12" s="23"/>
      <c r="M12" s="24"/>
      <c r="N12" s="25">
        <f t="shared" si="1"/>
        <v>87</v>
      </c>
      <c r="O12" s="26">
        <f t="shared" si="2"/>
        <v>4</v>
      </c>
      <c r="P12" s="182">
        <f t="shared" si="3"/>
        <v>87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341</v>
      </c>
      <c r="C13" s="21">
        <v>1886</v>
      </c>
      <c r="D13" s="20" t="s">
        <v>36</v>
      </c>
      <c r="E13" s="23">
        <v>30</v>
      </c>
      <c r="F13" s="23">
        <v>15</v>
      </c>
      <c r="G13" s="23">
        <v>8</v>
      </c>
      <c r="H13" s="23">
        <v>6</v>
      </c>
      <c r="I13" s="23"/>
      <c r="J13" s="23"/>
      <c r="K13" s="23"/>
      <c r="L13" s="23"/>
      <c r="M13" s="24"/>
      <c r="N13" s="25">
        <f t="shared" si="1"/>
        <v>59</v>
      </c>
      <c r="O13" s="26">
        <f t="shared" si="2"/>
        <v>4</v>
      </c>
      <c r="P13" s="182">
        <f t="shared" si="3"/>
        <v>59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372</v>
      </c>
      <c r="C14" s="21">
        <v>1843</v>
      </c>
      <c r="D14" s="20" t="s">
        <v>30</v>
      </c>
      <c r="E14" s="23"/>
      <c r="F14" s="23">
        <v>9</v>
      </c>
      <c r="G14" s="23">
        <v>7</v>
      </c>
      <c r="H14" s="23">
        <v>20</v>
      </c>
      <c r="I14" s="23"/>
      <c r="J14" s="23"/>
      <c r="K14" s="23"/>
      <c r="L14" s="23"/>
      <c r="M14" s="24"/>
      <c r="N14" s="25">
        <f t="shared" si="1"/>
        <v>36</v>
      </c>
      <c r="O14" s="26">
        <f t="shared" si="2"/>
        <v>3</v>
      </c>
      <c r="P14" s="182">
        <f t="shared" si="3"/>
        <v>36</v>
      </c>
      <c r="Q14" s="27"/>
      <c r="R14" s="28">
        <v>1843</v>
      </c>
      <c r="S14" s="29" t="s">
        <v>30</v>
      </c>
      <c r="T14" s="30">
        <f t="shared" si="4"/>
        <v>36</v>
      </c>
      <c r="U14" s="31"/>
      <c r="V14" s="32">
        <f t="shared" si="5"/>
        <v>36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118</v>
      </c>
      <c r="C15" s="21">
        <v>2271</v>
      </c>
      <c r="D15" s="20" t="s">
        <v>282</v>
      </c>
      <c r="E15" s="23">
        <v>7</v>
      </c>
      <c r="F15" s="23">
        <v>5</v>
      </c>
      <c r="G15" s="23">
        <v>6</v>
      </c>
      <c r="H15" s="23">
        <v>8</v>
      </c>
      <c r="I15" s="23"/>
      <c r="J15" s="23"/>
      <c r="K15" s="23"/>
      <c r="L15" s="23"/>
      <c r="M15" s="24"/>
      <c r="N15" s="25">
        <f t="shared" si="1"/>
        <v>26</v>
      </c>
      <c r="O15" s="26">
        <f t="shared" si="2"/>
        <v>4</v>
      </c>
      <c r="P15" s="182">
        <f t="shared" si="3"/>
        <v>26</v>
      </c>
      <c r="Q15" s="27"/>
      <c r="R15" s="28">
        <v>1317</v>
      </c>
      <c r="S15" s="29" t="s">
        <v>32</v>
      </c>
      <c r="T15" s="30">
        <f t="shared" si="4"/>
        <v>142</v>
      </c>
      <c r="U15" s="31"/>
      <c r="V15" s="32">
        <f t="shared" si="5"/>
        <v>142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343</v>
      </c>
      <c r="C16" s="21">
        <v>1886</v>
      </c>
      <c r="D16" s="20" t="s">
        <v>36</v>
      </c>
      <c r="E16" s="23">
        <v>6</v>
      </c>
      <c r="F16" s="23">
        <v>6</v>
      </c>
      <c r="G16" s="23">
        <v>5</v>
      </c>
      <c r="H16" s="23">
        <v>5</v>
      </c>
      <c r="I16" s="23"/>
      <c r="J16" s="23"/>
      <c r="K16" s="23"/>
      <c r="L16" s="23"/>
      <c r="M16" s="24"/>
      <c r="N16" s="25">
        <f t="shared" si="1"/>
        <v>22</v>
      </c>
      <c r="O16" s="26">
        <f t="shared" si="2"/>
        <v>4</v>
      </c>
      <c r="P16" s="182">
        <f t="shared" si="3"/>
        <v>22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374</v>
      </c>
      <c r="C17" s="21">
        <v>1590</v>
      </c>
      <c r="D17" s="20" t="s">
        <v>24</v>
      </c>
      <c r="E17" s="23"/>
      <c r="F17" s="23">
        <v>5</v>
      </c>
      <c r="G17" s="23">
        <v>9</v>
      </c>
      <c r="H17" s="23">
        <v>7</v>
      </c>
      <c r="I17" s="23"/>
      <c r="J17" s="23"/>
      <c r="K17" s="23"/>
      <c r="L17" s="23"/>
      <c r="M17" s="24"/>
      <c r="N17" s="25">
        <f t="shared" si="1"/>
        <v>21</v>
      </c>
      <c r="O17" s="26">
        <f t="shared" si="2"/>
        <v>3</v>
      </c>
      <c r="P17" s="182">
        <f t="shared" si="3"/>
        <v>21</v>
      </c>
      <c r="Q17" s="27"/>
      <c r="R17" s="28">
        <v>1886</v>
      </c>
      <c r="S17" s="29" t="s">
        <v>36</v>
      </c>
      <c r="T17" s="30">
        <f t="shared" si="4"/>
        <v>231</v>
      </c>
      <c r="U17" s="31"/>
      <c r="V17" s="32">
        <f t="shared" si="5"/>
        <v>231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246</v>
      </c>
      <c r="C18" s="21">
        <v>48</v>
      </c>
      <c r="D18" s="20" t="s">
        <v>241</v>
      </c>
      <c r="E18" s="23">
        <v>12</v>
      </c>
      <c r="F18" s="23"/>
      <c r="G18" s="23"/>
      <c r="H18" s="23">
        <v>9</v>
      </c>
      <c r="I18" s="23"/>
      <c r="J18" s="23"/>
      <c r="K18" s="23"/>
      <c r="L18" s="23"/>
      <c r="M18" s="24"/>
      <c r="N18" s="25">
        <f t="shared" si="1"/>
        <v>21</v>
      </c>
      <c r="O18" s="26">
        <f t="shared" si="2"/>
        <v>2</v>
      </c>
      <c r="P18" s="182">
        <f t="shared" si="3"/>
        <v>21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240</v>
      </c>
      <c r="C19" s="21">
        <v>2027</v>
      </c>
      <c r="D19" s="20" t="s">
        <v>23</v>
      </c>
      <c r="E19" s="23">
        <v>5</v>
      </c>
      <c r="F19" s="23">
        <v>5</v>
      </c>
      <c r="G19" s="23">
        <v>5</v>
      </c>
      <c r="H19" s="23">
        <v>5</v>
      </c>
      <c r="I19" s="23"/>
      <c r="J19" s="23"/>
      <c r="K19" s="23"/>
      <c r="L19" s="23"/>
      <c r="M19" s="24"/>
      <c r="N19" s="25">
        <f t="shared" si="1"/>
        <v>20</v>
      </c>
      <c r="O19" s="26">
        <f t="shared" si="2"/>
        <v>4</v>
      </c>
      <c r="P19" s="182">
        <f t="shared" si="3"/>
        <v>20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342</v>
      </c>
      <c r="C20" s="21">
        <v>2232</v>
      </c>
      <c r="D20" s="20" t="s">
        <v>281</v>
      </c>
      <c r="E20" s="23">
        <v>9</v>
      </c>
      <c r="F20" s="23"/>
      <c r="G20" s="23">
        <v>5</v>
      </c>
      <c r="H20" s="23">
        <v>5</v>
      </c>
      <c r="I20" s="23"/>
      <c r="J20" s="23"/>
      <c r="K20" s="23"/>
      <c r="L20" s="23"/>
      <c r="M20" s="24"/>
      <c r="N20" s="25">
        <f t="shared" si="1"/>
        <v>19</v>
      </c>
      <c r="O20" s="26">
        <f t="shared" si="2"/>
        <v>3</v>
      </c>
      <c r="P20" s="182">
        <f t="shared" si="3"/>
        <v>19</v>
      </c>
      <c r="Q20" s="27"/>
      <c r="R20" s="28">
        <v>1298</v>
      </c>
      <c r="S20" s="29" t="s">
        <v>40</v>
      </c>
      <c r="T20" s="30">
        <f t="shared" si="4"/>
        <v>485</v>
      </c>
      <c r="U20" s="31"/>
      <c r="V20" s="32">
        <f t="shared" si="5"/>
        <v>485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218</v>
      </c>
      <c r="C21" s="21">
        <v>2027</v>
      </c>
      <c r="D21" s="20" t="s">
        <v>23</v>
      </c>
      <c r="E21" s="23">
        <v>5</v>
      </c>
      <c r="F21" s="23">
        <v>8</v>
      </c>
      <c r="G21" s="23"/>
      <c r="H21" s="23">
        <v>5</v>
      </c>
      <c r="I21" s="23"/>
      <c r="J21" s="23"/>
      <c r="K21" s="23"/>
      <c r="L21" s="23"/>
      <c r="M21" s="24"/>
      <c r="N21" s="25">
        <f t="shared" si="1"/>
        <v>18</v>
      </c>
      <c r="O21" s="26">
        <f t="shared" si="2"/>
        <v>3</v>
      </c>
      <c r="P21" s="182">
        <f t="shared" si="3"/>
        <v>18</v>
      </c>
      <c r="Q21" s="27"/>
      <c r="R21" s="28">
        <v>2271</v>
      </c>
      <c r="S21" s="29" t="s">
        <v>282</v>
      </c>
      <c r="T21" s="30">
        <f t="shared" si="4"/>
        <v>270</v>
      </c>
      <c r="U21" s="31"/>
      <c r="V21" s="32">
        <f t="shared" si="5"/>
        <v>270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173" t="s">
        <v>119</v>
      </c>
      <c r="C22" s="21">
        <v>1298</v>
      </c>
      <c r="D22" s="20" t="s">
        <v>40</v>
      </c>
      <c r="E22" s="23">
        <v>8</v>
      </c>
      <c r="F22" s="23"/>
      <c r="G22" s="23">
        <v>5</v>
      </c>
      <c r="H22" s="23">
        <v>5</v>
      </c>
      <c r="I22" s="23"/>
      <c r="J22" s="23"/>
      <c r="K22" s="23"/>
      <c r="L22" s="23"/>
      <c r="M22" s="24"/>
      <c r="N22" s="25">
        <f t="shared" si="1"/>
        <v>18</v>
      </c>
      <c r="O22" s="26">
        <f t="shared" si="2"/>
        <v>3</v>
      </c>
      <c r="P22" s="182">
        <f t="shared" si="3"/>
        <v>18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373</v>
      </c>
      <c r="C23" s="21">
        <v>1590</v>
      </c>
      <c r="D23" s="20" t="s">
        <v>24</v>
      </c>
      <c r="E23" s="23"/>
      <c r="F23" s="23">
        <v>7</v>
      </c>
      <c r="G23" s="23">
        <v>5</v>
      </c>
      <c r="H23" s="23">
        <v>5</v>
      </c>
      <c r="I23" s="23"/>
      <c r="J23" s="23"/>
      <c r="K23" s="23"/>
      <c r="L23" s="23"/>
      <c r="M23" s="24"/>
      <c r="N23" s="25">
        <f t="shared" si="1"/>
        <v>17</v>
      </c>
      <c r="O23" s="26">
        <f t="shared" si="2"/>
        <v>3</v>
      </c>
      <c r="P23" s="182">
        <f t="shared" si="3"/>
        <v>17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173" t="s">
        <v>344</v>
      </c>
      <c r="C24" s="21">
        <v>1773</v>
      </c>
      <c r="D24" s="20" t="s">
        <v>80</v>
      </c>
      <c r="E24" s="23">
        <v>5</v>
      </c>
      <c r="F24" s="23"/>
      <c r="G24" s="23">
        <v>5</v>
      </c>
      <c r="H24" s="23">
        <v>5</v>
      </c>
      <c r="I24" s="23"/>
      <c r="J24" s="23"/>
      <c r="K24" s="23"/>
      <c r="L24" s="23"/>
      <c r="M24" s="24"/>
      <c r="N24" s="25">
        <f t="shared" si="1"/>
        <v>15</v>
      </c>
      <c r="O24" s="26">
        <f t="shared" si="2"/>
        <v>3</v>
      </c>
      <c r="P24" s="182">
        <f t="shared" si="3"/>
        <v>15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173" t="s">
        <v>219</v>
      </c>
      <c r="C25" s="21">
        <v>2232</v>
      </c>
      <c r="D25" s="20" t="s">
        <v>281</v>
      </c>
      <c r="E25" s="23">
        <v>5</v>
      </c>
      <c r="F25" s="23"/>
      <c r="G25" s="23">
        <v>5</v>
      </c>
      <c r="H25" s="23">
        <v>5</v>
      </c>
      <c r="I25" s="23"/>
      <c r="J25" s="23"/>
      <c r="K25" s="23"/>
      <c r="L25" s="23"/>
      <c r="M25" s="24"/>
      <c r="N25" s="25">
        <f t="shared" si="1"/>
        <v>15</v>
      </c>
      <c r="O25" s="26">
        <f t="shared" si="2"/>
        <v>3</v>
      </c>
      <c r="P25" s="182">
        <f t="shared" si="3"/>
        <v>15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20" t="s">
        <v>279</v>
      </c>
      <c r="C26" s="21">
        <v>1773</v>
      </c>
      <c r="D26" s="20" t="s">
        <v>80</v>
      </c>
      <c r="E26" s="23">
        <v>5</v>
      </c>
      <c r="F26" s="23"/>
      <c r="G26" s="23">
        <v>5</v>
      </c>
      <c r="H26" s="23">
        <v>5</v>
      </c>
      <c r="I26" s="23"/>
      <c r="J26" s="23"/>
      <c r="K26" s="23"/>
      <c r="L26" s="23"/>
      <c r="M26" s="24"/>
      <c r="N26" s="25">
        <f t="shared" si="1"/>
        <v>15</v>
      </c>
      <c r="O26" s="26">
        <f t="shared" si="2"/>
        <v>3</v>
      </c>
      <c r="P26" s="182">
        <f t="shared" si="3"/>
        <v>15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376</v>
      </c>
      <c r="C27" s="21">
        <v>2027</v>
      </c>
      <c r="D27" s="20" t="s">
        <v>23</v>
      </c>
      <c r="E27" s="23"/>
      <c r="F27" s="23">
        <v>5</v>
      </c>
      <c r="G27" s="23">
        <v>5</v>
      </c>
      <c r="H27" s="23">
        <v>5</v>
      </c>
      <c r="I27" s="23"/>
      <c r="J27" s="23"/>
      <c r="K27" s="23"/>
      <c r="L27" s="23"/>
      <c r="M27" s="24"/>
      <c r="N27" s="25">
        <f t="shared" si="1"/>
        <v>15</v>
      </c>
      <c r="O27" s="26">
        <f t="shared" si="2"/>
        <v>3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5</v>
      </c>
      <c r="U27" s="31"/>
      <c r="V27" s="32">
        <f t="shared" si="5"/>
        <v>5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165" t="s">
        <v>272</v>
      </c>
      <c r="C28" s="21">
        <v>2075</v>
      </c>
      <c r="D28" s="21" t="s">
        <v>271</v>
      </c>
      <c r="E28" s="23">
        <v>5</v>
      </c>
      <c r="F28" s="23">
        <v>5</v>
      </c>
      <c r="G28" s="23"/>
      <c r="H28" s="23"/>
      <c r="I28" s="23"/>
      <c r="J28" s="23"/>
      <c r="K28" s="23"/>
      <c r="L28" s="23"/>
      <c r="M28" s="24"/>
      <c r="N28" s="25">
        <f t="shared" si="1"/>
        <v>10</v>
      </c>
      <c r="O28" s="26">
        <f t="shared" si="2"/>
        <v>2</v>
      </c>
      <c r="P28" s="182">
        <f t="shared" si="3"/>
        <v>10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121</v>
      </c>
      <c r="C29" s="21">
        <v>2232</v>
      </c>
      <c r="D29" s="20" t="s">
        <v>281</v>
      </c>
      <c r="E29" s="23">
        <v>5</v>
      </c>
      <c r="F29" s="23"/>
      <c r="G29" s="23">
        <v>5</v>
      </c>
      <c r="H29" s="23"/>
      <c r="I29" s="23"/>
      <c r="J29" s="23"/>
      <c r="K29" s="23"/>
      <c r="L29" s="23"/>
      <c r="M29" s="24"/>
      <c r="N29" s="25">
        <f t="shared" si="1"/>
        <v>10</v>
      </c>
      <c r="O29" s="26">
        <f t="shared" si="2"/>
        <v>2</v>
      </c>
      <c r="P29" s="182">
        <f t="shared" si="3"/>
        <v>10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377</v>
      </c>
      <c r="C30" s="21">
        <v>2072</v>
      </c>
      <c r="D30" s="20" t="s">
        <v>237</v>
      </c>
      <c r="E30" s="23"/>
      <c r="F30" s="23">
        <v>5</v>
      </c>
      <c r="G30" s="23"/>
      <c r="H30" s="23">
        <v>5</v>
      </c>
      <c r="I30" s="23"/>
      <c r="J30" s="23"/>
      <c r="K30" s="23"/>
      <c r="L30" s="23"/>
      <c r="M30" s="24"/>
      <c r="N30" s="25">
        <f t="shared" si="1"/>
        <v>10</v>
      </c>
      <c r="O30" s="26">
        <f t="shared" si="2"/>
        <v>2</v>
      </c>
      <c r="P30" s="182">
        <f t="shared" si="3"/>
        <v>10</v>
      </c>
      <c r="Q30" s="27"/>
      <c r="R30" s="28">
        <v>1773</v>
      </c>
      <c r="S30" s="29" t="s">
        <v>80</v>
      </c>
      <c r="T30" s="30">
        <f t="shared" si="4"/>
        <v>40</v>
      </c>
      <c r="U30" s="31"/>
      <c r="V30" s="32">
        <f t="shared" si="5"/>
        <v>40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261</v>
      </c>
      <c r="C31" s="21">
        <v>1180</v>
      </c>
      <c r="D31" s="20" t="s">
        <v>17</v>
      </c>
      <c r="E31" s="23">
        <v>5</v>
      </c>
      <c r="F31" s="23"/>
      <c r="G31" s="23"/>
      <c r="H31" s="23"/>
      <c r="I31" s="23"/>
      <c r="J31" s="23"/>
      <c r="K31" s="23"/>
      <c r="L31" s="23"/>
      <c r="M31" s="24"/>
      <c r="N31" s="25">
        <f t="shared" si="1"/>
        <v>5</v>
      </c>
      <c r="O31" s="26">
        <f t="shared" si="2"/>
        <v>1</v>
      </c>
      <c r="P31" s="182">
        <f t="shared" si="3"/>
        <v>5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173" t="s">
        <v>120</v>
      </c>
      <c r="C32" s="21">
        <v>1180</v>
      </c>
      <c r="D32" s="20" t="s">
        <v>17</v>
      </c>
      <c r="E32" s="23">
        <v>5</v>
      </c>
      <c r="F32" s="23"/>
      <c r="G32" s="23"/>
      <c r="H32" s="23"/>
      <c r="I32" s="23"/>
      <c r="J32" s="23"/>
      <c r="K32" s="23"/>
      <c r="L32" s="23"/>
      <c r="M32" s="24"/>
      <c r="N32" s="25">
        <f t="shared" si="1"/>
        <v>5</v>
      </c>
      <c r="O32" s="26">
        <f t="shared" si="2"/>
        <v>1</v>
      </c>
      <c r="P32" s="182">
        <f t="shared" si="3"/>
        <v>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375</v>
      </c>
      <c r="C33" s="21">
        <v>48</v>
      </c>
      <c r="D33" s="20" t="s">
        <v>241</v>
      </c>
      <c r="E33" s="23"/>
      <c r="F33" s="23">
        <v>5</v>
      </c>
      <c r="G33" s="23"/>
      <c r="H33" s="23"/>
      <c r="I33" s="23"/>
      <c r="J33" s="23"/>
      <c r="K33" s="23"/>
      <c r="L33" s="23"/>
      <c r="M33" s="24"/>
      <c r="N33" s="25">
        <f t="shared" si="1"/>
        <v>5</v>
      </c>
      <c r="O33" s="26">
        <f t="shared" si="2"/>
        <v>1</v>
      </c>
      <c r="P33" s="182">
        <f t="shared" si="3"/>
        <v>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487</v>
      </c>
      <c r="C34" s="21">
        <v>2232</v>
      </c>
      <c r="D34" s="20" t="s">
        <v>281</v>
      </c>
      <c r="E34" s="23"/>
      <c r="F34" s="23"/>
      <c r="G34" s="23">
        <v>5</v>
      </c>
      <c r="H34" s="23"/>
      <c r="I34" s="23"/>
      <c r="J34" s="23"/>
      <c r="K34" s="23"/>
      <c r="L34" s="23"/>
      <c r="M34" s="24"/>
      <c r="N34" s="25">
        <f t="shared" si="1"/>
        <v>5</v>
      </c>
      <c r="O34" s="26">
        <f t="shared" si="2"/>
        <v>1</v>
      </c>
      <c r="P34" s="182">
        <f t="shared" si="3"/>
        <v>5</v>
      </c>
      <c r="Q34" s="27"/>
      <c r="R34" s="28">
        <v>2072</v>
      </c>
      <c r="S34" s="29" t="s">
        <v>237</v>
      </c>
      <c r="T34" s="30">
        <f t="shared" si="4"/>
        <v>10</v>
      </c>
      <c r="U34" s="31"/>
      <c r="V34" s="32">
        <f t="shared" si="5"/>
        <v>10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20" t="s">
        <v>488</v>
      </c>
      <c r="C35" s="21">
        <v>2029</v>
      </c>
      <c r="D35" s="20" t="s">
        <v>64</v>
      </c>
      <c r="E35" s="23"/>
      <c r="F35" s="23"/>
      <c r="G35" s="23">
        <v>5</v>
      </c>
      <c r="H35" s="23"/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5</v>
      </c>
      <c r="O35" s="26">
        <f t="shared" ref="O35:O66" si="8">COUNTA(E35:M35)</f>
        <v>1</v>
      </c>
      <c r="P35" s="182">
        <f t="shared" ref="P35:P66" si="9">SUM(E35:M35)</f>
        <v>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489</v>
      </c>
      <c r="C36" s="21">
        <v>1760</v>
      </c>
      <c r="D36" s="20" t="s">
        <v>46</v>
      </c>
      <c r="E36" s="23"/>
      <c r="F36" s="23"/>
      <c r="G36" s="23">
        <v>5</v>
      </c>
      <c r="H36" s="23"/>
      <c r="I36" s="23"/>
      <c r="J36" s="23"/>
      <c r="K36" s="23"/>
      <c r="L36" s="23"/>
      <c r="M36" s="24"/>
      <c r="N36" s="25">
        <f t="shared" si="7"/>
        <v>5</v>
      </c>
      <c r="O36" s="26">
        <f t="shared" si="8"/>
        <v>1</v>
      </c>
      <c r="P36" s="182">
        <f t="shared" si="9"/>
        <v>5</v>
      </c>
      <c r="Q36" s="27"/>
      <c r="R36" s="28">
        <v>48</v>
      </c>
      <c r="S36" s="29" t="s">
        <v>241</v>
      </c>
      <c r="T36" s="30">
        <f t="shared" si="4"/>
        <v>26</v>
      </c>
      <c r="U36" s="31"/>
      <c r="V36" s="32">
        <f t="shared" si="5"/>
        <v>26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490</v>
      </c>
      <c r="C37" s="21">
        <v>1773</v>
      </c>
      <c r="D37" s="20" t="s">
        <v>80</v>
      </c>
      <c r="E37" s="23"/>
      <c r="F37" s="23"/>
      <c r="G37" s="23">
        <v>0</v>
      </c>
      <c r="H37" s="23">
        <v>5</v>
      </c>
      <c r="I37" s="23"/>
      <c r="J37" s="23"/>
      <c r="K37" s="23"/>
      <c r="L37" s="23"/>
      <c r="M37" s="24"/>
      <c r="N37" s="25">
        <f t="shared" si="7"/>
        <v>5</v>
      </c>
      <c r="O37" s="26">
        <f t="shared" si="8"/>
        <v>2</v>
      </c>
      <c r="P37" s="182">
        <f t="shared" si="9"/>
        <v>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510</v>
      </c>
      <c r="C38" s="21">
        <v>1589</v>
      </c>
      <c r="D38" s="20" t="s">
        <v>21</v>
      </c>
      <c r="E38" s="23"/>
      <c r="F38" s="23"/>
      <c r="G38" s="23"/>
      <c r="H38" s="23">
        <v>5</v>
      </c>
      <c r="I38" s="23"/>
      <c r="J38" s="23"/>
      <c r="K38" s="23"/>
      <c r="L38" s="23"/>
      <c r="M38" s="24"/>
      <c r="N38" s="25">
        <f t="shared" si="7"/>
        <v>5</v>
      </c>
      <c r="O38" s="26">
        <f t="shared" si="8"/>
        <v>1</v>
      </c>
      <c r="P38" s="182">
        <f t="shared" si="9"/>
        <v>5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511</v>
      </c>
      <c r="C39" s="21">
        <v>2232</v>
      </c>
      <c r="D39" s="20" t="s">
        <v>281</v>
      </c>
      <c r="E39" s="23"/>
      <c r="F39" s="23"/>
      <c r="G39" s="23"/>
      <c r="H39" s="23">
        <v>5</v>
      </c>
      <c r="I39" s="23"/>
      <c r="J39" s="23"/>
      <c r="K39" s="23"/>
      <c r="L39" s="23"/>
      <c r="M39" s="24"/>
      <c r="N39" s="25">
        <f t="shared" si="7"/>
        <v>5</v>
      </c>
      <c r="O39" s="26">
        <f t="shared" si="8"/>
        <v>1</v>
      </c>
      <c r="P39" s="182">
        <f t="shared" si="9"/>
        <v>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20" t="s">
        <v>512</v>
      </c>
      <c r="C40" s="21">
        <v>1115</v>
      </c>
      <c r="D40" s="20" t="s">
        <v>18</v>
      </c>
      <c r="E40" s="23"/>
      <c r="F40" s="23"/>
      <c r="G40" s="23"/>
      <c r="H40" s="23">
        <v>5</v>
      </c>
      <c r="I40" s="23"/>
      <c r="J40" s="23"/>
      <c r="K40" s="23"/>
      <c r="L40" s="23"/>
      <c r="M40" s="24"/>
      <c r="N40" s="25">
        <f t="shared" si="7"/>
        <v>5</v>
      </c>
      <c r="O40" s="26">
        <f t="shared" si="8"/>
        <v>1</v>
      </c>
      <c r="P40" s="182">
        <f t="shared" si="9"/>
        <v>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513</v>
      </c>
      <c r="C41" s="21">
        <v>1589</v>
      </c>
      <c r="D41" s="20" t="s">
        <v>21</v>
      </c>
      <c r="E41" s="23"/>
      <c r="F41" s="23"/>
      <c r="G41" s="23"/>
      <c r="H41" s="23">
        <v>5</v>
      </c>
      <c r="I41" s="23"/>
      <c r="J41" s="23"/>
      <c r="K41" s="23"/>
      <c r="L41" s="23"/>
      <c r="M41" s="24"/>
      <c r="N41" s="25">
        <f t="shared" si="7"/>
        <v>5</v>
      </c>
      <c r="O41" s="26">
        <f t="shared" si="8"/>
        <v>1</v>
      </c>
      <c r="P41" s="182">
        <f t="shared" si="9"/>
        <v>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514</v>
      </c>
      <c r="C42" s="21">
        <v>1773</v>
      </c>
      <c r="D42" s="20" t="s">
        <v>80</v>
      </c>
      <c r="E42" s="23"/>
      <c r="F42" s="23"/>
      <c r="G42" s="23"/>
      <c r="H42" s="23">
        <v>5</v>
      </c>
      <c r="I42" s="23"/>
      <c r="J42" s="23"/>
      <c r="K42" s="23"/>
      <c r="L42" s="23"/>
      <c r="M42" s="24"/>
      <c r="N42" s="25">
        <f t="shared" si="7"/>
        <v>5</v>
      </c>
      <c r="O42" s="26">
        <f t="shared" si="8"/>
        <v>1</v>
      </c>
      <c r="P42" s="182">
        <f t="shared" si="9"/>
        <v>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515</v>
      </c>
      <c r="C43" s="21">
        <v>1589</v>
      </c>
      <c r="D43" s="20" t="s">
        <v>21</v>
      </c>
      <c r="E43" s="23"/>
      <c r="F43" s="23"/>
      <c r="G43" s="23"/>
      <c r="H43" s="23">
        <v>5</v>
      </c>
      <c r="I43" s="23"/>
      <c r="J43" s="23"/>
      <c r="K43" s="23"/>
      <c r="L43" s="23"/>
      <c r="M43" s="24"/>
      <c r="N43" s="25">
        <f t="shared" si="7"/>
        <v>5</v>
      </c>
      <c r="O43" s="26">
        <f t="shared" si="8"/>
        <v>1</v>
      </c>
      <c r="P43" s="182">
        <f t="shared" si="9"/>
        <v>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43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173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40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5</v>
      </c>
      <c r="U49" s="31"/>
      <c r="V49" s="32">
        <f t="shared" si="5"/>
        <v>5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53</v>
      </c>
      <c r="U50" s="31"/>
      <c r="V50" s="32">
        <f t="shared" si="5"/>
        <v>53</v>
      </c>
      <c r="W50" s="43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43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43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165"/>
      <c r="C53" s="21"/>
      <c r="D53" s="69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40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43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65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165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165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165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165"/>
      <c r="C58" s="21"/>
      <c r="D58" s="69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10</v>
      </c>
      <c r="U59" s="31"/>
      <c r="V59" s="32">
        <f t="shared" si="5"/>
        <v>10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92" t="str">
        <f t="shared" si="6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2345</v>
      </c>
      <c r="U65" s="6"/>
      <c r="V65" s="46">
        <f>SUM(V3:V64)</f>
        <v>2345</v>
      </c>
      <c r="W65" s="6"/>
      <c r="X65" s="6"/>
      <c r="Y65" s="6"/>
      <c r="Z65" s="6"/>
      <c r="AA65" s="6"/>
    </row>
    <row r="66" spans="1:259" ht="29.1" customHeight="1" thickBot="1" x14ac:dyDescent="0.4">
      <c r="A66" s="92" t="str">
        <f t="shared" si="6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92" t="str">
        <f t="shared" ref="A67:A81" si="10">IF(O67&lt;1,"NO","SI")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11">IF(O67=9,SUM(E67:M67)-SMALL(E67:M67,1)-SMALL(E67:M67,2),IF(O67=8,SUM(E67:M67)-SMALL(E67:M67,1),SUM(E67:M67)))</f>
        <v>0</v>
      </c>
      <c r="O67" s="26">
        <f t="shared" ref="O67:O81" si="12">COUNTA(E67:M67)</f>
        <v>0</v>
      </c>
      <c r="P67" s="182">
        <f t="shared" ref="P67:P81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92" t="str">
        <f t="shared" si="10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92" t="str">
        <f t="shared" si="10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92" t="str">
        <f t="shared" si="10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  <c r="IT70" s="139"/>
      <c r="IU70" s="139"/>
      <c r="IV70" s="139"/>
      <c r="IW70" s="139"/>
      <c r="IX70" s="139"/>
      <c r="IY70" s="139"/>
    </row>
    <row r="71" spans="1:259" ht="29.1" customHeight="1" thickBot="1" x14ac:dyDescent="0.4">
      <c r="A71" s="92" t="str">
        <f t="shared" si="10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  <c r="IR71" s="139"/>
      <c r="IS71" s="139"/>
      <c r="IT71" s="139"/>
      <c r="IU71" s="139"/>
      <c r="IV71" s="139"/>
      <c r="IW71" s="139"/>
      <c r="IX71" s="139"/>
      <c r="IY71" s="139"/>
    </row>
    <row r="72" spans="1:259" ht="29.1" customHeight="1" thickBot="1" x14ac:dyDescent="0.4">
      <c r="A72" s="92" t="str">
        <f t="shared" si="10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  <c r="IT72" s="139"/>
      <c r="IU72" s="139"/>
      <c r="IV72" s="139"/>
      <c r="IW72" s="139"/>
      <c r="IX72" s="139"/>
      <c r="IY72" s="139"/>
    </row>
    <row r="73" spans="1:259" ht="29.1" customHeight="1" thickBot="1" x14ac:dyDescent="0.4">
      <c r="A73" s="92" t="str">
        <f t="shared" si="10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  <c r="IR73" s="139"/>
      <c r="IS73" s="139"/>
      <c r="IT73" s="139"/>
      <c r="IU73" s="139"/>
      <c r="IV73" s="139"/>
      <c r="IW73" s="139"/>
      <c r="IX73" s="139"/>
      <c r="IY73" s="139"/>
    </row>
    <row r="74" spans="1:259" ht="29.1" customHeight="1" thickBot="1" x14ac:dyDescent="0.4">
      <c r="A74" s="92" t="str">
        <f t="shared" si="10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  <c r="HP74" s="139"/>
      <c r="HQ74" s="139"/>
      <c r="HR74" s="139"/>
      <c r="HS74" s="139"/>
      <c r="HT74" s="139"/>
      <c r="HU74" s="139"/>
      <c r="HV74" s="139"/>
      <c r="HW74" s="139"/>
      <c r="HX74" s="139"/>
      <c r="HY74" s="139"/>
      <c r="HZ74" s="139"/>
      <c r="IA74" s="139"/>
      <c r="IB74" s="139"/>
      <c r="IC74" s="139"/>
      <c r="ID74" s="139"/>
      <c r="IE74" s="139"/>
      <c r="IF74" s="139"/>
      <c r="IG74" s="139"/>
      <c r="IH74" s="139"/>
      <c r="II74" s="139"/>
      <c r="IJ74" s="139"/>
      <c r="IK74" s="139"/>
      <c r="IL74" s="139"/>
      <c r="IM74" s="139"/>
      <c r="IN74" s="139"/>
      <c r="IO74" s="139"/>
      <c r="IP74" s="139"/>
      <c r="IQ74" s="139"/>
      <c r="IR74" s="139"/>
      <c r="IS74" s="139"/>
      <c r="IT74" s="139"/>
      <c r="IU74" s="139"/>
      <c r="IV74" s="139"/>
      <c r="IW74" s="139"/>
      <c r="IX74" s="139"/>
      <c r="IY74" s="139"/>
    </row>
    <row r="75" spans="1:259" ht="29.1" customHeight="1" thickBot="1" x14ac:dyDescent="0.4">
      <c r="A75" s="92" t="str">
        <f t="shared" si="10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  <c r="HP75" s="139"/>
      <c r="HQ75" s="139"/>
      <c r="HR75" s="139"/>
      <c r="HS75" s="139"/>
      <c r="HT75" s="139"/>
      <c r="HU75" s="139"/>
      <c r="HV75" s="139"/>
      <c r="HW75" s="139"/>
      <c r="HX75" s="139"/>
      <c r="HY75" s="139"/>
      <c r="HZ75" s="139"/>
      <c r="IA75" s="139"/>
      <c r="IB75" s="139"/>
      <c r="IC75" s="139"/>
      <c r="ID75" s="139"/>
      <c r="IE75" s="139"/>
      <c r="IF75" s="139"/>
      <c r="IG75" s="139"/>
      <c r="IH75" s="139"/>
      <c r="II75" s="139"/>
      <c r="IJ75" s="139"/>
      <c r="IK75" s="139"/>
      <c r="IL75" s="139"/>
      <c r="IM75" s="139"/>
      <c r="IN75" s="139"/>
      <c r="IO75" s="139"/>
      <c r="IP75" s="139"/>
      <c r="IQ75" s="139"/>
      <c r="IR75" s="139"/>
      <c r="IS75" s="139"/>
      <c r="IT75" s="139"/>
      <c r="IU75" s="139"/>
      <c r="IV75" s="139"/>
      <c r="IW75" s="139"/>
      <c r="IX75" s="139"/>
      <c r="IY75" s="139"/>
    </row>
    <row r="76" spans="1:259" ht="29.1" customHeight="1" thickBot="1" x14ac:dyDescent="0.4">
      <c r="A76" s="92" t="str">
        <f t="shared" si="10"/>
        <v>NO</v>
      </c>
      <c r="B76" s="68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92" t="str">
        <f t="shared" si="10"/>
        <v>NO</v>
      </c>
      <c r="B77" s="68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92" t="str">
        <f t="shared" si="10"/>
        <v>NO</v>
      </c>
      <c r="B78" s="68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92" t="str">
        <f t="shared" si="10"/>
        <v>NO</v>
      </c>
      <c r="B79" s="165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92" t="str">
        <f t="shared" si="10"/>
        <v>NO</v>
      </c>
      <c r="B80" s="165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7" ht="29.1" customHeight="1" thickBot="1" x14ac:dyDescent="0.4">
      <c r="A81" s="92" t="str">
        <f t="shared" si="10"/>
        <v>NO</v>
      </c>
      <c r="B81" s="68"/>
      <c r="C81" s="21"/>
      <c r="D81" s="68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7">
        <f>COUNTIF(A3:A81,"SI")</f>
        <v>41</v>
      </c>
      <c r="B82" s="47">
        <f>COUNTA(B3:B81)</f>
        <v>41</v>
      </c>
      <c r="C82" s="47"/>
      <c r="D82" s="47"/>
      <c r="E82" s="49"/>
      <c r="F82" s="49"/>
      <c r="G82" s="47"/>
      <c r="H82" s="47"/>
      <c r="I82" s="47"/>
      <c r="J82" s="47"/>
      <c r="K82" s="47"/>
      <c r="L82" s="47"/>
      <c r="M82" s="70"/>
      <c r="N82" s="71">
        <f>SUM(N3:N81)</f>
        <v>2345</v>
      </c>
      <c r="O82" s="52"/>
      <c r="P82" s="72">
        <f>SUM(P3:P81)</f>
        <v>2345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73"/>
      <c r="B83" s="73"/>
      <c r="C83" s="73"/>
      <c r="D83" s="73"/>
      <c r="E83" s="74"/>
      <c r="F83" s="74"/>
      <c r="G83" s="73"/>
      <c r="H83" s="73"/>
      <c r="I83" s="73"/>
      <c r="J83" s="73"/>
      <c r="K83" s="73"/>
      <c r="L83" s="73"/>
      <c r="M83" s="73"/>
      <c r="N83" s="75"/>
      <c r="O83" s="6"/>
      <c r="P83" s="7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4"/>
      <c r="C85" s="55"/>
      <c r="D85" s="55"/>
      <c r="E85" s="55"/>
      <c r="F85" s="5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5"/>
      <c r="H86" s="55"/>
      <c r="I86" s="55"/>
      <c r="J86" s="55"/>
      <c r="K86" s="55"/>
      <c r="L86" s="55"/>
      <c r="M86" s="55"/>
      <c r="N86" s="5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ref="A3:P81">
    <sortCondition descending="1" ref="N3:N8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94" customWidth="1"/>
    <col min="2" max="2" width="55.7109375" style="94" customWidth="1"/>
    <col min="3" max="3" width="12.7109375" style="94" customWidth="1"/>
    <col min="4" max="4" width="67" style="94" customWidth="1"/>
    <col min="5" max="5" width="22.85546875" style="94" customWidth="1"/>
    <col min="6" max="6" width="23" style="94" customWidth="1"/>
    <col min="7" max="7" width="22.42578125" style="94" customWidth="1"/>
    <col min="8" max="10" width="22.42578125" style="139" customWidth="1"/>
    <col min="11" max="11" width="23" style="94" customWidth="1"/>
    <col min="12" max="13" width="23.140625" style="94" customWidth="1"/>
    <col min="14" max="14" width="21.42578125" style="94" customWidth="1"/>
    <col min="15" max="15" width="11.42578125" style="94" customWidth="1"/>
    <col min="16" max="16" width="27.28515625" style="94" customWidth="1"/>
    <col min="17" max="17" width="11.42578125" style="94" customWidth="1"/>
    <col min="18" max="18" width="11.42578125" style="139" customWidth="1"/>
    <col min="19" max="19" width="59.7109375" style="139" customWidth="1"/>
    <col min="20" max="20" width="18.5703125" style="94" customWidth="1"/>
    <col min="21" max="21" width="11.42578125" style="94" customWidth="1"/>
    <col min="22" max="22" width="35.42578125" style="94" customWidth="1"/>
    <col min="23" max="24" width="11.42578125" style="94" customWidth="1"/>
    <col min="25" max="25" width="36.28515625" style="94" customWidth="1"/>
    <col min="26" max="26" width="11.42578125" style="94" customWidth="1"/>
    <col min="27" max="27" width="67.140625" style="94" customWidth="1"/>
    <col min="28" max="259" width="11.42578125" style="94" customWidth="1"/>
  </cols>
  <sheetData>
    <row r="1" spans="1:27" ht="28.5" customHeight="1" thickBot="1" x14ac:dyDescent="0.45">
      <c r="A1" s="188" t="s">
        <v>142</v>
      </c>
      <c r="B1" s="189"/>
      <c r="C1" s="189"/>
      <c r="D1" s="189"/>
      <c r="E1" s="189"/>
      <c r="F1" s="190"/>
      <c r="G1" s="64"/>
      <c r="H1" s="184"/>
      <c r="I1" s="184"/>
      <c r="J1" s="184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242</v>
      </c>
      <c r="C3" s="21">
        <v>1886</v>
      </c>
      <c r="D3" s="20" t="s">
        <v>36</v>
      </c>
      <c r="E3" s="23">
        <v>90</v>
      </c>
      <c r="F3" s="23">
        <v>90</v>
      </c>
      <c r="G3" s="23">
        <v>90</v>
      </c>
      <c r="H3" s="23">
        <v>20</v>
      </c>
      <c r="I3" s="23"/>
      <c r="J3" s="23"/>
      <c r="K3" s="23"/>
      <c r="L3" s="23"/>
      <c r="M3" s="24"/>
      <c r="N3" s="25">
        <f t="shared" ref="N3:N34" si="1">IF(O3=9,SUM(E3:M3)-SMALL(E3:M3,1)-SMALL(E3:M3,2),IF(O3=8,SUM(E3:M3)-SMALL(E3:M3,1),SUM(E3:M3)))</f>
        <v>290</v>
      </c>
      <c r="O3" s="26">
        <f t="shared" ref="O3:O34" si="2">COUNTA(E3:M3)</f>
        <v>4</v>
      </c>
      <c r="P3" s="182">
        <f t="shared" ref="P3:P34" si="3">SUM(E3:M3)</f>
        <v>290</v>
      </c>
      <c r="Q3" s="27"/>
      <c r="R3" s="28">
        <v>1213</v>
      </c>
      <c r="S3" s="29" t="s">
        <v>255</v>
      </c>
      <c r="T3" s="30">
        <f>SUMIF($C$3:$C$101,R3,$P$3:$P$101)</f>
        <v>165</v>
      </c>
      <c r="U3" s="31"/>
      <c r="V3" s="32">
        <f>SUMIF($C$3:$C$101,R3,$N$3:$N$101)</f>
        <v>165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0" t="s">
        <v>248</v>
      </c>
      <c r="C4" s="21">
        <v>2271</v>
      </c>
      <c r="D4" s="20" t="s">
        <v>282</v>
      </c>
      <c r="E4" s="23">
        <v>100</v>
      </c>
      <c r="F4" s="23">
        <v>50</v>
      </c>
      <c r="G4" s="23">
        <v>100</v>
      </c>
      <c r="H4" s="23">
        <v>6</v>
      </c>
      <c r="I4" s="23"/>
      <c r="J4" s="23"/>
      <c r="K4" s="23"/>
      <c r="L4" s="23"/>
      <c r="M4" s="24"/>
      <c r="N4" s="25">
        <f t="shared" si="1"/>
        <v>256</v>
      </c>
      <c r="O4" s="26">
        <f t="shared" si="2"/>
        <v>4</v>
      </c>
      <c r="P4" s="182">
        <f t="shared" si="3"/>
        <v>256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229</v>
      </c>
      <c r="C5" s="21">
        <v>2199</v>
      </c>
      <c r="D5" s="20" t="s">
        <v>192</v>
      </c>
      <c r="E5" s="23">
        <v>80</v>
      </c>
      <c r="F5" s="23">
        <v>5</v>
      </c>
      <c r="G5" s="23">
        <v>40</v>
      </c>
      <c r="H5" s="23">
        <v>90</v>
      </c>
      <c r="I5" s="23"/>
      <c r="J5" s="23"/>
      <c r="K5" s="23"/>
      <c r="L5" s="23"/>
      <c r="M5" s="24"/>
      <c r="N5" s="25">
        <f t="shared" si="1"/>
        <v>215</v>
      </c>
      <c r="O5" s="26">
        <f t="shared" si="2"/>
        <v>4</v>
      </c>
      <c r="P5" s="182">
        <f t="shared" si="3"/>
        <v>215</v>
      </c>
      <c r="Q5" s="27"/>
      <c r="R5" s="28">
        <v>2232</v>
      </c>
      <c r="S5" s="29" t="s">
        <v>281</v>
      </c>
      <c r="T5" s="30">
        <f t="shared" si="4"/>
        <v>367</v>
      </c>
      <c r="U5" s="31"/>
      <c r="V5" s="32">
        <f t="shared" si="5"/>
        <v>367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410</v>
      </c>
      <c r="C6" s="21">
        <v>2232</v>
      </c>
      <c r="D6" s="20" t="s">
        <v>281</v>
      </c>
      <c r="E6" s="23"/>
      <c r="F6" s="23">
        <v>60</v>
      </c>
      <c r="G6" s="23">
        <v>60</v>
      </c>
      <c r="H6" s="23">
        <v>40</v>
      </c>
      <c r="I6" s="23"/>
      <c r="J6" s="23"/>
      <c r="K6" s="23"/>
      <c r="L6" s="23"/>
      <c r="M6" s="24"/>
      <c r="N6" s="25">
        <f t="shared" si="1"/>
        <v>160</v>
      </c>
      <c r="O6" s="26">
        <f t="shared" si="2"/>
        <v>3</v>
      </c>
      <c r="P6" s="182">
        <f t="shared" si="3"/>
        <v>160</v>
      </c>
      <c r="Q6" s="27"/>
      <c r="R6" s="28">
        <v>1180</v>
      </c>
      <c r="S6" s="29" t="s">
        <v>17</v>
      </c>
      <c r="T6" s="30">
        <f t="shared" si="4"/>
        <v>20</v>
      </c>
      <c r="U6" s="31"/>
      <c r="V6" s="32">
        <f t="shared" si="5"/>
        <v>20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185</v>
      </c>
      <c r="C7" s="21">
        <v>2232</v>
      </c>
      <c r="D7" s="20" t="s">
        <v>281</v>
      </c>
      <c r="E7" s="23">
        <v>50</v>
      </c>
      <c r="F7" s="23"/>
      <c r="G7" s="23">
        <v>80</v>
      </c>
      <c r="H7" s="23">
        <v>12</v>
      </c>
      <c r="I7" s="23"/>
      <c r="J7" s="23"/>
      <c r="K7" s="23"/>
      <c r="L7" s="23"/>
      <c r="M7" s="24"/>
      <c r="N7" s="25">
        <f t="shared" si="1"/>
        <v>142</v>
      </c>
      <c r="O7" s="26">
        <f t="shared" si="2"/>
        <v>3</v>
      </c>
      <c r="P7" s="182">
        <f t="shared" si="3"/>
        <v>142</v>
      </c>
      <c r="Q7" s="27"/>
      <c r="R7" s="28">
        <v>1115</v>
      </c>
      <c r="S7" s="29" t="s">
        <v>18</v>
      </c>
      <c r="T7" s="30">
        <f t="shared" si="4"/>
        <v>10</v>
      </c>
      <c r="U7" s="31"/>
      <c r="V7" s="32">
        <f t="shared" si="5"/>
        <v>10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230</v>
      </c>
      <c r="C8" s="21">
        <v>1886</v>
      </c>
      <c r="D8" s="20" t="s">
        <v>36</v>
      </c>
      <c r="E8" s="23">
        <v>20</v>
      </c>
      <c r="F8" s="23">
        <v>100</v>
      </c>
      <c r="G8" s="23">
        <v>9</v>
      </c>
      <c r="H8" s="23">
        <v>8</v>
      </c>
      <c r="I8" s="23"/>
      <c r="J8" s="23"/>
      <c r="K8" s="23"/>
      <c r="L8" s="23"/>
      <c r="M8" s="24"/>
      <c r="N8" s="25">
        <f t="shared" si="1"/>
        <v>137</v>
      </c>
      <c r="O8" s="26">
        <f t="shared" si="2"/>
        <v>4</v>
      </c>
      <c r="P8" s="182">
        <f t="shared" si="3"/>
        <v>137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125</v>
      </c>
      <c r="C9" s="21">
        <v>1298</v>
      </c>
      <c r="D9" s="20" t="s">
        <v>40</v>
      </c>
      <c r="E9" s="23">
        <v>15</v>
      </c>
      <c r="F9" s="23"/>
      <c r="G9" s="23">
        <v>50</v>
      </c>
      <c r="H9" s="23">
        <v>60</v>
      </c>
      <c r="I9" s="23"/>
      <c r="J9" s="23"/>
      <c r="K9" s="23"/>
      <c r="L9" s="23"/>
      <c r="M9" s="24"/>
      <c r="N9" s="25">
        <f t="shared" si="1"/>
        <v>125</v>
      </c>
      <c r="O9" s="26">
        <f t="shared" si="2"/>
        <v>3</v>
      </c>
      <c r="P9" s="182">
        <f t="shared" si="3"/>
        <v>125</v>
      </c>
      <c r="Q9" s="27"/>
      <c r="R9" s="28">
        <v>1589</v>
      </c>
      <c r="S9" s="29" t="s">
        <v>21</v>
      </c>
      <c r="T9" s="30">
        <f t="shared" si="4"/>
        <v>50</v>
      </c>
      <c r="U9" s="31"/>
      <c r="V9" s="32">
        <f t="shared" si="5"/>
        <v>50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222</v>
      </c>
      <c r="C10" s="21">
        <v>2027</v>
      </c>
      <c r="D10" s="20" t="s">
        <v>23</v>
      </c>
      <c r="E10" s="23">
        <v>60</v>
      </c>
      <c r="F10" s="23">
        <v>40</v>
      </c>
      <c r="G10" s="23">
        <v>5</v>
      </c>
      <c r="H10" s="23">
        <v>7</v>
      </c>
      <c r="I10" s="23"/>
      <c r="J10" s="23"/>
      <c r="K10" s="23"/>
      <c r="L10" s="23"/>
      <c r="M10" s="24"/>
      <c r="N10" s="25">
        <f t="shared" si="1"/>
        <v>112</v>
      </c>
      <c r="O10" s="26">
        <f t="shared" si="2"/>
        <v>4</v>
      </c>
      <c r="P10" s="182">
        <f t="shared" si="3"/>
        <v>112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412</v>
      </c>
      <c r="C11" s="21">
        <v>1298</v>
      </c>
      <c r="D11" s="20" t="s">
        <v>40</v>
      </c>
      <c r="E11" s="23"/>
      <c r="F11" s="23">
        <v>8</v>
      </c>
      <c r="G11" s="23">
        <v>12</v>
      </c>
      <c r="H11" s="23">
        <v>80</v>
      </c>
      <c r="I11" s="23"/>
      <c r="J11" s="23"/>
      <c r="K11" s="23"/>
      <c r="L11" s="23"/>
      <c r="M11" s="24"/>
      <c r="N11" s="25">
        <f t="shared" si="1"/>
        <v>100</v>
      </c>
      <c r="O11" s="26">
        <f t="shared" si="2"/>
        <v>3</v>
      </c>
      <c r="P11" s="182">
        <f t="shared" si="3"/>
        <v>100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527</v>
      </c>
      <c r="C12" s="21">
        <v>1317</v>
      </c>
      <c r="D12" s="20" t="s">
        <v>32</v>
      </c>
      <c r="E12" s="23"/>
      <c r="F12" s="23"/>
      <c r="G12" s="23"/>
      <c r="H12" s="23">
        <v>100</v>
      </c>
      <c r="I12" s="23"/>
      <c r="J12" s="23"/>
      <c r="K12" s="23"/>
      <c r="L12" s="23"/>
      <c r="M12" s="24"/>
      <c r="N12" s="25">
        <f t="shared" si="1"/>
        <v>100</v>
      </c>
      <c r="O12" s="26">
        <f t="shared" si="2"/>
        <v>1</v>
      </c>
      <c r="P12" s="182">
        <f t="shared" si="3"/>
        <v>100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231</v>
      </c>
      <c r="C13" s="21">
        <v>1213</v>
      </c>
      <c r="D13" s="20" t="s">
        <v>255</v>
      </c>
      <c r="E13" s="23">
        <v>8</v>
      </c>
      <c r="F13" s="23">
        <v>80</v>
      </c>
      <c r="G13" s="23">
        <v>5</v>
      </c>
      <c r="H13" s="23"/>
      <c r="I13" s="23"/>
      <c r="J13" s="23"/>
      <c r="K13" s="23"/>
      <c r="L13" s="23"/>
      <c r="M13" s="24"/>
      <c r="N13" s="25">
        <f t="shared" si="1"/>
        <v>93</v>
      </c>
      <c r="O13" s="26">
        <f t="shared" si="2"/>
        <v>3</v>
      </c>
      <c r="P13" s="182">
        <f t="shared" si="3"/>
        <v>93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126</v>
      </c>
      <c r="C14" s="21">
        <v>1298</v>
      </c>
      <c r="D14" s="20" t="s">
        <v>40</v>
      </c>
      <c r="E14" s="23">
        <v>9</v>
      </c>
      <c r="F14" s="23">
        <v>15</v>
      </c>
      <c r="G14" s="23">
        <v>30</v>
      </c>
      <c r="H14" s="23">
        <v>30</v>
      </c>
      <c r="I14" s="23"/>
      <c r="J14" s="23"/>
      <c r="K14" s="23"/>
      <c r="L14" s="23"/>
      <c r="M14" s="24"/>
      <c r="N14" s="25">
        <f t="shared" si="1"/>
        <v>84</v>
      </c>
      <c r="O14" s="26">
        <f t="shared" si="2"/>
        <v>4</v>
      </c>
      <c r="P14" s="182">
        <f t="shared" si="3"/>
        <v>84</v>
      </c>
      <c r="Q14" s="27"/>
      <c r="R14" s="28">
        <v>1843</v>
      </c>
      <c r="S14" s="29" t="s">
        <v>30</v>
      </c>
      <c r="T14" s="30">
        <f t="shared" si="4"/>
        <v>6</v>
      </c>
      <c r="U14" s="31"/>
      <c r="V14" s="32">
        <f t="shared" si="5"/>
        <v>6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186</v>
      </c>
      <c r="C15" s="21">
        <v>2144</v>
      </c>
      <c r="D15" s="20" t="s">
        <v>197</v>
      </c>
      <c r="E15" s="23">
        <v>40</v>
      </c>
      <c r="F15" s="23">
        <v>20</v>
      </c>
      <c r="G15" s="23">
        <v>20</v>
      </c>
      <c r="H15" s="23"/>
      <c r="I15" s="23"/>
      <c r="J15" s="23"/>
      <c r="K15" s="23"/>
      <c r="L15" s="23"/>
      <c r="M15" s="24"/>
      <c r="N15" s="25">
        <f t="shared" si="1"/>
        <v>80</v>
      </c>
      <c r="O15" s="26">
        <f t="shared" si="2"/>
        <v>3</v>
      </c>
      <c r="P15" s="182">
        <f t="shared" si="3"/>
        <v>80</v>
      </c>
      <c r="Q15" s="27"/>
      <c r="R15" s="28">
        <v>1317</v>
      </c>
      <c r="S15" s="29" t="s">
        <v>32</v>
      </c>
      <c r="T15" s="30">
        <f t="shared" si="4"/>
        <v>100</v>
      </c>
      <c r="U15" s="31"/>
      <c r="V15" s="32">
        <f t="shared" si="5"/>
        <v>100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124</v>
      </c>
      <c r="C16" s="21">
        <v>1213</v>
      </c>
      <c r="D16" s="20" t="s">
        <v>255</v>
      </c>
      <c r="E16" s="23">
        <v>30</v>
      </c>
      <c r="F16" s="23">
        <v>12</v>
      </c>
      <c r="G16" s="23">
        <v>15</v>
      </c>
      <c r="H16" s="23">
        <v>15</v>
      </c>
      <c r="I16" s="23"/>
      <c r="J16" s="23"/>
      <c r="K16" s="23"/>
      <c r="L16" s="23"/>
      <c r="M16" s="24"/>
      <c r="N16" s="25">
        <f t="shared" si="1"/>
        <v>72</v>
      </c>
      <c r="O16" s="26">
        <f t="shared" si="2"/>
        <v>4</v>
      </c>
      <c r="P16" s="182">
        <f t="shared" si="3"/>
        <v>72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528</v>
      </c>
      <c r="C17" s="21">
        <v>1589</v>
      </c>
      <c r="D17" s="20" t="s">
        <v>21</v>
      </c>
      <c r="E17" s="23"/>
      <c r="F17" s="23"/>
      <c r="G17" s="23"/>
      <c r="H17" s="23">
        <v>50</v>
      </c>
      <c r="I17" s="23"/>
      <c r="J17" s="23"/>
      <c r="K17" s="23"/>
      <c r="L17" s="23"/>
      <c r="M17" s="24"/>
      <c r="N17" s="25">
        <f t="shared" si="1"/>
        <v>50</v>
      </c>
      <c r="O17" s="26">
        <f t="shared" si="2"/>
        <v>1</v>
      </c>
      <c r="P17" s="182">
        <f t="shared" si="3"/>
        <v>50</v>
      </c>
      <c r="Q17" s="27"/>
      <c r="R17" s="28">
        <v>1886</v>
      </c>
      <c r="S17" s="29" t="s">
        <v>36</v>
      </c>
      <c r="T17" s="30">
        <f t="shared" si="4"/>
        <v>470</v>
      </c>
      <c r="U17" s="31"/>
      <c r="V17" s="32">
        <f t="shared" si="5"/>
        <v>470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411</v>
      </c>
      <c r="C18" s="21">
        <v>2271</v>
      </c>
      <c r="D18" s="20" t="s">
        <v>282</v>
      </c>
      <c r="E18" s="23"/>
      <c r="F18" s="23">
        <v>30</v>
      </c>
      <c r="G18" s="23">
        <v>5</v>
      </c>
      <c r="H18" s="23">
        <v>5</v>
      </c>
      <c r="I18" s="23"/>
      <c r="J18" s="23"/>
      <c r="K18" s="23"/>
      <c r="L18" s="23"/>
      <c r="M18" s="24"/>
      <c r="N18" s="25">
        <f t="shared" si="1"/>
        <v>40</v>
      </c>
      <c r="O18" s="26">
        <f t="shared" si="2"/>
        <v>3</v>
      </c>
      <c r="P18" s="182">
        <f t="shared" si="3"/>
        <v>40</v>
      </c>
      <c r="Q18" s="27"/>
      <c r="R18" s="28">
        <v>2144</v>
      </c>
      <c r="S18" s="179" t="s">
        <v>197</v>
      </c>
      <c r="T18" s="30">
        <f t="shared" si="4"/>
        <v>115</v>
      </c>
      <c r="U18" s="31"/>
      <c r="V18" s="32">
        <f t="shared" si="5"/>
        <v>115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245</v>
      </c>
      <c r="C19" s="21">
        <v>1886</v>
      </c>
      <c r="D19" s="20" t="s">
        <v>36</v>
      </c>
      <c r="E19" s="23">
        <v>6</v>
      </c>
      <c r="F19" s="23">
        <v>9</v>
      </c>
      <c r="G19" s="23">
        <v>8</v>
      </c>
      <c r="H19" s="23"/>
      <c r="I19" s="23"/>
      <c r="J19" s="23"/>
      <c r="K19" s="23"/>
      <c r="L19" s="23"/>
      <c r="M19" s="24"/>
      <c r="N19" s="25">
        <f t="shared" si="1"/>
        <v>23</v>
      </c>
      <c r="O19" s="26">
        <f t="shared" si="2"/>
        <v>3</v>
      </c>
      <c r="P19" s="182">
        <f t="shared" si="3"/>
        <v>23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123</v>
      </c>
      <c r="C20" s="21">
        <v>1298</v>
      </c>
      <c r="D20" s="20" t="s">
        <v>40</v>
      </c>
      <c r="E20" s="23">
        <v>5</v>
      </c>
      <c r="F20" s="23">
        <v>6</v>
      </c>
      <c r="G20" s="23">
        <v>5</v>
      </c>
      <c r="H20" s="23">
        <v>5</v>
      </c>
      <c r="I20" s="23"/>
      <c r="J20" s="23"/>
      <c r="K20" s="23"/>
      <c r="L20" s="23"/>
      <c r="M20" s="24"/>
      <c r="N20" s="25">
        <f t="shared" si="1"/>
        <v>21</v>
      </c>
      <c r="O20" s="26">
        <f t="shared" si="2"/>
        <v>4</v>
      </c>
      <c r="P20" s="182">
        <f t="shared" si="3"/>
        <v>21</v>
      </c>
      <c r="Q20" s="27"/>
      <c r="R20" s="28">
        <v>1298</v>
      </c>
      <c r="S20" s="29" t="s">
        <v>40</v>
      </c>
      <c r="T20" s="30">
        <f t="shared" si="4"/>
        <v>330</v>
      </c>
      <c r="U20" s="31"/>
      <c r="V20" s="32">
        <f t="shared" si="5"/>
        <v>330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127</v>
      </c>
      <c r="C21" s="21">
        <v>2232</v>
      </c>
      <c r="D21" s="20" t="s">
        <v>281</v>
      </c>
      <c r="E21" s="23">
        <v>5</v>
      </c>
      <c r="F21" s="23"/>
      <c r="G21" s="23">
        <v>7</v>
      </c>
      <c r="H21" s="23">
        <v>9</v>
      </c>
      <c r="I21" s="23"/>
      <c r="J21" s="23"/>
      <c r="K21" s="23"/>
      <c r="L21" s="23"/>
      <c r="M21" s="24"/>
      <c r="N21" s="25">
        <f t="shared" si="1"/>
        <v>21</v>
      </c>
      <c r="O21" s="26">
        <f t="shared" si="2"/>
        <v>3</v>
      </c>
      <c r="P21" s="182">
        <f t="shared" si="3"/>
        <v>21</v>
      </c>
      <c r="Q21" s="27"/>
      <c r="R21" s="28">
        <v>2271</v>
      </c>
      <c r="S21" s="29" t="s">
        <v>282</v>
      </c>
      <c r="T21" s="30">
        <f t="shared" si="4"/>
        <v>296</v>
      </c>
      <c r="U21" s="31"/>
      <c r="V21" s="32">
        <f t="shared" si="5"/>
        <v>296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232</v>
      </c>
      <c r="C22" s="21">
        <v>1886</v>
      </c>
      <c r="D22" s="20" t="s">
        <v>36</v>
      </c>
      <c r="E22" s="23">
        <v>5</v>
      </c>
      <c r="F22" s="23">
        <v>5</v>
      </c>
      <c r="G22" s="23">
        <v>5</v>
      </c>
      <c r="H22" s="23">
        <v>5</v>
      </c>
      <c r="I22" s="23"/>
      <c r="J22" s="23"/>
      <c r="K22" s="23"/>
      <c r="L22" s="23"/>
      <c r="M22" s="24"/>
      <c r="N22" s="25">
        <f t="shared" si="1"/>
        <v>20</v>
      </c>
      <c r="O22" s="26">
        <f t="shared" si="2"/>
        <v>4</v>
      </c>
      <c r="P22" s="182">
        <f t="shared" si="3"/>
        <v>20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73" t="s">
        <v>345</v>
      </c>
      <c r="C23" s="21">
        <v>2232</v>
      </c>
      <c r="D23" s="20" t="s">
        <v>281</v>
      </c>
      <c r="E23" s="23">
        <v>12</v>
      </c>
      <c r="F23" s="23">
        <v>7</v>
      </c>
      <c r="G23" s="23"/>
      <c r="H23" s="23"/>
      <c r="I23" s="23"/>
      <c r="J23" s="23"/>
      <c r="K23" s="23"/>
      <c r="L23" s="23"/>
      <c r="M23" s="24"/>
      <c r="N23" s="25">
        <f t="shared" si="1"/>
        <v>19</v>
      </c>
      <c r="O23" s="26">
        <f t="shared" si="2"/>
        <v>2</v>
      </c>
      <c r="P23" s="182">
        <f t="shared" si="3"/>
        <v>19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173" t="s">
        <v>187</v>
      </c>
      <c r="C24" s="21">
        <v>2144</v>
      </c>
      <c r="D24" s="20" t="s">
        <v>197</v>
      </c>
      <c r="E24" s="23">
        <v>5</v>
      </c>
      <c r="F24" s="23">
        <v>5</v>
      </c>
      <c r="G24" s="23">
        <v>5</v>
      </c>
      <c r="H24" s="23"/>
      <c r="I24" s="23"/>
      <c r="J24" s="23"/>
      <c r="K24" s="23"/>
      <c r="L24" s="23"/>
      <c r="M24" s="24"/>
      <c r="N24" s="25">
        <f t="shared" si="1"/>
        <v>15</v>
      </c>
      <c r="O24" s="26">
        <f t="shared" si="2"/>
        <v>3</v>
      </c>
      <c r="P24" s="182">
        <f t="shared" si="3"/>
        <v>15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358</v>
      </c>
      <c r="C25" s="21">
        <v>2232</v>
      </c>
      <c r="D25" s="20" t="s">
        <v>281</v>
      </c>
      <c r="E25" s="23">
        <v>5</v>
      </c>
      <c r="F25" s="23">
        <v>5</v>
      </c>
      <c r="G25" s="23"/>
      <c r="H25" s="23">
        <v>5</v>
      </c>
      <c r="I25" s="23"/>
      <c r="J25" s="23"/>
      <c r="K25" s="23"/>
      <c r="L25" s="23"/>
      <c r="M25" s="24"/>
      <c r="N25" s="25">
        <f t="shared" si="1"/>
        <v>15</v>
      </c>
      <c r="O25" s="26">
        <f t="shared" si="2"/>
        <v>3</v>
      </c>
      <c r="P25" s="182">
        <f t="shared" si="3"/>
        <v>15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20" t="s">
        <v>417</v>
      </c>
      <c r="C26" s="21">
        <v>2057</v>
      </c>
      <c r="D26" s="20" t="s">
        <v>61</v>
      </c>
      <c r="E26" s="23"/>
      <c r="F26" s="23">
        <v>5</v>
      </c>
      <c r="G26" s="23">
        <v>5</v>
      </c>
      <c r="H26" s="23">
        <v>5</v>
      </c>
      <c r="I26" s="23"/>
      <c r="J26" s="23"/>
      <c r="K26" s="23"/>
      <c r="L26" s="23"/>
      <c r="M26" s="24"/>
      <c r="N26" s="25">
        <f t="shared" si="1"/>
        <v>15</v>
      </c>
      <c r="O26" s="26">
        <f t="shared" si="2"/>
        <v>3</v>
      </c>
      <c r="P26" s="182">
        <f t="shared" si="3"/>
        <v>15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173" t="s">
        <v>267</v>
      </c>
      <c r="C27" s="21">
        <v>2144</v>
      </c>
      <c r="D27" s="20" t="s">
        <v>197</v>
      </c>
      <c r="E27" s="23">
        <v>5</v>
      </c>
      <c r="F27" s="23">
        <v>5</v>
      </c>
      <c r="G27" s="23"/>
      <c r="H27" s="23"/>
      <c r="I27" s="23"/>
      <c r="J27" s="23"/>
      <c r="K27" s="23"/>
      <c r="L27" s="23"/>
      <c r="M27" s="24"/>
      <c r="N27" s="25">
        <f t="shared" si="1"/>
        <v>10</v>
      </c>
      <c r="O27" s="26">
        <f t="shared" si="2"/>
        <v>2</v>
      </c>
      <c r="P27" s="182">
        <f t="shared" si="3"/>
        <v>10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346</v>
      </c>
      <c r="C28" s="21">
        <v>1773</v>
      </c>
      <c r="D28" s="20" t="s">
        <v>80</v>
      </c>
      <c r="E28" s="23">
        <v>5</v>
      </c>
      <c r="F28" s="23"/>
      <c r="G28" s="23">
        <v>5</v>
      </c>
      <c r="H28" s="23"/>
      <c r="I28" s="23"/>
      <c r="J28" s="23"/>
      <c r="K28" s="23"/>
      <c r="L28" s="23"/>
      <c r="M28" s="24"/>
      <c r="N28" s="25">
        <f t="shared" si="1"/>
        <v>10</v>
      </c>
      <c r="O28" s="26">
        <f t="shared" si="2"/>
        <v>2</v>
      </c>
      <c r="P28" s="182">
        <f t="shared" si="3"/>
        <v>10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129</v>
      </c>
      <c r="C29" s="21">
        <v>2232</v>
      </c>
      <c r="D29" s="20" t="s">
        <v>281</v>
      </c>
      <c r="E29" s="23">
        <v>5</v>
      </c>
      <c r="F29" s="23"/>
      <c r="G29" s="23">
        <v>5</v>
      </c>
      <c r="H29" s="23"/>
      <c r="I29" s="23"/>
      <c r="J29" s="23"/>
      <c r="K29" s="23"/>
      <c r="L29" s="23"/>
      <c r="M29" s="24"/>
      <c r="N29" s="25">
        <f t="shared" si="1"/>
        <v>10</v>
      </c>
      <c r="O29" s="26">
        <f t="shared" si="2"/>
        <v>2</v>
      </c>
      <c r="P29" s="182">
        <f t="shared" si="3"/>
        <v>10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413</v>
      </c>
      <c r="C30" s="21">
        <v>1180</v>
      </c>
      <c r="D30" s="20" t="s">
        <v>17</v>
      </c>
      <c r="E30" s="23"/>
      <c r="F30" s="23">
        <v>5</v>
      </c>
      <c r="G30" s="23">
        <v>5</v>
      </c>
      <c r="H30" s="23"/>
      <c r="I30" s="23"/>
      <c r="J30" s="23"/>
      <c r="K30" s="23"/>
      <c r="L30" s="23"/>
      <c r="M30" s="24"/>
      <c r="N30" s="25">
        <f t="shared" si="1"/>
        <v>10</v>
      </c>
      <c r="O30" s="26">
        <f t="shared" si="2"/>
        <v>2</v>
      </c>
      <c r="P30" s="182">
        <f t="shared" si="3"/>
        <v>10</v>
      </c>
      <c r="Q30" s="27"/>
      <c r="R30" s="28">
        <v>1773</v>
      </c>
      <c r="S30" s="29" t="s">
        <v>80</v>
      </c>
      <c r="T30" s="30">
        <f t="shared" si="4"/>
        <v>17</v>
      </c>
      <c r="U30" s="31"/>
      <c r="V30" s="32">
        <f t="shared" si="5"/>
        <v>17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414</v>
      </c>
      <c r="C31" s="21">
        <v>2144</v>
      </c>
      <c r="D31" s="20" t="s">
        <v>197</v>
      </c>
      <c r="E31" s="23"/>
      <c r="F31" s="23">
        <v>5</v>
      </c>
      <c r="G31" s="23">
        <v>5</v>
      </c>
      <c r="H31" s="23"/>
      <c r="I31" s="23"/>
      <c r="J31" s="23"/>
      <c r="K31" s="23"/>
      <c r="L31" s="23"/>
      <c r="M31" s="24"/>
      <c r="N31" s="25">
        <f t="shared" si="1"/>
        <v>10</v>
      </c>
      <c r="O31" s="26">
        <f t="shared" si="2"/>
        <v>2</v>
      </c>
      <c r="P31" s="182">
        <f t="shared" si="3"/>
        <v>10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415</v>
      </c>
      <c r="C32" s="21">
        <v>48</v>
      </c>
      <c r="D32" s="20" t="s">
        <v>241</v>
      </c>
      <c r="E32" s="23"/>
      <c r="F32" s="23">
        <v>5</v>
      </c>
      <c r="G32" s="23"/>
      <c r="H32" s="23">
        <v>5</v>
      </c>
      <c r="I32" s="23"/>
      <c r="J32" s="23"/>
      <c r="K32" s="23"/>
      <c r="L32" s="23"/>
      <c r="M32" s="24"/>
      <c r="N32" s="25">
        <f t="shared" si="1"/>
        <v>10</v>
      </c>
      <c r="O32" s="26">
        <f t="shared" si="2"/>
        <v>2</v>
      </c>
      <c r="P32" s="182">
        <f t="shared" si="3"/>
        <v>10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416</v>
      </c>
      <c r="C33" s="21">
        <v>1665</v>
      </c>
      <c r="D33" s="20" t="s">
        <v>249</v>
      </c>
      <c r="E33" s="23"/>
      <c r="F33" s="23">
        <v>5</v>
      </c>
      <c r="G33" s="23"/>
      <c r="H33" s="23">
        <v>5</v>
      </c>
      <c r="I33" s="23"/>
      <c r="J33" s="23"/>
      <c r="K33" s="23"/>
      <c r="L33" s="23"/>
      <c r="M33" s="24"/>
      <c r="N33" s="25">
        <f t="shared" si="1"/>
        <v>10</v>
      </c>
      <c r="O33" s="26">
        <f t="shared" si="2"/>
        <v>2</v>
      </c>
      <c r="P33" s="182">
        <f t="shared" si="3"/>
        <v>10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418</v>
      </c>
      <c r="C34" s="21">
        <v>2057</v>
      </c>
      <c r="D34" s="20" t="s">
        <v>61</v>
      </c>
      <c r="E34" s="23"/>
      <c r="F34" s="23">
        <v>5</v>
      </c>
      <c r="G34" s="23"/>
      <c r="H34" s="23">
        <v>5</v>
      </c>
      <c r="I34" s="23"/>
      <c r="J34" s="23"/>
      <c r="K34" s="23"/>
      <c r="L34" s="23"/>
      <c r="M34" s="24"/>
      <c r="N34" s="25">
        <f t="shared" si="1"/>
        <v>10</v>
      </c>
      <c r="O34" s="26">
        <f t="shared" si="2"/>
        <v>2</v>
      </c>
      <c r="P34" s="182">
        <f t="shared" si="3"/>
        <v>10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8" si="6">IF(O35&lt;1,"NO","SI")</f>
        <v>SI</v>
      </c>
      <c r="B35" s="20" t="s">
        <v>419</v>
      </c>
      <c r="C35" s="21">
        <v>1115</v>
      </c>
      <c r="D35" s="20" t="s">
        <v>18</v>
      </c>
      <c r="E35" s="23"/>
      <c r="F35" s="23">
        <v>5</v>
      </c>
      <c r="G35" s="23"/>
      <c r="H35" s="23">
        <v>5</v>
      </c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10</v>
      </c>
      <c r="O35" s="26">
        <f t="shared" ref="O35:O68" si="8">COUNTA(E35:M35)</f>
        <v>2</v>
      </c>
      <c r="P35" s="182">
        <f t="shared" ref="P35:P68" si="9">SUM(E35:M35)</f>
        <v>10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173" t="s">
        <v>128</v>
      </c>
      <c r="C36" s="21">
        <v>1773</v>
      </c>
      <c r="D36" s="20" t="s">
        <v>80</v>
      </c>
      <c r="E36" s="23">
        <v>7</v>
      </c>
      <c r="F36" s="23"/>
      <c r="G36" s="23"/>
      <c r="H36" s="23"/>
      <c r="I36" s="23"/>
      <c r="J36" s="23"/>
      <c r="K36" s="23"/>
      <c r="L36" s="23"/>
      <c r="M36" s="24"/>
      <c r="N36" s="25">
        <f t="shared" si="7"/>
        <v>7</v>
      </c>
      <c r="O36" s="26">
        <f t="shared" si="8"/>
        <v>1</v>
      </c>
      <c r="P36" s="182">
        <f t="shared" si="9"/>
        <v>7</v>
      </c>
      <c r="Q36" s="27"/>
      <c r="R36" s="28">
        <v>48</v>
      </c>
      <c r="S36" s="29" t="s">
        <v>241</v>
      </c>
      <c r="T36" s="30">
        <f t="shared" si="4"/>
        <v>10</v>
      </c>
      <c r="U36" s="31"/>
      <c r="V36" s="32">
        <f t="shared" si="5"/>
        <v>10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491</v>
      </c>
      <c r="C37" s="21">
        <v>1843</v>
      </c>
      <c r="D37" s="20" t="s">
        <v>30</v>
      </c>
      <c r="E37" s="23"/>
      <c r="F37" s="23"/>
      <c r="G37" s="23">
        <v>6</v>
      </c>
      <c r="H37" s="23"/>
      <c r="I37" s="23"/>
      <c r="J37" s="23"/>
      <c r="K37" s="23"/>
      <c r="L37" s="23"/>
      <c r="M37" s="24"/>
      <c r="N37" s="25">
        <f t="shared" si="7"/>
        <v>6</v>
      </c>
      <c r="O37" s="26">
        <f t="shared" si="8"/>
        <v>1</v>
      </c>
      <c r="P37" s="182">
        <f t="shared" si="9"/>
        <v>6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492</v>
      </c>
      <c r="C38" s="21">
        <v>1180</v>
      </c>
      <c r="D38" s="20" t="s">
        <v>17</v>
      </c>
      <c r="E38" s="23"/>
      <c r="F38" s="23"/>
      <c r="G38" s="23">
        <v>5</v>
      </c>
      <c r="H38" s="23"/>
      <c r="I38" s="23"/>
      <c r="J38" s="23"/>
      <c r="K38" s="23"/>
      <c r="L38" s="23"/>
      <c r="M38" s="24"/>
      <c r="N38" s="25">
        <f t="shared" si="7"/>
        <v>5</v>
      </c>
      <c r="O38" s="26">
        <f t="shared" si="8"/>
        <v>1</v>
      </c>
      <c r="P38" s="182">
        <f t="shared" si="9"/>
        <v>5</v>
      </c>
      <c r="Q38" s="27"/>
      <c r="R38" s="28">
        <v>1665</v>
      </c>
      <c r="S38" s="29" t="s">
        <v>249</v>
      </c>
      <c r="T38" s="30">
        <f t="shared" si="4"/>
        <v>10</v>
      </c>
      <c r="U38" s="31"/>
      <c r="V38" s="32">
        <f t="shared" si="5"/>
        <v>10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493</v>
      </c>
      <c r="C39" s="21">
        <v>1180</v>
      </c>
      <c r="D39" s="20" t="s">
        <v>17</v>
      </c>
      <c r="E39" s="23"/>
      <c r="F39" s="23"/>
      <c r="G39" s="23">
        <v>5</v>
      </c>
      <c r="H39" s="23"/>
      <c r="I39" s="23"/>
      <c r="J39" s="23"/>
      <c r="K39" s="23"/>
      <c r="L39" s="23"/>
      <c r="M39" s="24"/>
      <c r="N39" s="25">
        <f t="shared" si="7"/>
        <v>5</v>
      </c>
      <c r="O39" s="26">
        <f t="shared" si="8"/>
        <v>1</v>
      </c>
      <c r="P39" s="182">
        <f t="shared" si="9"/>
        <v>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165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20"/>
      <c r="C41" s="21"/>
      <c r="D41" s="20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173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173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215</v>
      </c>
      <c r="U44" s="31"/>
      <c r="V44" s="32">
        <f t="shared" si="5"/>
        <v>215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173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173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25</v>
      </c>
      <c r="U46" s="31"/>
      <c r="V46" s="32">
        <f t="shared" si="5"/>
        <v>25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112</v>
      </c>
      <c r="U50" s="31"/>
      <c r="V50" s="32">
        <f t="shared" si="5"/>
        <v>112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65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0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NO</v>
      </c>
      <c r="B65" s="165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2318</v>
      </c>
      <c r="U65" s="6"/>
      <c r="V65" s="46">
        <f>SUM(V3:V64)</f>
        <v>2318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NO</v>
      </c>
      <c r="B66" s="165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si="6"/>
        <v>NO</v>
      </c>
      <c r="B67" s="68"/>
      <c r="C67" s="21"/>
      <c r="D67" s="68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68" si="10">IF(O67=9,SUM(E67:M67)-SMALL(E67:M67,1)-SMALL(E67:M67,2),IF(O67=8,SUM(E67:M67)-SMALL(E67:M67,1),SUM(E67:M67)))</f>
        <v>0</v>
      </c>
      <c r="O67" s="26">
        <f t="shared" si="8"/>
        <v>0</v>
      </c>
      <c r="P67" s="182">
        <f t="shared" si="9"/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6"/>
        <v>NO</v>
      </c>
      <c r="B68" s="68"/>
      <c r="C68" s="21"/>
      <c r="D68" s="68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0"/>
        <v>0</v>
      </c>
      <c r="O68" s="26">
        <f t="shared" si="8"/>
        <v>0</v>
      </c>
      <c r="P68" s="182">
        <f t="shared" si="9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8.5" customHeight="1" x14ac:dyDescent="0.35">
      <c r="A69" s="95">
        <f>COUNTIF(A3:A68,"SI")</f>
        <v>37</v>
      </c>
      <c r="B69" s="95">
        <f>COUNTA(B3:B68)</f>
        <v>37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71">
        <f>SUM(N3:N68)</f>
        <v>2318</v>
      </c>
      <c r="O69" s="52"/>
      <c r="P69" s="72">
        <f>SUM(P3:P68)</f>
        <v>2318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6"/>
      <c r="O70" s="6"/>
      <c r="P70" s="7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8.600000000000001" customHeight="1" x14ac:dyDescent="0.2">
      <c r="R74" s="6"/>
      <c r="S74" s="6"/>
      <c r="T74" s="6"/>
      <c r="U74" s="6"/>
      <c r="V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8">
    <sortCondition descending="1" ref="N3:N68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Squadre</vt:lpstr>
      <vt:lpstr>Punti provvisorio</vt:lpstr>
      <vt:lpstr>Class Punti 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Cnm</cp:lastModifiedBy>
  <dcterms:created xsi:type="dcterms:W3CDTF">2016-09-12T21:07:08Z</dcterms:created>
  <dcterms:modified xsi:type="dcterms:W3CDTF">2018-05-04T09:16:22Z</dcterms:modified>
</cp:coreProperties>
</file>