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F:\TOSHIBA HDD\Krono Lario Team\KLT 2021\Classifiche\Circuito Giovani e Giovanissimi\"/>
    </mc:Choice>
  </mc:AlternateContent>
  <xr:revisionPtr revIDLastSave="0" documentId="13_ncr:1_{D630E733-A7B9-481C-9ED4-9AA59E722697}" xr6:coauthVersionLast="47" xr6:coauthVersionMax="47" xr10:uidLastSave="{00000000-0000-0000-0000-000000000000}"/>
  <bookViews>
    <workbookView xWindow="-120" yWindow="-120" windowWidth="20730" windowHeight="11160" tabRatio="818" firstSheet="5" activeTab="16" xr2:uid="{00000000-000D-0000-FFFF-FFFF00000000}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Giovanissimi" sheetId="30" r:id="rId16"/>
    <sheet name="Class Punti Giovani" sheetId="32" r:id="rId17"/>
    <sheet name="Punti provvisorio" sheetId="28" state="hidden" r:id="rId18"/>
    <sheet name="Class Punti Prov" sheetId="31" state="hidden" r:id="rId19"/>
  </sheets>
  <definedNames>
    <definedName name="_xlnm._FilterDatabase" localSheetId="15" hidden="1">'Class Punti Giovanissimi'!$A$1:$B$62</definedName>
    <definedName name="_xlnm._FilterDatabase" localSheetId="18" hidden="1">'Class Punti Prov'!$A$1:$D$63</definedName>
    <definedName name="_xlnm._FilterDatabase" localSheetId="7" hidden="1">'RA F'!$A$2:$P$81</definedName>
    <definedName name="_xlnm._FilterDatabase" localSheetId="6" hidden="1">'RA M'!$C$1:$C$126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3" l="1"/>
  <c r="O16" i="13"/>
  <c r="P15" i="13"/>
  <c r="O15" i="13"/>
  <c r="P48" i="13"/>
  <c r="O48" i="13"/>
  <c r="P89" i="13"/>
  <c r="O89" i="13"/>
  <c r="B121" i="13"/>
  <c r="P70" i="13"/>
  <c r="O70" i="13"/>
  <c r="P99" i="13"/>
  <c r="O99" i="13"/>
  <c r="P94" i="13"/>
  <c r="O94" i="13"/>
  <c r="P69" i="13"/>
  <c r="O69" i="13"/>
  <c r="P51" i="13"/>
  <c r="O51" i="13"/>
  <c r="P98" i="13"/>
  <c r="O98" i="13"/>
  <c r="P50" i="13"/>
  <c r="O50" i="13"/>
  <c r="P115" i="13"/>
  <c r="O115" i="13"/>
  <c r="P83" i="13"/>
  <c r="O83" i="13"/>
  <c r="P49" i="13"/>
  <c r="O49" i="13"/>
  <c r="P32" i="13"/>
  <c r="O32" i="13"/>
  <c r="P31" i="13"/>
  <c r="O31" i="13"/>
  <c r="P93" i="13"/>
  <c r="O93" i="13"/>
  <c r="P58" i="13"/>
  <c r="O58" i="13"/>
  <c r="P114" i="13"/>
  <c r="O114" i="13"/>
  <c r="P14" i="13"/>
  <c r="O14" i="13"/>
  <c r="P113" i="13"/>
  <c r="O113" i="13"/>
  <c r="P88" i="13"/>
  <c r="O88" i="13"/>
  <c r="P7" i="13"/>
  <c r="O7" i="13"/>
  <c r="P82" i="13"/>
  <c r="O82" i="13"/>
  <c r="P47" i="17"/>
  <c r="O47" i="17"/>
  <c r="N47" i="17" s="1"/>
  <c r="P7" i="17"/>
  <c r="O7" i="17"/>
  <c r="N7" i="17" s="1"/>
  <c r="P10" i="19"/>
  <c r="O10" i="19"/>
  <c r="N10" i="19" s="1"/>
  <c r="O52" i="19"/>
  <c r="N52" i="19" s="1"/>
  <c r="P52" i="19"/>
  <c r="O33" i="19"/>
  <c r="N33" i="19" s="1"/>
  <c r="P33" i="19"/>
  <c r="O9" i="19"/>
  <c r="N9" i="19" s="1"/>
  <c r="P9" i="19"/>
  <c r="P52" i="17"/>
  <c r="O52" i="17"/>
  <c r="N52" i="17" s="1"/>
  <c r="P9" i="17"/>
  <c r="O9" i="17"/>
  <c r="N9" i="17" s="1"/>
  <c r="P62" i="17"/>
  <c r="O62" i="17"/>
  <c r="N62" i="17" s="1"/>
  <c r="P11" i="17"/>
  <c r="O11" i="17"/>
  <c r="N11" i="17" s="1"/>
  <c r="P8" i="17"/>
  <c r="O8" i="17"/>
  <c r="N8" i="17" s="1"/>
  <c r="A82" i="13" l="1"/>
  <c r="A83" i="13"/>
  <c r="A88" i="13"/>
  <c r="A89" i="13"/>
  <c r="A93" i="13"/>
  <c r="A94" i="13"/>
  <c r="B42" i="23"/>
  <c r="O7" i="21" l="1"/>
  <c r="N7" i="21" s="1"/>
  <c r="P41" i="26" l="1"/>
  <c r="O41" i="26"/>
  <c r="N41" i="26" s="1"/>
  <c r="P40" i="26"/>
  <c r="O40" i="26"/>
  <c r="N40" i="26" s="1"/>
  <c r="P39" i="26"/>
  <c r="O39" i="26"/>
  <c r="N39" i="26" s="1"/>
  <c r="P38" i="26"/>
  <c r="O38" i="26"/>
  <c r="A38" i="26" s="1"/>
  <c r="P37" i="26"/>
  <c r="O37" i="26"/>
  <c r="N37" i="26" s="1"/>
  <c r="P36" i="26"/>
  <c r="O36" i="26"/>
  <c r="N36" i="26" s="1"/>
  <c r="P35" i="26"/>
  <c r="O35" i="26"/>
  <c r="N35" i="26" s="1"/>
  <c r="P34" i="26"/>
  <c r="O34" i="26"/>
  <c r="A34" i="26" s="1"/>
  <c r="P33" i="26"/>
  <c r="O33" i="26"/>
  <c r="N33" i="26" s="1"/>
  <c r="P32" i="26"/>
  <c r="O32" i="26"/>
  <c r="N32" i="26" s="1"/>
  <c r="P31" i="26"/>
  <c r="O31" i="26"/>
  <c r="N31" i="26" s="1"/>
  <c r="P30" i="26"/>
  <c r="O30" i="26"/>
  <c r="A30" i="26" s="1"/>
  <c r="P29" i="26"/>
  <c r="O29" i="26"/>
  <c r="N29" i="26" s="1"/>
  <c r="P28" i="26"/>
  <c r="O28" i="26"/>
  <c r="N28" i="26" s="1"/>
  <c r="P27" i="26"/>
  <c r="O27" i="26"/>
  <c r="N27" i="26" s="1"/>
  <c r="P26" i="26"/>
  <c r="O26" i="26"/>
  <c r="A26" i="26" s="1"/>
  <c r="P25" i="26"/>
  <c r="O25" i="26"/>
  <c r="A25" i="26" s="1"/>
  <c r="P24" i="26"/>
  <c r="O24" i="26"/>
  <c r="N24" i="26" s="1"/>
  <c r="P23" i="26"/>
  <c r="O23" i="26"/>
  <c r="N23" i="26" s="1"/>
  <c r="P22" i="26"/>
  <c r="O22" i="26"/>
  <c r="A22" i="26" s="1"/>
  <c r="P21" i="26"/>
  <c r="O21" i="26"/>
  <c r="N21" i="26" s="1"/>
  <c r="P20" i="26"/>
  <c r="O20" i="26"/>
  <c r="P5" i="26"/>
  <c r="O5" i="26"/>
  <c r="P9" i="26"/>
  <c r="O9" i="26"/>
  <c r="P19" i="26"/>
  <c r="O19" i="26"/>
  <c r="P13" i="26"/>
  <c r="O13" i="26"/>
  <c r="P14" i="26"/>
  <c r="O14" i="26"/>
  <c r="P6" i="26"/>
  <c r="O6" i="26"/>
  <c r="P12" i="26"/>
  <c r="O12" i="26"/>
  <c r="P8" i="26"/>
  <c r="O8" i="26"/>
  <c r="N8" i="26" s="1"/>
  <c r="P7" i="26"/>
  <c r="O7" i="26"/>
  <c r="N7" i="26" s="1"/>
  <c r="P4" i="26"/>
  <c r="O4" i="26"/>
  <c r="P17" i="26"/>
  <c r="O17" i="26"/>
  <c r="N17" i="26" s="1"/>
  <c r="P3" i="26"/>
  <c r="O3" i="26"/>
  <c r="N3" i="26" s="1"/>
  <c r="P10" i="26"/>
  <c r="O10" i="26"/>
  <c r="N10" i="26" s="1"/>
  <c r="P16" i="26"/>
  <c r="O16" i="26"/>
  <c r="P15" i="26"/>
  <c r="O15" i="26"/>
  <c r="N15" i="26" s="1"/>
  <c r="P11" i="26"/>
  <c r="O11" i="26"/>
  <c r="N11" i="26" s="1"/>
  <c r="P18" i="26"/>
  <c r="O18" i="26"/>
  <c r="N18" i="26" s="1"/>
  <c r="P41" i="25"/>
  <c r="O41" i="25"/>
  <c r="N41" i="25" s="1"/>
  <c r="P40" i="25"/>
  <c r="O40" i="25"/>
  <c r="N40" i="25" s="1"/>
  <c r="P39" i="25"/>
  <c r="O39" i="25"/>
  <c r="N39" i="25" s="1"/>
  <c r="P38" i="25"/>
  <c r="O38" i="25"/>
  <c r="N38" i="25" s="1"/>
  <c r="P36" i="25"/>
  <c r="O36" i="25"/>
  <c r="N36" i="25" s="1"/>
  <c r="P34" i="25"/>
  <c r="O34" i="25"/>
  <c r="N34" i="25" s="1"/>
  <c r="P32" i="25"/>
  <c r="O32" i="25"/>
  <c r="P4" i="25"/>
  <c r="O4" i="25"/>
  <c r="N4" i="25" s="1"/>
  <c r="P25" i="25"/>
  <c r="O25" i="25"/>
  <c r="N25" i="25" s="1"/>
  <c r="P7" i="25"/>
  <c r="O7" i="25"/>
  <c r="N7" i="25" s="1"/>
  <c r="P8" i="25"/>
  <c r="O8" i="25"/>
  <c r="P26" i="25"/>
  <c r="O26" i="25"/>
  <c r="N26" i="25" s="1"/>
  <c r="P5" i="25"/>
  <c r="O5" i="25"/>
  <c r="N5" i="25" s="1"/>
  <c r="P31" i="25"/>
  <c r="O31" i="25"/>
  <c r="P27" i="25"/>
  <c r="O27" i="25"/>
  <c r="P24" i="25"/>
  <c r="O24" i="25"/>
  <c r="N24" i="25" s="1"/>
  <c r="P19" i="25"/>
  <c r="O19" i="25"/>
  <c r="N19" i="25" s="1"/>
  <c r="P35" i="25"/>
  <c r="O35" i="25"/>
  <c r="N35" i="25" s="1"/>
  <c r="P6" i="25"/>
  <c r="O6" i="25"/>
  <c r="N6" i="25" s="1"/>
  <c r="P18" i="25"/>
  <c r="O18" i="25"/>
  <c r="N18" i="25" s="1"/>
  <c r="P21" i="25"/>
  <c r="O21" i="25"/>
  <c r="N21" i="25" s="1"/>
  <c r="P16" i="25"/>
  <c r="O16" i="25"/>
  <c r="N16" i="25" s="1"/>
  <c r="P22" i="25"/>
  <c r="O22" i="25"/>
  <c r="P33" i="25"/>
  <c r="O33" i="25"/>
  <c r="P15" i="25"/>
  <c r="O15" i="25"/>
  <c r="N15" i="25" s="1"/>
  <c r="P29" i="25"/>
  <c r="O29" i="25"/>
  <c r="N29" i="25" s="1"/>
  <c r="P28" i="25"/>
  <c r="O28" i="25"/>
  <c r="P3" i="25"/>
  <c r="O3" i="25"/>
  <c r="N3" i="25" s="1"/>
  <c r="P10" i="25"/>
  <c r="O10" i="25"/>
  <c r="N10" i="25" s="1"/>
  <c r="P13" i="25"/>
  <c r="O13" i="25"/>
  <c r="N13" i="25" s="1"/>
  <c r="P17" i="25"/>
  <c r="O17" i="25"/>
  <c r="P9" i="25"/>
  <c r="O9" i="25"/>
  <c r="P30" i="25"/>
  <c r="O30" i="25"/>
  <c r="N30" i="25" s="1"/>
  <c r="P12" i="25"/>
  <c r="O12" i="25"/>
  <c r="N12" i="25" s="1"/>
  <c r="P37" i="25"/>
  <c r="O37" i="25"/>
  <c r="N37" i="25" s="1"/>
  <c r="P11" i="25"/>
  <c r="O11" i="25"/>
  <c r="P14" i="25"/>
  <c r="O14" i="25"/>
  <c r="N14" i="25" s="1"/>
  <c r="P23" i="25"/>
  <c r="O23" i="25"/>
  <c r="P20" i="25"/>
  <c r="O20" i="25"/>
  <c r="N20" i="25" s="1"/>
  <c r="P41" i="23"/>
  <c r="O41" i="23"/>
  <c r="N41" i="23" s="1"/>
  <c r="P40" i="23"/>
  <c r="O40" i="23"/>
  <c r="N40" i="23" s="1"/>
  <c r="P39" i="23"/>
  <c r="O39" i="23"/>
  <c r="A39" i="23" s="1"/>
  <c r="P38" i="23"/>
  <c r="O38" i="23"/>
  <c r="N38" i="23" s="1"/>
  <c r="P37" i="23"/>
  <c r="O37" i="23"/>
  <c r="A37" i="23" s="1"/>
  <c r="P36" i="23"/>
  <c r="O36" i="23"/>
  <c r="N36" i="23" s="1"/>
  <c r="P35" i="23"/>
  <c r="O35" i="23"/>
  <c r="N35" i="23" s="1"/>
  <c r="P34" i="23"/>
  <c r="O34" i="23"/>
  <c r="N34" i="23" s="1"/>
  <c r="P33" i="23"/>
  <c r="O33" i="23"/>
  <c r="A33" i="23" s="1"/>
  <c r="P32" i="23"/>
  <c r="O32" i="23"/>
  <c r="N32" i="23" s="1"/>
  <c r="P31" i="23"/>
  <c r="O31" i="23"/>
  <c r="P30" i="23"/>
  <c r="O30" i="23"/>
  <c r="N30" i="23" s="1"/>
  <c r="P19" i="23"/>
  <c r="O19" i="23"/>
  <c r="P8" i="23"/>
  <c r="O8" i="23"/>
  <c r="P7" i="23"/>
  <c r="O7" i="23"/>
  <c r="P6" i="23"/>
  <c r="O6" i="23"/>
  <c r="N6" i="23" s="1"/>
  <c r="P24" i="23"/>
  <c r="O24" i="23"/>
  <c r="N24" i="23" s="1"/>
  <c r="P5" i="23"/>
  <c r="O5" i="23"/>
  <c r="N5" i="23" s="1"/>
  <c r="P13" i="23"/>
  <c r="O13" i="23"/>
  <c r="N13" i="23" s="1"/>
  <c r="P11" i="23"/>
  <c r="O11" i="23"/>
  <c r="N11" i="23" s="1"/>
  <c r="P23" i="23"/>
  <c r="O23" i="23"/>
  <c r="N23" i="23" s="1"/>
  <c r="P21" i="23"/>
  <c r="O21" i="23"/>
  <c r="N21" i="23" s="1"/>
  <c r="P9" i="23"/>
  <c r="O9" i="23"/>
  <c r="P22" i="23"/>
  <c r="O22" i="23"/>
  <c r="N22" i="23" s="1"/>
  <c r="P15" i="23"/>
  <c r="O15" i="23"/>
  <c r="P18" i="23"/>
  <c r="O18" i="23"/>
  <c r="N18" i="23" s="1"/>
  <c r="P10" i="23"/>
  <c r="O10" i="23"/>
  <c r="N10" i="23" s="1"/>
  <c r="P14" i="23"/>
  <c r="O14" i="23"/>
  <c r="P27" i="23"/>
  <c r="O27" i="23"/>
  <c r="P25" i="23"/>
  <c r="O25" i="23"/>
  <c r="N25" i="23" s="1"/>
  <c r="P29" i="23"/>
  <c r="O29" i="23"/>
  <c r="P16" i="23"/>
  <c r="O16" i="23"/>
  <c r="P26" i="23"/>
  <c r="O26" i="23"/>
  <c r="N26" i="23" s="1"/>
  <c r="P4" i="23"/>
  <c r="O4" i="23"/>
  <c r="N4" i="23" s="1"/>
  <c r="P17" i="23"/>
  <c r="O17" i="23"/>
  <c r="P28" i="23"/>
  <c r="O28" i="23"/>
  <c r="N28" i="23" s="1"/>
  <c r="P12" i="23"/>
  <c r="O12" i="23"/>
  <c r="P20" i="23"/>
  <c r="O20" i="23"/>
  <c r="P3" i="23"/>
  <c r="O3" i="23"/>
  <c r="P62" i="21"/>
  <c r="O62" i="21"/>
  <c r="A62" i="21" s="1"/>
  <c r="P61" i="21"/>
  <c r="O61" i="21"/>
  <c r="N61" i="21" s="1"/>
  <c r="P60" i="21"/>
  <c r="O60" i="21"/>
  <c r="N60" i="21" s="1"/>
  <c r="P59" i="21"/>
  <c r="O59" i="21"/>
  <c r="N59" i="21" s="1"/>
  <c r="P58" i="21"/>
  <c r="O58" i="21"/>
  <c r="A58" i="21" s="1"/>
  <c r="P57" i="21"/>
  <c r="O57" i="21"/>
  <c r="A57" i="21" s="1"/>
  <c r="P56" i="21"/>
  <c r="O56" i="21"/>
  <c r="N56" i="21" s="1"/>
  <c r="P55" i="21"/>
  <c r="O55" i="21"/>
  <c r="A55" i="21" s="1"/>
  <c r="P54" i="21"/>
  <c r="O54" i="21"/>
  <c r="A54" i="21" s="1"/>
  <c r="P53" i="21"/>
  <c r="O53" i="21"/>
  <c r="N53" i="21" s="1"/>
  <c r="P52" i="21"/>
  <c r="O52" i="21"/>
  <c r="N52" i="21" s="1"/>
  <c r="P51" i="21"/>
  <c r="O51" i="21"/>
  <c r="N51" i="21" s="1"/>
  <c r="P50" i="21"/>
  <c r="O50" i="21"/>
  <c r="A50" i="21" s="1"/>
  <c r="P49" i="21"/>
  <c r="O49" i="21"/>
  <c r="N49" i="21" s="1"/>
  <c r="P48" i="21"/>
  <c r="O48" i="21"/>
  <c r="N48" i="21" s="1"/>
  <c r="P47" i="21"/>
  <c r="O47" i="21"/>
  <c r="A47" i="21" s="1"/>
  <c r="P46" i="21"/>
  <c r="O46" i="21"/>
  <c r="A46" i="21" s="1"/>
  <c r="P45" i="21"/>
  <c r="O45" i="21"/>
  <c r="N45" i="21" s="1"/>
  <c r="P44" i="21"/>
  <c r="O44" i="21"/>
  <c r="N44" i="21" s="1"/>
  <c r="P43" i="21"/>
  <c r="O43" i="21"/>
  <c r="A43" i="21" s="1"/>
  <c r="P42" i="21"/>
  <c r="O42" i="21"/>
  <c r="A42" i="21" s="1"/>
  <c r="P41" i="21"/>
  <c r="O41" i="21"/>
  <c r="A41" i="21" s="1"/>
  <c r="P38" i="21"/>
  <c r="O38" i="21"/>
  <c r="N38" i="21" s="1"/>
  <c r="P12" i="21"/>
  <c r="O12" i="21"/>
  <c r="N12" i="21" s="1"/>
  <c r="P40" i="21"/>
  <c r="O40" i="21"/>
  <c r="P29" i="21"/>
  <c r="O29" i="21"/>
  <c r="N29" i="21" s="1"/>
  <c r="P23" i="21"/>
  <c r="O23" i="21"/>
  <c r="N23" i="21" s="1"/>
  <c r="P24" i="21"/>
  <c r="O24" i="21"/>
  <c r="N24" i="21" s="1"/>
  <c r="P35" i="21"/>
  <c r="O35" i="21"/>
  <c r="P5" i="21"/>
  <c r="O5" i="21"/>
  <c r="P34" i="21"/>
  <c r="O34" i="21"/>
  <c r="N34" i="21" s="1"/>
  <c r="P14" i="21"/>
  <c r="O14" i="21"/>
  <c r="P4" i="21"/>
  <c r="O4" i="21"/>
  <c r="P9" i="21"/>
  <c r="O9" i="21"/>
  <c r="N9" i="21" s="1"/>
  <c r="P37" i="21"/>
  <c r="O37" i="21"/>
  <c r="N37" i="21" s="1"/>
  <c r="P22" i="21"/>
  <c r="O22" i="21"/>
  <c r="N22" i="21" s="1"/>
  <c r="P31" i="21"/>
  <c r="O31" i="21"/>
  <c r="P39" i="21"/>
  <c r="O39" i="21"/>
  <c r="P17" i="21"/>
  <c r="O17" i="21"/>
  <c r="N17" i="21" s="1"/>
  <c r="P19" i="21"/>
  <c r="O19" i="21"/>
  <c r="P13" i="21"/>
  <c r="O13" i="21"/>
  <c r="P25" i="21"/>
  <c r="O25" i="21"/>
  <c r="N25" i="21" s="1"/>
  <c r="P18" i="21"/>
  <c r="O18" i="21"/>
  <c r="N18" i="21" s="1"/>
  <c r="P6" i="21"/>
  <c r="O6" i="21"/>
  <c r="P33" i="21"/>
  <c r="O33" i="21"/>
  <c r="P36" i="21"/>
  <c r="O36" i="21"/>
  <c r="N36" i="21" s="1"/>
  <c r="P3" i="21"/>
  <c r="O3" i="21"/>
  <c r="N3" i="21" s="1"/>
  <c r="P32" i="21"/>
  <c r="O32" i="21"/>
  <c r="P30" i="21"/>
  <c r="O30" i="21"/>
  <c r="P21" i="21"/>
  <c r="O21" i="21"/>
  <c r="N21" i="21" s="1"/>
  <c r="P28" i="21"/>
  <c r="O28" i="21"/>
  <c r="N28" i="21" s="1"/>
  <c r="P11" i="21"/>
  <c r="O11" i="21"/>
  <c r="P20" i="21"/>
  <c r="O20" i="21"/>
  <c r="P27" i="21"/>
  <c r="O27" i="21"/>
  <c r="P8" i="21"/>
  <c r="O8" i="21"/>
  <c r="N8" i="21" s="1"/>
  <c r="P7" i="21"/>
  <c r="P16" i="21"/>
  <c r="O16" i="21"/>
  <c r="P26" i="21"/>
  <c r="O26" i="21"/>
  <c r="N26" i="21" s="1"/>
  <c r="P10" i="21"/>
  <c r="O10" i="21"/>
  <c r="N10" i="21" s="1"/>
  <c r="P15" i="21"/>
  <c r="O15" i="21"/>
  <c r="N15" i="21" s="1"/>
  <c r="P39" i="19"/>
  <c r="O39" i="19"/>
  <c r="N39" i="19" s="1"/>
  <c r="P49" i="19"/>
  <c r="O49" i="19"/>
  <c r="N49" i="19" s="1"/>
  <c r="P32" i="19"/>
  <c r="O32" i="19"/>
  <c r="N32" i="19" s="1"/>
  <c r="P29" i="19"/>
  <c r="O29" i="19"/>
  <c r="N29" i="19" s="1"/>
  <c r="P17" i="19"/>
  <c r="O17" i="19"/>
  <c r="N17" i="19" s="1"/>
  <c r="P45" i="19"/>
  <c r="O31" i="19"/>
  <c r="N31" i="19" s="1"/>
  <c r="P5" i="19"/>
  <c r="O38" i="19"/>
  <c r="N38" i="19" s="1"/>
  <c r="P6" i="19"/>
  <c r="O53" i="19"/>
  <c r="N53" i="19" s="1"/>
  <c r="P43" i="19"/>
  <c r="O43" i="19"/>
  <c r="N43" i="19" s="1"/>
  <c r="P38" i="19"/>
  <c r="O30" i="19"/>
  <c r="N30" i="19" s="1"/>
  <c r="P30" i="19"/>
  <c r="O51" i="19"/>
  <c r="P37" i="19"/>
  <c r="O37" i="19"/>
  <c r="N37" i="19" s="1"/>
  <c r="P40" i="19"/>
  <c r="O11" i="19"/>
  <c r="N11" i="19" s="1"/>
  <c r="P12" i="19"/>
  <c r="O34" i="19"/>
  <c r="N34" i="19" s="1"/>
  <c r="P55" i="19"/>
  <c r="O55" i="19"/>
  <c r="N55" i="19" s="1"/>
  <c r="P28" i="19"/>
  <c r="O44" i="19"/>
  <c r="N44" i="19" s="1"/>
  <c r="P8" i="19"/>
  <c r="O46" i="19"/>
  <c r="N46" i="19" s="1"/>
  <c r="P48" i="19"/>
  <c r="O45" i="19"/>
  <c r="N45" i="19" s="1"/>
  <c r="P13" i="19"/>
  <c r="O12" i="19"/>
  <c r="P25" i="19"/>
  <c r="O26" i="19"/>
  <c r="P53" i="19"/>
  <c r="O7" i="19"/>
  <c r="N7" i="19" s="1"/>
  <c r="P22" i="19"/>
  <c r="O54" i="19"/>
  <c r="N54" i="19" s="1"/>
  <c r="P24" i="19"/>
  <c r="O25" i="19"/>
  <c r="N25" i="19" s="1"/>
  <c r="P50" i="19"/>
  <c r="O50" i="19"/>
  <c r="N50" i="19" s="1"/>
  <c r="P27" i="19"/>
  <c r="O16" i="19"/>
  <c r="N16" i="19" s="1"/>
  <c r="P54" i="19"/>
  <c r="O24" i="19"/>
  <c r="N24" i="19" s="1"/>
  <c r="P21" i="19"/>
  <c r="O18" i="19"/>
  <c r="P11" i="19"/>
  <c r="O27" i="19"/>
  <c r="N27" i="19" s="1"/>
  <c r="P46" i="19"/>
  <c r="O48" i="19"/>
  <c r="N48" i="19" s="1"/>
  <c r="P31" i="19"/>
  <c r="O28" i="19"/>
  <c r="N28" i="19" s="1"/>
  <c r="P20" i="19"/>
  <c r="O20" i="19"/>
  <c r="N20" i="19" s="1"/>
  <c r="P15" i="19"/>
  <c r="O15" i="19"/>
  <c r="N15" i="19" s="1"/>
  <c r="P35" i="19"/>
  <c r="O35" i="19"/>
  <c r="N35" i="19" s="1"/>
  <c r="P18" i="19"/>
  <c r="O23" i="19"/>
  <c r="N23" i="19" s="1"/>
  <c r="P14" i="19"/>
  <c r="O14" i="19"/>
  <c r="N14" i="19" s="1"/>
  <c r="P23" i="19"/>
  <c r="O42" i="19"/>
  <c r="P34" i="19"/>
  <c r="O21" i="19"/>
  <c r="N21" i="19" s="1"/>
  <c r="P19" i="19"/>
  <c r="O19" i="19"/>
  <c r="N19" i="19" s="1"/>
  <c r="P7" i="19"/>
  <c r="O8" i="19"/>
  <c r="P44" i="19"/>
  <c r="O22" i="19"/>
  <c r="N22" i="19" s="1"/>
  <c r="P47" i="19"/>
  <c r="O47" i="19"/>
  <c r="N47" i="19" s="1"/>
  <c r="P41" i="19"/>
  <c r="O5" i="19"/>
  <c r="N5" i="19" s="1"/>
  <c r="P26" i="19"/>
  <c r="O6" i="19"/>
  <c r="P42" i="19"/>
  <c r="O13" i="19"/>
  <c r="N13" i="19" s="1"/>
  <c r="P51" i="19"/>
  <c r="O41" i="19"/>
  <c r="N41" i="19" s="1"/>
  <c r="P36" i="19"/>
  <c r="O36" i="19"/>
  <c r="N36" i="19" s="1"/>
  <c r="P4" i="19"/>
  <c r="O4" i="19"/>
  <c r="P3" i="19"/>
  <c r="O3" i="19"/>
  <c r="N3" i="19" s="1"/>
  <c r="P16" i="19"/>
  <c r="O40" i="19"/>
  <c r="P48" i="17"/>
  <c r="O48" i="17"/>
  <c r="N48" i="17" s="1"/>
  <c r="P10" i="17"/>
  <c r="O10" i="17"/>
  <c r="N10" i="17" s="1"/>
  <c r="P51" i="17"/>
  <c r="O51" i="17"/>
  <c r="P46" i="17"/>
  <c r="O46" i="17"/>
  <c r="P6" i="17"/>
  <c r="O6" i="17"/>
  <c r="N6" i="17" s="1"/>
  <c r="P74" i="17"/>
  <c r="O74" i="17"/>
  <c r="N74" i="17" s="1"/>
  <c r="P26" i="17"/>
  <c r="O26" i="17"/>
  <c r="N26" i="17" s="1"/>
  <c r="P30" i="17"/>
  <c r="O30" i="17"/>
  <c r="P57" i="17"/>
  <c r="O57" i="17"/>
  <c r="P73" i="17"/>
  <c r="O73" i="17"/>
  <c r="N73" i="17" s="1"/>
  <c r="P67" i="17"/>
  <c r="O67" i="17"/>
  <c r="N67" i="17" s="1"/>
  <c r="P63" i="17"/>
  <c r="O63" i="17"/>
  <c r="P15" i="17"/>
  <c r="O15" i="17"/>
  <c r="N15" i="17" s="1"/>
  <c r="P18" i="17"/>
  <c r="O18" i="17"/>
  <c r="N18" i="17" s="1"/>
  <c r="P64" i="17"/>
  <c r="O64" i="17"/>
  <c r="N64" i="17" s="1"/>
  <c r="P32" i="17"/>
  <c r="O32" i="17"/>
  <c r="N32" i="17" s="1"/>
  <c r="P19" i="17"/>
  <c r="O19" i="17"/>
  <c r="N19" i="17" s="1"/>
  <c r="P75" i="17"/>
  <c r="O75" i="17"/>
  <c r="P43" i="17"/>
  <c r="O43" i="17"/>
  <c r="N43" i="17" s="1"/>
  <c r="P36" i="17"/>
  <c r="O36" i="17"/>
  <c r="P23" i="17"/>
  <c r="O23" i="17"/>
  <c r="N23" i="17" s="1"/>
  <c r="P66" i="17"/>
  <c r="O66" i="17"/>
  <c r="N66" i="17" s="1"/>
  <c r="P69" i="17"/>
  <c r="O69" i="17"/>
  <c r="N69" i="17" s="1"/>
  <c r="P38" i="17"/>
  <c r="O38" i="17"/>
  <c r="N38" i="17" s="1"/>
  <c r="P45" i="17"/>
  <c r="O45" i="17"/>
  <c r="P39" i="17"/>
  <c r="O39" i="17"/>
  <c r="N39" i="17" s="1"/>
  <c r="P40" i="17"/>
  <c r="O40" i="17"/>
  <c r="N40" i="17" s="1"/>
  <c r="P44" i="17"/>
  <c r="O44" i="17"/>
  <c r="P29" i="17"/>
  <c r="O29" i="17"/>
  <c r="P4" i="17"/>
  <c r="O4" i="17"/>
  <c r="N4" i="17" s="1"/>
  <c r="P53" i="17"/>
  <c r="O53" i="17"/>
  <c r="N53" i="17" s="1"/>
  <c r="P12" i="17"/>
  <c r="O12" i="17"/>
  <c r="P27" i="17"/>
  <c r="O27" i="17"/>
  <c r="N27" i="17" s="1"/>
  <c r="P25" i="17"/>
  <c r="O25" i="17"/>
  <c r="P56" i="17"/>
  <c r="O56" i="17"/>
  <c r="N56" i="17" s="1"/>
  <c r="P61" i="17"/>
  <c r="O61" i="17"/>
  <c r="P65" i="17"/>
  <c r="O65" i="17"/>
  <c r="N65" i="17" s="1"/>
  <c r="P60" i="17"/>
  <c r="O60" i="17"/>
  <c r="P58" i="17"/>
  <c r="O58" i="17"/>
  <c r="N58" i="17" s="1"/>
  <c r="P59" i="17"/>
  <c r="O59" i="17"/>
  <c r="P72" i="17"/>
  <c r="O72" i="17"/>
  <c r="P21" i="17"/>
  <c r="O21" i="17"/>
  <c r="P41" i="17"/>
  <c r="O41" i="17"/>
  <c r="N41" i="17" s="1"/>
  <c r="P22" i="17"/>
  <c r="O22" i="17"/>
  <c r="P16" i="17"/>
  <c r="O16" i="17"/>
  <c r="N16" i="17" s="1"/>
  <c r="P68" i="17"/>
  <c r="O68" i="17"/>
  <c r="N68" i="17" s="1"/>
  <c r="P50" i="17"/>
  <c r="O50" i="17"/>
  <c r="N50" i="17" s="1"/>
  <c r="P17" i="17"/>
  <c r="O17" i="17"/>
  <c r="P3" i="17"/>
  <c r="O3" i="17"/>
  <c r="N3" i="17" s="1"/>
  <c r="P54" i="17"/>
  <c r="O54" i="17"/>
  <c r="P20" i="17"/>
  <c r="O20" i="17"/>
  <c r="N20" i="17" s="1"/>
  <c r="P14" i="17"/>
  <c r="O14" i="17"/>
  <c r="P42" i="17"/>
  <c r="O42" i="17"/>
  <c r="N42" i="17" s="1"/>
  <c r="P70" i="17"/>
  <c r="O70" i="17"/>
  <c r="P31" i="17"/>
  <c r="O31" i="17"/>
  <c r="N31" i="17" s="1"/>
  <c r="P49" i="17"/>
  <c r="O49" i="17"/>
  <c r="N49" i="17" s="1"/>
  <c r="P71" i="17"/>
  <c r="O71" i="17"/>
  <c r="P24" i="17"/>
  <c r="O24" i="17"/>
  <c r="N24" i="17" s="1"/>
  <c r="P5" i="17"/>
  <c r="O5" i="17"/>
  <c r="N5" i="17" s="1"/>
  <c r="P34" i="17"/>
  <c r="O34" i="17"/>
  <c r="P37" i="17"/>
  <c r="O37" i="17"/>
  <c r="N37" i="17" s="1"/>
  <c r="P33" i="17"/>
  <c r="O33" i="17"/>
  <c r="N33" i="17" s="1"/>
  <c r="P13" i="17"/>
  <c r="O13" i="17"/>
  <c r="N13" i="17" s="1"/>
  <c r="P35" i="17"/>
  <c r="O35" i="17"/>
  <c r="P28" i="17"/>
  <c r="O28" i="17"/>
  <c r="N28" i="17" s="1"/>
  <c r="P55" i="17"/>
  <c r="O55" i="17"/>
  <c r="P81" i="15"/>
  <c r="O81" i="15"/>
  <c r="N81" i="15" s="1"/>
  <c r="P80" i="15"/>
  <c r="O80" i="15"/>
  <c r="N80" i="15" s="1"/>
  <c r="P79" i="15"/>
  <c r="O79" i="15"/>
  <c r="A79" i="15" s="1"/>
  <c r="P78" i="15"/>
  <c r="O78" i="15"/>
  <c r="N78" i="15" s="1"/>
  <c r="P77" i="15"/>
  <c r="O77" i="15"/>
  <c r="A77" i="15" s="1"/>
  <c r="P76" i="15"/>
  <c r="O76" i="15"/>
  <c r="N76" i="15" s="1"/>
  <c r="P75" i="15"/>
  <c r="O75" i="15"/>
  <c r="A75" i="15" s="1"/>
  <c r="P74" i="15"/>
  <c r="O74" i="15"/>
  <c r="N74" i="15" s="1"/>
  <c r="P73" i="15"/>
  <c r="O73" i="15"/>
  <c r="N73" i="15" s="1"/>
  <c r="P72" i="15"/>
  <c r="O72" i="15"/>
  <c r="N72" i="15" s="1"/>
  <c r="P71" i="15"/>
  <c r="O71" i="15"/>
  <c r="N71" i="15" s="1"/>
  <c r="P70" i="15"/>
  <c r="O70" i="15"/>
  <c r="N70" i="15" s="1"/>
  <c r="P69" i="15"/>
  <c r="O69" i="15"/>
  <c r="N69" i="15" s="1"/>
  <c r="P68" i="15"/>
  <c r="O68" i="15"/>
  <c r="N68" i="15" s="1"/>
  <c r="P67" i="15"/>
  <c r="O67" i="15"/>
  <c r="A67" i="15" s="1"/>
  <c r="P66" i="15"/>
  <c r="O66" i="15"/>
  <c r="N66" i="15" s="1"/>
  <c r="P65" i="15"/>
  <c r="O65" i="15"/>
  <c r="A65" i="15" s="1"/>
  <c r="P64" i="15"/>
  <c r="O64" i="15"/>
  <c r="N64" i="15" s="1"/>
  <c r="P63" i="15"/>
  <c r="O63" i="15"/>
  <c r="N63" i="15" s="1"/>
  <c r="P62" i="15"/>
  <c r="O62" i="15"/>
  <c r="A62" i="15" s="1"/>
  <c r="P61" i="15"/>
  <c r="O61" i="15"/>
  <c r="N61" i="15" s="1"/>
  <c r="P60" i="15"/>
  <c r="O60" i="15"/>
  <c r="N60" i="15" s="1"/>
  <c r="P59" i="15"/>
  <c r="O59" i="15"/>
  <c r="A59" i="15" s="1"/>
  <c r="P58" i="15"/>
  <c r="O58" i="15"/>
  <c r="N58" i="15" s="1"/>
  <c r="P57" i="15"/>
  <c r="O57" i="15"/>
  <c r="N57" i="15" s="1"/>
  <c r="P56" i="15"/>
  <c r="O56" i="15"/>
  <c r="N56" i="15" s="1"/>
  <c r="P55" i="15"/>
  <c r="O55" i="15"/>
  <c r="A55" i="15" s="1"/>
  <c r="P54" i="15"/>
  <c r="O54" i="15"/>
  <c r="N54" i="15" s="1"/>
  <c r="P53" i="15"/>
  <c r="O53" i="15"/>
  <c r="N53" i="15" s="1"/>
  <c r="P52" i="15"/>
  <c r="O52" i="15"/>
  <c r="N52" i="15" s="1"/>
  <c r="P51" i="15"/>
  <c r="O51" i="15"/>
  <c r="A51" i="15" s="1"/>
  <c r="P27" i="15"/>
  <c r="O27" i="15"/>
  <c r="N27" i="15" s="1"/>
  <c r="P50" i="15"/>
  <c r="O50" i="15"/>
  <c r="N50" i="15" s="1"/>
  <c r="P4" i="15"/>
  <c r="O4" i="15"/>
  <c r="N4" i="15" s="1"/>
  <c r="P47" i="15"/>
  <c r="O47" i="15"/>
  <c r="P10" i="15"/>
  <c r="O10" i="15"/>
  <c r="N10" i="15" s="1"/>
  <c r="P29" i="15"/>
  <c r="O29" i="15"/>
  <c r="N29" i="15" s="1"/>
  <c r="P9" i="15"/>
  <c r="O9" i="15"/>
  <c r="N9" i="15" s="1"/>
  <c r="P39" i="15"/>
  <c r="O39" i="15"/>
  <c r="N39" i="15" s="1"/>
  <c r="P12" i="15"/>
  <c r="O12" i="15"/>
  <c r="N12" i="15" s="1"/>
  <c r="P41" i="15"/>
  <c r="O41" i="15"/>
  <c r="N41" i="15" s="1"/>
  <c r="P34" i="15"/>
  <c r="O34" i="15"/>
  <c r="N34" i="15" s="1"/>
  <c r="P46" i="15"/>
  <c r="O46" i="15"/>
  <c r="P38" i="15"/>
  <c r="O38" i="15"/>
  <c r="N38" i="15" s="1"/>
  <c r="P40" i="15"/>
  <c r="O40" i="15"/>
  <c r="P43" i="15"/>
  <c r="O43" i="15"/>
  <c r="N43" i="15" s="1"/>
  <c r="P42" i="15"/>
  <c r="O42" i="15"/>
  <c r="P36" i="15"/>
  <c r="O36" i="15"/>
  <c r="N36" i="15" s="1"/>
  <c r="P14" i="15"/>
  <c r="O14" i="15"/>
  <c r="P32" i="15"/>
  <c r="O32" i="15"/>
  <c r="N32" i="15" s="1"/>
  <c r="P25" i="15"/>
  <c r="O25" i="15"/>
  <c r="P35" i="15"/>
  <c r="O35" i="15"/>
  <c r="N35" i="15" s="1"/>
  <c r="P49" i="15"/>
  <c r="O49" i="15"/>
  <c r="N49" i="15" s="1"/>
  <c r="P37" i="15"/>
  <c r="O37" i="15"/>
  <c r="N37" i="15" s="1"/>
  <c r="P44" i="15"/>
  <c r="O44" i="15"/>
  <c r="P24" i="15"/>
  <c r="O24" i="15"/>
  <c r="P31" i="15"/>
  <c r="O31" i="15"/>
  <c r="N31" i="15" s="1"/>
  <c r="P48" i="15"/>
  <c r="O48" i="15"/>
  <c r="N48" i="15" s="1"/>
  <c r="P17" i="15"/>
  <c r="O17" i="15"/>
  <c r="N17" i="15" s="1"/>
  <c r="P45" i="15"/>
  <c r="O45" i="15"/>
  <c r="N45" i="15" s="1"/>
  <c r="P19" i="15"/>
  <c r="O19" i="15"/>
  <c r="P21" i="15"/>
  <c r="O21" i="15"/>
  <c r="N21" i="15" s="1"/>
  <c r="P8" i="15"/>
  <c r="O8" i="15"/>
  <c r="P11" i="15"/>
  <c r="O11" i="15"/>
  <c r="N11" i="15" s="1"/>
  <c r="P5" i="15"/>
  <c r="O5" i="15"/>
  <c r="P22" i="15"/>
  <c r="O22" i="15"/>
  <c r="N22" i="15" s="1"/>
  <c r="P33" i="15"/>
  <c r="O33" i="15"/>
  <c r="P13" i="15"/>
  <c r="O13" i="15"/>
  <c r="N13" i="15" s="1"/>
  <c r="P16" i="15"/>
  <c r="O16" i="15"/>
  <c r="N16" i="15" s="1"/>
  <c r="P7" i="15"/>
  <c r="O7" i="15"/>
  <c r="N7" i="15" s="1"/>
  <c r="P20" i="15"/>
  <c r="O20" i="15"/>
  <c r="P18" i="15"/>
  <c r="O18" i="15"/>
  <c r="N18" i="15" s="1"/>
  <c r="P15" i="15"/>
  <c r="O15" i="15"/>
  <c r="N15" i="15" s="1"/>
  <c r="P30" i="15"/>
  <c r="O30" i="15"/>
  <c r="N30" i="15" s="1"/>
  <c r="P23" i="15"/>
  <c r="O23" i="15"/>
  <c r="P3" i="15"/>
  <c r="O3" i="15"/>
  <c r="N3" i="15" s="1"/>
  <c r="P26" i="15"/>
  <c r="O26" i="15"/>
  <c r="N26" i="15" s="1"/>
  <c r="P28" i="15"/>
  <c r="O28" i="15"/>
  <c r="N28" i="15" s="1"/>
  <c r="P6" i="15"/>
  <c r="O6" i="15"/>
  <c r="N6" i="15" s="1"/>
  <c r="P120" i="13"/>
  <c r="O120" i="13"/>
  <c r="P119" i="13"/>
  <c r="O119" i="13"/>
  <c r="P118" i="13"/>
  <c r="O118" i="13"/>
  <c r="P59" i="13"/>
  <c r="O59" i="13"/>
  <c r="P27" i="13"/>
  <c r="O27" i="13"/>
  <c r="P95" i="13"/>
  <c r="O95" i="13"/>
  <c r="P73" i="13"/>
  <c r="O73" i="13"/>
  <c r="P30" i="13"/>
  <c r="O30" i="13"/>
  <c r="P29" i="13"/>
  <c r="O29" i="13"/>
  <c r="P8" i="13"/>
  <c r="O8" i="13"/>
  <c r="P10" i="13"/>
  <c r="O10" i="13"/>
  <c r="P101" i="13"/>
  <c r="O101" i="13"/>
  <c r="P100" i="13"/>
  <c r="O100" i="13"/>
  <c r="P37" i="13"/>
  <c r="O37" i="13"/>
  <c r="P117" i="13"/>
  <c r="O117" i="13"/>
  <c r="P116" i="13"/>
  <c r="O116" i="13"/>
  <c r="P72" i="13"/>
  <c r="O72" i="13"/>
  <c r="P52" i="13"/>
  <c r="O52" i="13"/>
  <c r="P36" i="13"/>
  <c r="O36" i="13"/>
  <c r="P18" i="13"/>
  <c r="O18" i="13"/>
  <c r="A101" i="13" s="1"/>
  <c r="P71" i="13"/>
  <c r="O71" i="13"/>
  <c r="P26" i="13"/>
  <c r="O26" i="13"/>
  <c r="P21" i="13"/>
  <c r="O68" i="13"/>
  <c r="P47" i="13"/>
  <c r="O47" i="13"/>
  <c r="P80" i="13"/>
  <c r="O80" i="13"/>
  <c r="P6" i="13"/>
  <c r="O6" i="13"/>
  <c r="P38" i="13"/>
  <c r="O38" i="13"/>
  <c r="P9" i="13"/>
  <c r="O9" i="13"/>
  <c r="P105" i="13"/>
  <c r="O105" i="13"/>
  <c r="P54" i="13"/>
  <c r="O96" i="13"/>
  <c r="P63" i="13"/>
  <c r="O11" i="13"/>
  <c r="P28" i="13"/>
  <c r="O5" i="13"/>
  <c r="P25" i="13"/>
  <c r="O25" i="13"/>
  <c r="P68" i="13"/>
  <c r="O103" i="13"/>
  <c r="P46" i="13"/>
  <c r="O46" i="13"/>
  <c r="P79" i="13"/>
  <c r="O79" i="13"/>
  <c r="P81" i="13"/>
  <c r="O81" i="13"/>
  <c r="P97" i="13"/>
  <c r="O97" i="13"/>
  <c r="P39" i="13"/>
  <c r="O41" i="13"/>
  <c r="P75" i="13"/>
  <c r="O63" i="13"/>
  <c r="P78" i="13"/>
  <c r="O44" i="13"/>
  <c r="P65" i="13"/>
  <c r="O65" i="13"/>
  <c r="P23" i="13"/>
  <c r="O20" i="13"/>
  <c r="P84" i="13"/>
  <c r="O84" i="13"/>
  <c r="P106" i="13"/>
  <c r="O54" i="13"/>
  <c r="P35" i="13"/>
  <c r="O35" i="13"/>
  <c r="P110" i="13"/>
  <c r="O110" i="13"/>
  <c r="P4" i="13"/>
  <c r="O23" i="13"/>
  <c r="P33" i="13"/>
  <c r="O33" i="13"/>
  <c r="P92" i="13"/>
  <c r="O92" i="13"/>
  <c r="P34" i="13"/>
  <c r="O86" i="13"/>
  <c r="P112" i="13"/>
  <c r="O112" i="13"/>
  <c r="P60" i="13"/>
  <c r="O13" i="13"/>
  <c r="P57" i="13"/>
  <c r="O57" i="13"/>
  <c r="P11" i="13"/>
  <c r="O40" i="13"/>
  <c r="P40" i="13"/>
  <c r="O17" i="13"/>
  <c r="P96" i="13"/>
  <c r="O91" i="13"/>
  <c r="P77" i="13"/>
  <c r="O77" i="13"/>
  <c r="P13" i="13"/>
  <c r="O28" i="13"/>
  <c r="P62" i="13"/>
  <c r="O62" i="13"/>
  <c r="P90" i="13"/>
  <c r="O56" i="13"/>
  <c r="P12" i="13"/>
  <c r="O74" i="13"/>
  <c r="P44" i="13"/>
  <c r="O75" i="13"/>
  <c r="P43" i="13"/>
  <c r="O61" i="13"/>
  <c r="P45" i="13"/>
  <c r="O45" i="13"/>
  <c r="P66" i="13"/>
  <c r="O66" i="13"/>
  <c r="P64" i="13"/>
  <c r="O64" i="13"/>
  <c r="P107" i="13"/>
  <c r="O107" i="13"/>
  <c r="P22" i="13"/>
  <c r="O104" i="13"/>
  <c r="P76" i="13"/>
  <c r="O55" i="13"/>
  <c r="P108" i="13"/>
  <c r="O108" i="13"/>
  <c r="P5" i="13"/>
  <c r="O22" i="13"/>
  <c r="P91" i="13"/>
  <c r="O106" i="13"/>
  <c r="P61" i="13"/>
  <c r="O21" i="13"/>
  <c r="P3" i="13"/>
  <c r="O53" i="13"/>
  <c r="P53" i="13"/>
  <c r="O3" i="13"/>
  <c r="P17" i="13"/>
  <c r="O76" i="13"/>
  <c r="P24" i="13"/>
  <c r="O24" i="13"/>
  <c r="P87" i="13"/>
  <c r="O87" i="13"/>
  <c r="P55" i="13"/>
  <c r="O43" i="13"/>
  <c r="P56" i="13"/>
  <c r="O42" i="13"/>
  <c r="P109" i="13"/>
  <c r="O109" i="13"/>
  <c r="P67" i="13"/>
  <c r="O67" i="13"/>
  <c r="P20" i="13"/>
  <c r="O4" i="13"/>
  <c r="P42" i="13"/>
  <c r="O78" i="13"/>
  <c r="P111" i="13"/>
  <c r="O111" i="13"/>
  <c r="P41" i="13"/>
  <c r="O34" i="13"/>
  <c r="P85" i="13"/>
  <c r="O60" i="13"/>
  <c r="P103" i="13"/>
  <c r="O12" i="13"/>
  <c r="P102" i="13"/>
  <c r="O19" i="13"/>
  <c r="P74" i="13"/>
  <c r="O39" i="13"/>
  <c r="P104" i="13"/>
  <c r="O85" i="13"/>
  <c r="A85" i="13" s="1"/>
  <c r="P86" i="13"/>
  <c r="O90" i="13"/>
  <c r="P19" i="13"/>
  <c r="O102" i="13"/>
  <c r="P60" i="11"/>
  <c r="O60" i="11"/>
  <c r="N60" i="11" s="1"/>
  <c r="P59" i="11"/>
  <c r="O59" i="11"/>
  <c r="N59" i="11" s="1"/>
  <c r="P58" i="11"/>
  <c r="O58" i="11"/>
  <c r="N58" i="11" s="1"/>
  <c r="P57" i="11"/>
  <c r="O57" i="11"/>
  <c r="A57" i="11" s="1"/>
  <c r="P56" i="11"/>
  <c r="O56" i="11"/>
  <c r="N56" i="11" s="1"/>
  <c r="P55" i="11"/>
  <c r="O55" i="11"/>
  <c r="N55" i="11" s="1"/>
  <c r="P54" i="11"/>
  <c r="O54" i="11"/>
  <c r="N54" i="11" s="1"/>
  <c r="P53" i="11"/>
  <c r="O53" i="11"/>
  <c r="A53" i="11" s="1"/>
  <c r="P52" i="11"/>
  <c r="O52" i="11"/>
  <c r="N52" i="11" s="1"/>
  <c r="P51" i="11"/>
  <c r="O51" i="11"/>
  <c r="N51" i="11" s="1"/>
  <c r="P49" i="11"/>
  <c r="O49" i="11"/>
  <c r="N49" i="11" s="1"/>
  <c r="P44" i="11"/>
  <c r="O44" i="11"/>
  <c r="N44" i="11" s="1"/>
  <c r="P45" i="11"/>
  <c r="O45" i="11"/>
  <c r="N45" i="11" s="1"/>
  <c r="P47" i="11"/>
  <c r="O47" i="11"/>
  <c r="N47" i="11" s="1"/>
  <c r="P8" i="11"/>
  <c r="O8" i="11"/>
  <c r="N8" i="11" s="1"/>
  <c r="P25" i="11"/>
  <c r="O25" i="11"/>
  <c r="P18" i="11"/>
  <c r="O18" i="11"/>
  <c r="N18" i="11" s="1"/>
  <c r="P29" i="11"/>
  <c r="O29" i="11"/>
  <c r="N29" i="11" s="1"/>
  <c r="P42" i="11"/>
  <c r="O42" i="11"/>
  <c r="N42" i="11" s="1"/>
  <c r="P27" i="11"/>
  <c r="O27" i="11"/>
  <c r="N27" i="11" s="1"/>
  <c r="P43" i="11"/>
  <c r="O43" i="11"/>
  <c r="N43" i="11" s="1"/>
  <c r="P34" i="11"/>
  <c r="O34" i="11"/>
  <c r="N34" i="11" s="1"/>
  <c r="P31" i="11"/>
  <c r="O31" i="11"/>
  <c r="N31" i="11" s="1"/>
  <c r="P12" i="11"/>
  <c r="O12" i="11"/>
  <c r="P46" i="11"/>
  <c r="O46" i="11"/>
  <c r="N46" i="11" s="1"/>
  <c r="P15" i="11"/>
  <c r="O15" i="11"/>
  <c r="N15" i="11" s="1"/>
  <c r="P38" i="11"/>
  <c r="O38" i="11"/>
  <c r="N38" i="11" s="1"/>
  <c r="P36" i="11"/>
  <c r="O36" i="11"/>
  <c r="N36" i="11" s="1"/>
  <c r="P40" i="11"/>
  <c r="O40" i="11"/>
  <c r="N40" i="11" s="1"/>
  <c r="P5" i="11"/>
  <c r="O5" i="11"/>
  <c r="N5" i="11" s="1"/>
  <c r="P48" i="11"/>
  <c r="O48" i="11"/>
  <c r="N48" i="11" s="1"/>
  <c r="P14" i="11"/>
  <c r="O14" i="11"/>
  <c r="P3" i="11"/>
  <c r="O3" i="11"/>
  <c r="N3" i="11" s="1"/>
  <c r="P24" i="11"/>
  <c r="O24" i="11"/>
  <c r="N24" i="11" s="1"/>
  <c r="P19" i="11"/>
  <c r="O19" i="11"/>
  <c r="N19" i="11" s="1"/>
  <c r="P20" i="11"/>
  <c r="O20" i="11"/>
  <c r="N20" i="11" s="1"/>
  <c r="P30" i="11"/>
  <c r="O30" i="11"/>
  <c r="N30" i="11" s="1"/>
  <c r="P41" i="11"/>
  <c r="O41" i="11"/>
  <c r="N41" i="11" s="1"/>
  <c r="P35" i="11"/>
  <c r="O35" i="11"/>
  <c r="N35" i="11" s="1"/>
  <c r="P39" i="11"/>
  <c r="O39" i="11"/>
  <c r="A39" i="11" s="1"/>
  <c r="P37" i="11"/>
  <c r="O37" i="11"/>
  <c r="N37" i="11" s="1"/>
  <c r="P33" i="11"/>
  <c r="O33" i="11"/>
  <c r="N33" i="11" s="1"/>
  <c r="P11" i="11"/>
  <c r="O11" i="11"/>
  <c r="N11" i="11" s="1"/>
  <c r="P7" i="11"/>
  <c r="O7" i="11"/>
  <c r="P28" i="11"/>
  <c r="O28" i="11"/>
  <c r="N28" i="11" s="1"/>
  <c r="P4" i="11"/>
  <c r="O4" i="11"/>
  <c r="P32" i="11"/>
  <c r="O32" i="11"/>
  <c r="N32" i="11" s="1"/>
  <c r="P50" i="11"/>
  <c r="O50" i="11"/>
  <c r="A50" i="11" s="1"/>
  <c r="P23" i="11"/>
  <c r="O23" i="11"/>
  <c r="N23" i="11" s="1"/>
  <c r="P13" i="11"/>
  <c r="O13" i="11"/>
  <c r="N13" i="11" s="1"/>
  <c r="P17" i="11"/>
  <c r="O17" i="11"/>
  <c r="N17" i="11" s="1"/>
  <c r="P9" i="11"/>
  <c r="O9" i="11"/>
  <c r="P21" i="11"/>
  <c r="O21" i="11"/>
  <c r="N21" i="11" s="1"/>
  <c r="P26" i="11"/>
  <c r="O26" i="11"/>
  <c r="P16" i="11"/>
  <c r="O16" i="11"/>
  <c r="N16" i="11" s="1"/>
  <c r="P6" i="11"/>
  <c r="O6" i="11"/>
  <c r="P22" i="11"/>
  <c r="O22" i="11"/>
  <c r="N22" i="11" s="1"/>
  <c r="P10" i="11"/>
  <c r="O10" i="11"/>
  <c r="N10" i="11" s="1"/>
  <c r="P103" i="9"/>
  <c r="O103" i="9"/>
  <c r="N103" i="9" s="1"/>
  <c r="P102" i="9"/>
  <c r="O102" i="9"/>
  <c r="N102" i="9" s="1"/>
  <c r="P101" i="9"/>
  <c r="O101" i="9"/>
  <c r="N101" i="9" s="1"/>
  <c r="P100" i="9"/>
  <c r="O100" i="9"/>
  <c r="N100" i="9" s="1"/>
  <c r="P99" i="9"/>
  <c r="O99" i="9"/>
  <c r="N99" i="9" s="1"/>
  <c r="P98" i="9"/>
  <c r="O98" i="9"/>
  <c r="N98" i="9" s="1"/>
  <c r="P97" i="9"/>
  <c r="O97" i="9"/>
  <c r="N97" i="9" s="1"/>
  <c r="P96" i="9"/>
  <c r="O96" i="9"/>
  <c r="N96" i="9" s="1"/>
  <c r="P95" i="9"/>
  <c r="O95" i="9"/>
  <c r="N95" i="9" s="1"/>
  <c r="P94" i="9"/>
  <c r="O94" i="9"/>
  <c r="A94" i="9" s="1"/>
  <c r="P93" i="9"/>
  <c r="O93" i="9"/>
  <c r="N93" i="9" s="1"/>
  <c r="P92" i="9"/>
  <c r="O92" i="9"/>
  <c r="N92" i="9" s="1"/>
  <c r="P91" i="9"/>
  <c r="O91" i="9"/>
  <c r="N91" i="9" s="1"/>
  <c r="P90" i="9"/>
  <c r="O90" i="9"/>
  <c r="N90" i="9" s="1"/>
  <c r="P89" i="9"/>
  <c r="O89" i="9"/>
  <c r="N89" i="9" s="1"/>
  <c r="P88" i="9"/>
  <c r="O88" i="9"/>
  <c r="P66" i="9"/>
  <c r="O66" i="9"/>
  <c r="P48" i="9"/>
  <c r="O48" i="9"/>
  <c r="P65" i="9"/>
  <c r="O65" i="9"/>
  <c r="P20" i="9"/>
  <c r="O20" i="9"/>
  <c r="P47" i="9"/>
  <c r="O47" i="9"/>
  <c r="P53" i="9"/>
  <c r="O53" i="9"/>
  <c r="P29" i="9"/>
  <c r="O29" i="9"/>
  <c r="P11" i="9"/>
  <c r="O11" i="9"/>
  <c r="P78" i="9"/>
  <c r="O78" i="9"/>
  <c r="P51" i="9"/>
  <c r="O51" i="9"/>
  <c r="P40" i="9"/>
  <c r="O40" i="9"/>
  <c r="P25" i="9"/>
  <c r="O25" i="9"/>
  <c r="P19" i="9"/>
  <c r="O19" i="9"/>
  <c r="P69" i="9"/>
  <c r="O69" i="9"/>
  <c r="P21" i="9"/>
  <c r="O21" i="9"/>
  <c r="P37" i="9"/>
  <c r="O37" i="9"/>
  <c r="P56" i="9"/>
  <c r="O56" i="9"/>
  <c r="P28" i="9"/>
  <c r="O28" i="9"/>
  <c r="P46" i="9"/>
  <c r="O46" i="9"/>
  <c r="P39" i="9"/>
  <c r="O39" i="9"/>
  <c r="P83" i="9"/>
  <c r="O83" i="9"/>
  <c r="P64" i="9"/>
  <c r="O64" i="9"/>
  <c r="P54" i="9"/>
  <c r="O54" i="9"/>
  <c r="P50" i="9"/>
  <c r="O50" i="9"/>
  <c r="P61" i="9"/>
  <c r="O61" i="9"/>
  <c r="P33" i="9"/>
  <c r="O33" i="9"/>
  <c r="A33" i="9" s="1"/>
  <c r="P9" i="9"/>
  <c r="O9" i="9"/>
  <c r="P13" i="9"/>
  <c r="O13" i="9"/>
  <c r="P36" i="9"/>
  <c r="O36" i="9"/>
  <c r="P63" i="9"/>
  <c r="O63" i="9"/>
  <c r="P7" i="9"/>
  <c r="O7" i="9"/>
  <c r="P15" i="9"/>
  <c r="O15" i="9"/>
  <c r="P17" i="9"/>
  <c r="O17" i="9"/>
  <c r="P72" i="9"/>
  <c r="O72" i="9"/>
  <c r="P26" i="9"/>
  <c r="O26" i="9"/>
  <c r="P5" i="9"/>
  <c r="O5" i="9"/>
  <c r="P85" i="9"/>
  <c r="O85" i="9"/>
  <c r="P77" i="9"/>
  <c r="O77" i="9"/>
  <c r="P45" i="9"/>
  <c r="O45" i="9"/>
  <c r="P8" i="9"/>
  <c r="O8" i="9"/>
  <c r="P62" i="9"/>
  <c r="O62" i="9"/>
  <c r="P22" i="9"/>
  <c r="O22" i="9"/>
  <c r="P23" i="9"/>
  <c r="O23" i="9"/>
  <c r="P43" i="9"/>
  <c r="O43" i="9"/>
  <c r="P84" i="9"/>
  <c r="O84" i="9"/>
  <c r="P81" i="9"/>
  <c r="O81" i="9"/>
  <c r="P16" i="9"/>
  <c r="O16" i="9"/>
  <c r="P44" i="9"/>
  <c r="O44" i="9"/>
  <c r="P31" i="9"/>
  <c r="O31" i="9"/>
  <c r="P76" i="9"/>
  <c r="O76" i="9"/>
  <c r="P18" i="9"/>
  <c r="O18" i="9"/>
  <c r="P60" i="9"/>
  <c r="O60" i="9"/>
  <c r="P34" i="9"/>
  <c r="O34" i="9"/>
  <c r="P6" i="9"/>
  <c r="O6" i="9"/>
  <c r="P79" i="9"/>
  <c r="O79" i="9"/>
  <c r="P4" i="9"/>
  <c r="O4" i="9"/>
  <c r="P14" i="9"/>
  <c r="O14" i="9"/>
  <c r="P55" i="9"/>
  <c r="O55" i="9"/>
  <c r="P71" i="9"/>
  <c r="O71" i="9"/>
  <c r="P41" i="9"/>
  <c r="O41" i="9"/>
  <c r="P70" i="9"/>
  <c r="O70" i="9"/>
  <c r="P42" i="9"/>
  <c r="O42" i="9"/>
  <c r="P24" i="9"/>
  <c r="O24" i="9"/>
  <c r="P82" i="9"/>
  <c r="O82" i="9"/>
  <c r="P59" i="9"/>
  <c r="O59" i="9"/>
  <c r="P86" i="9"/>
  <c r="O86" i="9"/>
  <c r="P35" i="9"/>
  <c r="O35" i="9"/>
  <c r="P87" i="9"/>
  <c r="O87" i="9"/>
  <c r="P10" i="9"/>
  <c r="O10" i="9"/>
  <c r="P27" i="9"/>
  <c r="O27" i="9"/>
  <c r="P73" i="9"/>
  <c r="O73" i="9"/>
  <c r="P52" i="9"/>
  <c r="O52" i="9"/>
  <c r="P68" i="9"/>
  <c r="O68" i="9"/>
  <c r="P57" i="9"/>
  <c r="O57" i="9"/>
  <c r="P67" i="9"/>
  <c r="O67" i="9"/>
  <c r="P30" i="9"/>
  <c r="O30" i="9"/>
  <c r="P3" i="9"/>
  <c r="O3" i="9"/>
  <c r="P32" i="9"/>
  <c r="O32" i="9"/>
  <c r="P38" i="9"/>
  <c r="O38" i="9"/>
  <c r="P80" i="9"/>
  <c r="O80" i="9"/>
  <c r="P74" i="9"/>
  <c r="O74" i="9"/>
  <c r="P75" i="9"/>
  <c r="O75" i="9"/>
  <c r="P49" i="9"/>
  <c r="O49" i="9"/>
  <c r="P12" i="9"/>
  <c r="O12" i="9"/>
  <c r="P58" i="9"/>
  <c r="O58" i="9"/>
  <c r="P50" i="7"/>
  <c r="O50" i="7"/>
  <c r="N50" i="7" s="1"/>
  <c r="P49" i="7"/>
  <c r="O49" i="7"/>
  <c r="N49" i="7" s="1"/>
  <c r="P48" i="7"/>
  <c r="O48" i="7"/>
  <c r="N48" i="7" s="1"/>
  <c r="P47" i="7"/>
  <c r="O47" i="7"/>
  <c r="N47" i="7" s="1"/>
  <c r="P46" i="7"/>
  <c r="O46" i="7"/>
  <c r="N46" i="7" s="1"/>
  <c r="P45" i="7"/>
  <c r="O45" i="7"/>
  <c r="N45" i="7" s="1"/>
  <c r="P44" i="7"/>
  <c r="O44" i="7"/>
  <c r="N44" i="7" s="1"/>
  <c r="P43" i="7"/>
  <c r="O43" i="7"/>
  <c r="N43" i="7" s="1"/>
  <c r="P42" i="7"/>
  <c r="O42" i="7"/>
  <c r="N42" i="7" s="1"/>
  <c r="P41" i="7"/>
  <c r="O41" i="7"/>
  <c r="N41" i="7" s="1"/>
  <c r="P39" i="7"/>
  <c r="O39" i="7"/>
  <c r="N39" i="7" s="1"/>
  <c r="P37" i="7"/>
  <c r="O37" i="7"/>
  <c r="N37" i="7" s="1"/>
  <c r="P32" i="7"/>
  <c r="O32" i="7"/>
  <c r="N32" i="7" s="1"/>
  <c r="P40" i="7"/>
  <c r="O40" i="7"/>
  <c r="N40" i="7" s="1"/>
  <c r="P36" i="7"/>
  <c r="O36" i="7"/>
  <c r="N36" i="7" s="1"/>
  <c r="P35" i="7"/>
  <c r="O35" i="7"/>
  <c r="A35" i="7" s="1"/>
  <c r="P27" i="7"/>
  <c r="O27" i="7"/>
  <c r="N27" i="7" s="1"/>
  <c r="P14" i="7"/>
  <c r="O14" i="7"/>
  <c r="N14" i="7" s="1"/>
  <c r="P11" i="7"/>
  <c r="O11" i="7"/>
  <c r="N11" i="7" s="1"/>
  <c r="P15" i="7"/>
  <c r="O15" i="7"/>
  <c r="N15" i="7" s="1"/>
  <c r="P19" i="7"/>
  <c r="O19" i="7"/>
  <c r="N19" i="7" s="1"/>
  <c r="P10" i="7"/>
  <c r="O10" i="7"/>
  <c r="N10" i="7" s="1"/>
  <c r="P21" i="7"/>
  <c r="O21" i="7"/>
  <c r="N21" i="7" s="1"/>
  <c r="P34" i="7"/>
  <c r="O34" i="7"/>
  <c r="N34" i="7" s="1"/>
  <c r="P8" i="7"/>
  <c r="O8" i="7"/>
  <c r="N8" i="7" s="1"/>
  <c r="P13" i="7"/>
  <c r="O13" i="7"/>
  <c r="N13" i="7" s="1"/>
  <c r="P38" i="7"/>
  <c r="O38" i="7"/>
  <c r="N38" i="7" s="1"/>
  <c r="P28" i="7"/>
  <c r="O28" i="7"/>
  <c r="N28" i="7" s="1"/>
  <c r="P31" i="7"/>
  <c r="O31" i="7"/>
  <c r="N31" i="7" s="1"/>
  <c r="P23" i="7"/>
  <c r="O23" i="7"/>
  <c r="N23" i="7" s="1"/>
  <c r="P17" i="7"/>
  <c r="O17" i="7"/>
  <c r="P33" i="7"/>
  <c r="O33" i="7"/>
  <c r="N33" i="7" s="1"/>
  <c r="P25" i="7"/>
  <c r="O25" i="7"/>
  <c r="A25" i="7" s="1"/>
  <c r="P6" i="7"/>
  <c r="O6" i="7"/>
  <c r="N6" i="7" s="1"/>
  <c r="P9" i="7"/>
  <c r="O9" i="7"/>
  <c r="P30" i="7"/>
  <c r="O30" i="7"/>
  <c r="A30" i="7" s="1"/>
  <c r="P16" i="7"/>
  <c r="O16" i="7"/>
  <c r="P24" i="7"/>
  <c r="O24" i="7"/>
  <c r="N24" i="7" s="1"/>
  <c r="P29" i="7"/>
  <c r="O29" i="7"/>
  <c r="A29" i="7" s="1"/>
  <c r="P22" i="7"/>
  <c r="O22" i="7"/>
  <c r="N22" i="7" s="1"/>
  <c r="P12" i="7"/>
  <c r="O12" i="7"/>
  <c r="P26" i="7"/>
  <c r="O26" i="7"/>
  <c r="N26" i="7" s="1"/>
  <c r="P5" i="7"/>
  <c r="O5" i="7"/>
  <c r="P18" i="7"/>
  <c r="O18" i="7"/>
  <c r="P7" i="7"/>
  <c r="O7" i="7"/>
  <c r="N7" i="7" s="1"/>
  <c r="P20" i="7"/>
  <c r="O20" i="7"/>
  <c r="N20" i="7" s="1"/>
  <c r="P3" i="7"/>
  <c r="O3" i="7"/>
  <c r="P4" i="7"/>
  <c r="O4" i="7"/>
  <c r="N4" i="7" s="1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43" i="5"/>
  <c r="P40" i="5"/>
  <c r="P10" i="5"/>
  <c r="P8" i="5"/>
  <c r="P13" i="5"/>
  <c r="P61" i="5"/>
  <c r="P6" i="5"/>
  <c r="P60" i="5"/>
  <c r="P59" i="5"/>
  <c r="P53" i="5"/>
  <c r="P58" i="5"/>
  <c r="P28" i="5"/>
  <c r="P57" i="5"/>
  <c r="P35" i="5"/>
  <c r="P30" i="5"/>
  <c r="P5" i="5"/>
  <c r="P51" i="5"/>
  <c r="P56" i="5"/>
  <c r="P42" i="5"/>
  <c r="P55" i="5"/>
  <c r="P27" i="5"/>
  <c r="P47" i="5"/>
  <c r="P11" i="5"/>
  <c r="P39" i="5"/>
  <c r="P34" i="5"/>
  <c r="P46" i="5"/>
  <c r="P32" i="5"/>
  <c r="P18" i="5"/>
  <c r="P44" i="5"/>
  <c r="P52" i="5"/>
  <c r="P36" i="5"/>
  <c r="P22" i="5"/>
  <c r="P29" i="5"/>
  <c r="P3" i="5"/>
  <c r="P50" i="5"/>
  <c r="P33" i="5"/>
  <c r="P12" i="5"/>
  <c r="P25" i="5"/>
  <c r="P26" i="5"/>
  <c r="P49" i="5"/>
  <c r="P14" i="5"/>
  <c r="P45" i="5"/>
  <c r="P38" i="5"/>
  <c r="P31" i="5"/>
  <c r="P20" i="5"/>
  <c r="P37" i="5"/>
  <c r="P17" i="5"/>
  <c r="P21" i="5"/>
  <c r="P9" i="5"/>
  <c r="P24" i="5"/>
  <c r="P15" i="5"/>
  <c r="P41" i="5"/>
  <c r="P19" i="5"/>
  <c r="P16" i="5"/>
  <c r="P4" i="5"/>
  <c r="P7" i="5"/>
  <c r="P48" i="5"/>
  <c r="P54" i="5"/>
  <c r="P23" i="5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7" i="3"/>
  <c r="P4" i="3"/>
  <c r="P6" i="3"/>
  <c r="P11" i="3"/>
  <c r="P21" i="3"/>
  <c r="P19" i="3"/>
  <c r="P20" i="3"/>
  <c r="P15" i="3"/>
  <c r="P12" i="3"/>
  <c r="P13" i="3"/>
  <c r="P9" i="3"/>
  <c r="P22" i="3"/>
  <c r="P10" i="3"/>
  <c r="P3" i="3"/>
  <c r="P17" i="3"/>
  <c r="P18" i="3"/>
  <c r="P16" i="3"/>
  <c r="P5" i="3"/>
  <c r="P14" i="3"/>
  <c r="P8" i="3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13" i="1"/>
  <c r="P16" i="1"/>
  <c r="P12" i="1"/>
  <c r="P7" i="1"/>
  <c r="P9" i="1"/>
  <c r="P25" i="1"/>
  <c r="P17" i="1"/>
  <c r="P20" i="1"/>
  <c r="P26" i="1"/>
  <c r="P19" i="1"/>
  <c r="P27" i="1"/>
  <c r="P24" i="1"/>
  <c r="P21" i="1"/>
  <c r="P6" i="1"/>
  <c r="P8" i="1"/>
  <c r="P11" i="1"/>
  <c r="P5" i="1"/>
  <c r="P4" i="1"/>
  <c r="P14" i="1"/>
  <c r="P23" i="1"/>
  <c r="P18" i="1"/>
  <c r="P22" i="1"/>
  <c r="P15" i="1"/>
  <c r="T3" i="1" s="1"/>
  <c r="P10" i="1"/>
  <c r="P3" i="1"/>
  <c r="A90" i="13" l="1"/>
  <c r="A87" i="13"/>
  <c r="A76" i="13"/>
  <c r="A75" i="13"/>
  <c r="A91" i="13"/>
  <c r="A86" i="13"/>
  <c r="A72" i="13"/>
  <c r="A81" i="13"/>
  <c r="A80" i="13"/>
  <c r="A74" i="13"/>
  <c r="A77" i="13"/>
  <c r="A97" i="13"/>
  <c r="A109" i="13"/>
  <c r="A36" i="26"/>
  <c r="T3" i="13"/>
  <c r="N14" i="26"/>
  <c r="A24" i="26"/>
  <c r="A40" i="26"/>
  <c r="N8" i="23"/>
  <c r="N51" i="17"/>
  <c r="A32" i="26"/>
  <c r="N13" i="26"/>
  <c r="N5" i="26"/>
  <c r="N20" i="26"/>
  <c r="A28" i="26"/>
  <c r="N9" i="23"/>
  <c r="N3" i="23"/>
  <c r="A60" i="11"/>
  <c r="A56" i="11"/>
  <c r="A52" i="11"/>
  <c r="A50" i="7"/>
  <c r="A46" i="7"/>
  <c r="A42" i="7"/>
  <c r="A46" i="9"/>
  <c r="A72" i="15"/>
  <c r="A68" i="15"/>
  <c r="A64" i="15"/>
  <c r="A60" i="15"/>
  <c r="A56" i="15"/>
  <c r="A52" i="15"/>
  <c r="A108" i="13"/>
  <c r="A104" i="13"/>
  <c r="A41" i="25"/>
  <c r="A41" i="23"/>
  <c r="A60" i="21"/>
  <c r="A56" i="21"/>
  <c r="A52" i="21"/>
  <c r="A48" i="21"/>
  <c r="A44" i="21"/>
  <c r="A119" i="13"/>
  <c r="A100" i="9"/>
  <c r="A96" i="9"/>
  <c r="A92" i="9"/>
  <c r="A59" i="11"/>
  <c r="A55" i="11"/>
  <c r="A51" i="11"/>
  <c r="A49" i="7"/>
  <c r="A45" i="7"/>
  <c r="A41" i="7"/>
  <c r="A64" i="9"/>
  <c r="A21" i="26"/>
  <c r="A71" i="15"/>
  <c r="A63" i="15"/>
  <c r="A41" i="26"/>
  <c r="A37" i="26"/>
  <c r="A33" i="26"/>
  <c r="A29" i="26"/>
  <c r="A40" i="25"/>
  <c r="A40" i="23"/>
  <c r="A36" i="23"/>
  <c r="A59" i="21"/>
  <c r="A51" i="21"/>
  <c r="A78" i="15"/>
  <c r="A74" i="15"/>
  <c r="A118" i="13"/>
  <c r="A103" i="9"/>
  <c r="A99" i="9"/>
  <c r="A95" i="9"/>
  <c r="A91" i="9"/>
  <c r="A58" i="11"/>
  <c r="A54" i="11"/>
  <c r="A48" i="7"/>
  <c r="A44" i="7"/>
  <c r="A63" i="9"/>
  <c r="A70" i="15"/>
  <c r="A66" i="15"/>
  <c r="A58" i="15"/>
  <c r="A54" i="15"/>
  <c r="A110" i="13"/>
  <c r="A106" i="13"/>
  <c r="A39" i="25"/>
  <c r="A35" i="23"/>
  <c r="A81" i="15"/>
  <c r="A73" i="15"/>
  <c r="A102" i="9"/>
  <c r="A98" i="9"/>
  <c r="A90" i="9"/>
  <c r="A47" i="7"/>
  <c r="A43" i="7"/>
  <c r="A45" i="9"/>
  <c r="A23" i="26"/>
  <c r="A69" i="15"/>
  <c r="A61" i="15"/>
  <c r="A57" i="15"/>
  <c r="A53" i="15"/>
  <c r="A105" i="13"/>
  <c r="A39" i="26"/>
  <c r="A35" i="26"/>
  <c r="A31" i="26"/>
  <c r="A27" i="26"/>
  <c r="A38" i="25"/>
  <c r="A38" i="23"/>
  <c r="A34" i="23"/>
  <c r="A61" i="21"/>
  <c r="A53" i="21"/>
  <c r="A49" i="21"/>
  <c r="A45" i="21"/>
  <c r="A76" i="17"/>
  <c r="A80" i="15"/>
  <c r="A76" i="15"/>
  <c r="A120" i="13"/>
  <c r="A101" i="9"/>
  <c r="A97" i="9"/>
  <c r="A93" i="9"/>
  <c r="A89" i="9"/>
  <c r="A71" i="13"/>
  <c r="A103" i="13"/>
  <c r="A47" i="11"/>
  <c r="A43" i="11"/>
  <c r="A48" i="11"/>
  <c r="A44" i="11"/>
  <c r="A40" i="11"/>
  <c r="A49" i="11"/>
  <c r="A45" i="11"/>
  <c r="A41" i="11"/>
  <c r="A37" i="11"/>
  <c r="A46" i="11"/>
  <c r="A42" i="11"/>
  <c r="A38" i="11"/>
  <c r="A16" i="9"/>
  <c r="A32" i="7"/>
  <c r="N16" i="23"/>
  <c r="N29" i="23"/>
  <c r="A98" i="13"/>
  <c r="A100" i="13"/>
  <c r="A102" i="13"/>
  <c r="A99" i="13"/>
  <c r="A70" i="13"/>
  <c r="A81" i="9"/>
  <c r="A28" i="9"/>
  <c r="A8" i="9"/>
  <c r="A6" i="9"/>
  <c r="A34" i="9"/>
  <c r="A86" i="9"/>
  <c r="A35" i="9"/>
  <c r="A61" i="9"/>
  <c r="A17" i="9"/>
  <c r="A39" i="7"/>
  <c r="A31" i="7"/>
  <c r="A24" i="7"/>
  <c r="A33" i="7"/>
  <c r="A34" i="7"/>
  <c r="A40" i="7"/>
  <c r="A37" i="7"/>
  <c r="A36" i="7"/>
  <c r="A27" i="7"/>
  <c r="A38" i="7"/>
  <c r="A26" i="7"/>
  <c r="A28" i="7"/>
  <c r="N4" i="26"/>
  <c r="N6" i="26"/>
  <c r="N9" i="26"/>
  <c r="N22" i="26"/>
  <c r="N26" i="26"/>
  <c r="N30" i="26"/>
  <c r="N34" i="26"/>
  <c r="N38" i="26"/>
  <c r="N12" i="26"/>
  <c r="N25" i="26"/>
  <c r="N7" i="23"/>
  <c r="N19" i="23"/>
  <c r="N31" i="23"/>
  <c r="N33" i="23"/>
  <c r="N37" i="23"/>
  <c r="N39" i="23"/>
  <c r="N19" i="26"/>
  <c r="N16" i="26"/>
  <c r="N31" i="25"/>
  <c r="N22" i="25"/>
  <c r="N27" i="25"/>
  <c r="N8" i="25"/>
  <c r="N32" i="25"/>
  <c r="N17" i="25"/>
  <c r="N28" i="25"/>
  <c r="N23" i="25"/>
  <c r="N11" i="25"/>
  <c r="N9" i="25"/>
  <c r="N33" i="25"/>
  <c r="N14" i="23"/>
  <c r="N12" i="23"/>
  <c r="N17" i="23"/>
  <c r="N27" i="23"/>
  <c r="N15" i="23"/>
  <c r="N20" i="23"/>
  <c r="N40" i="21"/>
  <c r="N42" i="21"/>
  <c r="N46" i="21"/>
  <c r="N50" i="21"/>
  <c r="N54" i="21"/>
  <c r="N58" i="21"/>
  <c r="N62" i="21"/>
  <c r="N41" i="21"/>
  <c r="N43" i="21"/>
  <c r="N47" i="21"/>
  <c r="N55" i="21"/>
  <c r="N57" i="21"/>
  <c r="N27" i="21"/>
  <c r="N11" i="21"/>
  <c r="N32" i="21"/>
  <c r="N6" i="21"/>
  <c r="N19" i="21"/>
  <c r="N39" i="21"/>
  <c r="N14" i="21"/>
  <c r="N5" i="21"/>
  <c r="N16" i="21"/>
  <c r="N20" i="21"/>
  <c r="N30" i="21"/>
  <c r="N33" i="21"/>
  <c r="N13" i="21"/>
  <c r="N31" i="21"/>
  <c r="N4" i="21"/>
  <c r="N35" i="21"/>
  <c r="N26" i="19"/>
  <c r="N12" i="19"/>
  <c r="N51" i="19"/>
  <c r="N42" i="19"/>
  <c r="N40" i="19"/>
  <c r="N4" i="19"/>
  <c r="N6" i="19"/>
  <c r="N8" i="19"/>
  <c r="N18" i="19"/>
  <c r="N46" i="17"/>
  <c r="N71" i="17"/>
  <c r="N72" i="17"/>
  <c r="N29" i="17"/>
  <c r="N45" i="17"/>
  <c r="N57" i="17"/>
  <c r="N55" i="17"/>
  <c r="N35" i="17"/>
  <c r="N34" i="17"/>
  <c r="N70" i="17"/>
  <c r="N14" i="17"/>
  <c r="N54" i="17"/>
  <c r="N17" i="17"/>
  <c r="N22" i="17"/>
  <c r="N21" i="17"/>
  <c r="N59" i="17"/>
  <c r="N60" i="17"/>
  <c r="N61" i="17"/>
  <c r="N25" i="17"/>
  <c r="N12" i="17"/>
  <c r="N44" i="17"/>
  <c r="N36" i="17"/>
  <c r="N75" i="17"/>
  <c r="N63" i="17"/>
  <c r="N30" i="17"/>
  <c r="N77" i="15"/>
  <c r="N79" i="15"/>
  <c r="N24" i="15"/>
  <c r="N62" i="15"/>
  <c r="N23" i="15"/>
  <c r="N20" i="15"/>
  <c r="N33" i="15"/>
  <c r="N5" i="15"/>
  <c r="N8" i="15"/>
  <c r="N19" i="15"/>
  <c r="N44" i="15"/>
  <c r="N25" i="15"/>
  <c r="N14" i="15"/>
  <c r="N42" i="15"/>
  <c r="N40" i="15"/>
  <c r="N46" i="15"/>
  <c r="N47" i="15"/>
  <c r="N51" i="15"/>
  <c r="N55" i="15"/>
  <c r="N59" i="15"/>
  <c r="N65" i="15"/>
  <c r="N67" i="15"/>
  <c r="N75" i="15"/>
  <c r="N6" i="11"/>
  <c r="N26" i="11"/>
  <c r="N9" i="11"/>
  <c r="N50" i="11"/>
  <c r="N4" i="11"/>
  <c r="N7" i="11"/>
  <c r="N39" i="11"/>
  <c r="N14" i="11"/>
  <c r="N12" i="11"/>
  <c r="N25" i="11"/>
  <c r="N53" i="11"/>
  <c r="N57" i="11"/>
  <c r="N94" i="9"/>
  <c r="N88" i="9"/>
  <c r="N35" i="7"/>
  <c r="N3" i="7"/>
  <c r="N5" i="7"/>
  <c r="N12" i="7"/>
  <c r="N29" i="7"/>
  <c r="N16" i="7"/>
  <c r="N9" i="7"/>
  <c r="N25" i="7"/>
  <c r="N17" i="7"/>
  <c r="N18" i="7"/>
  <c r="N30" i="7"/>
  <c r="O40" i="5"/>
  <c r="O10" i="5"/>
  <c r="O8" i="5"/>
  <c r="O13" i="5"/>
  <c r="V51" i="17" l="1"/>
  <c r="V64" i="26"/>
  <c r="T64" i="26"/>
  <c r="V63" i="26"/>
  <c r="T63" i="26"/>
  <c r="V62" i="26"/>
  <c r="T62" i="26"/>
  <c r="V58" i="26"/>
  <c r="T58" i="26"/>
  <c r="V57" i="26"/>
  <c r="T57" i="26"/>
  <c r="V56" i="26"/>
  <c r="T56" i="26"/>
  <c r="V55" i="26"/>
  <c r="T55" i="26"/>
  <c r="V54" i="26"/>
  <c r="T54" i="26"/>
  <c r="V53" i="26"/>
  <c r="T53" i="26"/>
  <c r="V52" i="26"/>
  <c r="T52" i="26"/>
  <c r="V50" i="26"/>
  <c r="T50" i="26"/>
  <c r="V49" i="26"/>
  <c r="T49" i="26"/>
  <c r="V48" i="26"/>
  <c r="T48" i="26"/>
  <c r="V47" i="26"/>
  <c r="T47" i="26"/>
  <c r="V46" i="26"/>
  <c r="T46" i="26"/>
  <c r="V45" i="26"/>
  <c r="T45" i="26"/>
  <c r="V44" i="26"/>
  <c r="T44" i="26"/>
  <c r="V43" i="26"/>
  <c r="T43" i="26"/>
  <c r="V42" i="26"/>
  <c r="T42" i="26"/>
  <c r="V40" i="26"/>
  <c r="T40" i="26"/>
  <c r="V39" i="26"/>
  <c r="T39" i="26"/>
  <c r="V38" i="26"/>
  <c r="T38" i="26"/>
  <c r="V37" i="26"/>
  <c r="T37" i="26"/>
  <c r="V35" i="26"/>
  <c r="T35" i="26"/>
  <c r="V33" i="26"/>
  <c r="T33" i="26"/>
  <c r="V32" i="26"/>
  <c r="T32" i="26"/>
  <c r="V31" i="26"/>
  <c r="T31" i="26"/>
  <c r="V30" i="26"/>
  <c r="T30" i="26"/>
  <c r="V29" i="26"/>
  <c r="T29" i="26"/>
  <c r="V28" i="26"/>
  <c r="T28" i="26"/>
  <c r="V27" i="26"/>
  <c r="T27" i="26"/>
  <c r="V26" i="26"/>
  <c r="T26" i="26"/>
  <c r="V25" i="26"/>
  <c r="T25" i="26"/>
  <c r="V24" i="26"/>
  <c r="T24" i="26"/>
  <c r="V23" i="26"/>
  <c r="T23" i="26"/>
  <c r="V22" i="26"/>
  <c r="T22" i="26"/>
  <c r="V21" i="26"/>
  <c r="T21" i="26"/>
  <c r="V19" i="26"/>
  <c r="T19" i="26"/>
  <c r="V18" i="26"/>
  <c r="T18" i="26"/>
  <c r="V17" i="26"/>
  <c r="T17" i="26"/>
  <c r="V16" i="26"/>
  <c r="T16" i="26"/>
  <c r="V15" i="26"/>
  <c r="T15" i="26"/>
  <c r="V14" i="26"/>
  <c r="T14" i="26"/>
  <c r="V13" i="26"/>
  <c r="T13" i="26"/>
  <c r="V12" i="26"/>
  <c r="T12" i="26"/>
  <c r="V11" i="26"/>
  <c r="T11" i="26"/>
  <c r="V9" i="26"/>
  <c r="T9" i="26"/>
  <c r="V8" i="26"/>
  <c r="T8" i="26"/>
  <c r="V7" i="26"/>
  <c r="T7" i="26"/>
  <c r="V5" i="26"/>
  <c r="T5" i="26"/>
  <c r="V4" i="26"/>
  <c r="T4" i="26"/>
  <c r="V63" i="25"/>
  <c r="T63" i="25"/>
  <c r="V62" i="25"/>
  <c r="T62" i="25"/>
  <c r="V58" i="25"/>
  <c r="T58" i="25"/>
  <c r="V57" i="25"/>
  <c r="T57" i="25"/>
  <c r="V56" i="25"/>
  <c r="T56" i="25"/>
  <c r="V55" i="25"/>
  <c r="T55" i="25"/>
  <c r="V54" i="25"/>
  <c r="T54" i="25"/>
  <c r="V53" i="25"/>
  <c r="T53" i="25"/>
  <c r="V52" i="25"/>
  <c r="T52" i="25"/>
  <c r="V51" i="25"/>
  <c r="T51" i="25"/>
  <c r="V50" i="25"/>
  <c r="T50" i="25"/>
  <c r="V49" i="25"/>
  <c r="T49" i="25"/>
  <c r="V48" i="25"/>
  <c r="T48" i="25"/>
  <c r="V47" i="25"/>
  <c r="T47" i="25"/>
  <c r="V45" i="25"/>
  <c r="T45" i="25"/>
  <c r="V44" i="25"/>
  <c r="T44" i="25"/>
  <c r="V43" i="25"/>
  <c r="T43" i="25"/>
  <c r="V42" i="25"/>
  <c r="T42" i="25"/>
  <c r="V40" i="25"/>
  <c r="T40" i="25"/>
  <c r="V39" i="25"/>
  <c r="T39" i="25"/>
  <c r="V38" i="25"/>
  <c r="T38" i="25"/>
  <c r="V37" i="25"/>
  <c r="T37" i="25"/>
  <c r="V35" i="25"/>
  <c r="T35" i="25"/>
  <c r="V33" i="25"/>
  <c r="T33" i="25"/>
  <c r="V32" i="25"/>
  <c r="T32" i="25"/>
  <c r="V31" i="25"/>
  <c r="T31" i="25"/>
  <c r="V30" i="25"/>
  <c r="T30" i="25"/>
  <c r="V29" i="25"/>
  <c r="T29" i="25"/>
  <c r="V28" i="25"/>
  <c r="T28" i="25"/>
  <c r="V27" i="25"/>
  <c r="T27" i="25"/>
  <c r="V26" i="25"/>
  <c r="T26" i="25"/>
  <c r="V25" i="25"/>
  <c r="T25" i="25"/>
  <c r="V24" i="25"/>
  <c r="T24" i="25"/>
  <c r="V23" i="25"/>
  <c r="T23" i="25"/>
  <c r="V22" i="25"/>
  <c r="T22" i="25"/>
  <c r="V21" i="25"/>
  <c r="T21" i="25"/>
  <c r="V20" i="25"/>
  <c r="T20" i="25"/>
  <c r="V18" i="25"/>
  <c r="T18" i="25"/>
  <c r="V17" i="25"/>
  <c r="T17" i="25"/>
  <c r="V15" i="25"/>
  <c r="T15" i="25"/>
  <c r="V14" i="25"/>
  <c r="T14" i="25"/>
  <c r="V13" i="25"/>
  <c r="T13" i="25"/>
  <c r="V12" i="25"/>
  <c r="T12" i="25"/>
  <c r="V11" i="25"/>
  <c r="T11" i="25"/>
  <c r="V10" i="25"/>
  <c r="T10" i="25"/>
  <c r="V9" i="25"/>
  <c r="T9" i="25"/>
  <c r="V8" i="25"/>
  <c r="T8" i="25"/>
  <c r="V5" i="25"/>
  <c r="T5" i="25"/>
  <c r="V64" i="23"/>
  <c r="T64" i="23"/>
  <c r="V63" i="23"/>
  <c r="T63" i="23"/>
  <c r="V60" i="23"/>
  <c r="T60" i="23"/>
  <c r="V59" i="23"/>
  <c r="T59" i="23"/>
  <c r="V58" i="23"/>
  <c r="T58" i="23"/>
  <c r="V57" i="23"/>
  <c r="T57" i="23"/>
  <c r="V55" i="23"/>
  <c r="T55" i="23"/>
  <c r="V54" i="23"/>
  <c r="T54" i="23"/>
  <c r="V53" i="23"/>
  <c r="T53" i="23"/>
  <c r="V52" i="23"/>
  <c r="T52" i="23"/>
  <c r="V49" i="23"/>
  <c r="T49" i="23"/>
  <c r="V48" i="23"/>
  <c r="T48" i="23"/>
  <c r="V47" i="23"/>
  <c r="T47" i="23"/>
  <c r="V46" i="23"/>
  <c r="T46" i="23"/>
  <c r="V45" i="23"/>
  <c r="T45" i="23"/>
  <c r="V44" i="23"/>
  <c r="T44" i="23"/>
  <c r="V43" i="23"/>
  <c r="T43" i="23"/>
  <c r="V42" i="23"/>
  <c r="T42" i="23"/>
  <c r="V40" i="23"/>
  <c r="T40" i="23"/>
  <c r="V39" i="23"/>
  <c r="T39" i="23"/>
  <c r="V38" i="23"/>
  <c r="T38" i="23"/>
  <c r="V37" i="23"/>
  <c r="T37" i="23"/>
  <c r="V36" i="23"/>
  <c r="T36" i="23"/>
  <c r="V35" i="23"/>
  <c r="T35" i="23"/>
  <c r="V33" i="23"/>
  <c r="T33" i="23"/>
  <c r="V32" i="23"/>
  <c r="T32" i="23"/>
  <c r="V31" i="23"/>
  <c r="T31" i="23"/>
  <c r="V29" i="23"/>
  <c r="T29" i="23"/>
  <c r="V28" i="23"/>
  <c r="T28" i="23"/>
  <c r="V27" i="23"/>
  <c r="T27" i="23"/>
  <c r="V26" i="23"/>
  <c r="T26" i="23"/>
  <c r="V25" i="23"/>
  <c r="T25" i="23"/>
  <c r="V24" i="23"/>
  <c r="T24" i="23"/>
  <c r="V23" i="23"/>
  <c r="T23" i="23"/>
  <c r="V18" i="23"/>
  <c r="T18" i="23"/>
  <c r="V17" i="23"/>
  <c r="T17" i="23"/>
  <c r="V16" i="23"/>
  <c r="T16" i="23"/>
  <c r="V15" i="23"/>
  <c r="T15" i="23"/>
  <c r="V13" i="23"/>
  <c r="T13" i="23"/>
  <c r="V12" i="23"/>
  <c r="T12" i="23"/>
  <c r="V9" i="23"/>
  <c r="T9" i="23"/>
  <c r="V3" i="23"/>
  <c r="T3" i="23"/>
  <c r="V64" i="21"/>
  <c r="T64" i="21"/>
  <c r="V63" i="21"/>
  <c r="T63" i="21"/>
  <c r="V58" i="21"/>
  <c r="T58" i="21"/>
  <c r="V57" i="21"/>
  <c r="T57" i="21"/>
  <c r="V56" i="21"/>
  <c r="T56" i="21"/>
  <c r="V54" i="21"/>
  <c r="T54" i="21"/>
  <c r="V53" i="21"/>
  <c r="T53" i="21"/>
  <c r="V52" i="21"/>
  <c r="T52" i="21"/>
  <c r="V51" i="21"/>
  <c r="T51" i="21"/>
  <c r="V50" i="21"/>
  <c r="T50" i="21"/>
  <c r="V49" i="21"/>
  <c r="T49" i="21"/>
  <c r="V45" i="21"/>
  <c r="T45" i="21"/>
  <c r="V44" i="21"/>
  <c r="T44" i="21"/>
  <c r="V43" i="21"/>
  <c r="T43" i="21"/>
  <c r="V42" i="21"/>
  <c r="T42" i="21"/>
  <c r="V40" i="21"/>
  <c r="T40" i="21"/>
  <c r="V38" i="21"/>
  <c r="T38" i="21"/>
  <c r="V37" i="21"/>
  <c r="T37" i="21"/>
  <c r="V36" i="21"/>
  <c r="T36" i="21"/>
  <c r="V35" i="21"/>
  <c r="T35" i="21"/>
  <c r="V34" i="21"/>
  <c r="T34" i="21"/>
  <c r="V33" i="21"/>
  <c r="T33" i="21"/>
  <c r="V32" i="21"/>
  <c r="T32" i="21"/>
  <c r="V31" i="21"/>
  <c r="T31" i="21"/>
  <c r="V29" i="21"/>
  <c r="T29" i="21"/>
  <c r="V28" i="21"/>
  <c r="T28" i="21"/>
  <c r="V27" i="21"/>
  <c r="T27" i="21"/>
  <c r="V26" i="21"/>
  <c r="T26" i="21"/>
  <c r="V25" i="21"/>
  <c r="T25" i="21"/>
  <c r="V24" i="21"/>
  <c r="T24" i="21"/>
  <c r="V23" i="21"/>
  <c r="T23" i="21"/>
  <c r="V22" i="21"/>
  <c r="T22" i="21"/>
  <c r="V18" i="21"/>
  <c r="T18" i="21"/>
  <c r="V17" i="21"/>
  <c r="T17" i="21"/>
  <c r="V16" i="21"/>
  <c r="T16" i="21"/>
  <c r="V15" i="21"/>
  <c r="T15" i="21"/>
  <c r="V14" i="21"/>
  <c r="T14" i="21"/>
  <c r="V13" i="21"/>
  <c r="T13" i="21"/>
  <c r="V7" i="21"/>
  <c r="T7" i="21"/>
  <c r="V4" i="21"/>
  <c r="T4" i="21"/>
  <c r="V64" i="19"/>
  <c r="T64" i="19"/>
  <c r="V63" i="19"/>
  <c r="T63" i="19"/>
  <c r="V59" i="19"/>
  <c r="T59" i="19"/>
  <c r="V57" i="19"/>
  <c r="T57" i="19"/>
  <c r="V56" i="19"/>
  <c r="T56" i="19"/>
  <c r="V54" i="19"/>
  <c r="T54" i="19"/>
  <c r="V53" i="19"/>
  <c r="T53" i="19"/>
  <c r="V52" i="19"/>
  <c r="T52" i="19"/>
  <c r="V51" i="19"/>
  <c r="T51" i="19"/>
  <c r="V50" i="19"/>
  <c r="T50" i="19"/>
  <c r="V49" i="19"/>
  <c r="T49" i="19"/>
  <c r="V48" i="19"/>
  <c r="T48" i="19"/>
  <c r="V47" i="19"/>
  <c r="T47" i="19"/>
  <c r="V46" i="19"/>
  <c r="T46" i="19"/>
  <c r="V45" i="19"/>
  <c r="T45" i="19"/>
  <c r="V44" i="19"/>
  <c r="T44" i="19"/>
  <c r="V43" i="19"/>
  <c r="T43" i="19"/>
  <c r="V42" i="19"/>
  <c r="T42" i="19"/>
  <c r="V40" i="19"/>
  <c r="T40" i="19"/>
  <c r="V39" i="19"/>
  <c r="T39" i="19"/>
  <c r="V38" i="19"/>
  <c r="T38" i="19"/>
  <c r="V37" i="19"/>
  <c r="T37" i="19"/>
  <c r="V35" i="19"/>
  <c r="T35" i="19"/>
  <c r="V32" i="19"/>
  <c r="T32" i="19"/>
  <c r="V31" i="19"/>
  <c r="T31" i="19"/>
  <c r="V30" i="19"/>
  <c r="T30" i="19"/>
  <c r="V29" i="19"/>
  <c r="T29" i="19"/>
  <c r="V28" i="19"/>
  <c r="T28" i="19"/>
  <c r="V27" i="19"/>
  <c r="T27" i="19"/>
  <c r="V26" i="19"/>
  <c r="T26" i="19"/>
  <c r="V25" i="19"/>
  <c r="T25" i="19"/>
  <c r="V24" i="19"/>
  <c r="T24" i="19"/>
  <c r="V23" i="19"/>
  <c r="T23" i="19"/>
  <c r="V18" i="19"/>
  <c r="T18" i="19"/>
  <c r="V17" i="19"/>
  <c r="T17" i="19"/>
  <c r="V15" i="19"/>
  <c r="T15" i="19"/>
  <c r="V14" i="19"/>
  <c r="T14" i="19"/>
  <c r="V13" i="19"/>
  <c r="T13" i="19"/>
  <c r="V9" i="19"/>
  <c r="T9" i="19"/>
  <c r="V65" i="17"/>
  <c r="T65" i="17"/>
  <c r="V64" i="17"/>
  <c r="T64" i="17"/>
  <c r="V63" i="17"/>
  <c r="T63" i="17"/>
  <c r="V60" i="17"/>
  <c r="T60" i="17"/>
  <c r="V59" i="17"/>
  <c r="T59" i="17"/>
  <c r="V57" i="17"/>
  <c r="T57" i="17"/>
  <c r="V56" i="17"/>
  <c r="T56" i="17"/>
  <c r="V55" i="17"/>
  <c r="T55" i="17"/>
  <c r="V54" i="17"/>
  <c r="T54" i="17"/>
  <c r="V49" i="17"/>
  <c r="T49" i="17"/>
  <c r="V47" i="17"/>
  <c r="T47" i="17"/>
  <c r="V45" i="17"/>
  <c r="T45" i="17"/>
  <c r="V44" i="17"/>
  <c r="T44" i="17"/>
  <c r="V43" i="17"/>
  <c r="T43" i="17"/>
  <c r="V42" i="17"/>
  <c r="T42" i="17"/>
  <c r="V40" i="17"/>
  <c r="T40" i="17"/>
  <c r="V38" i="17"/>
  <c r="T38" i="17"/>
  <c r="V37" i="17"/>
  <c r="T37" i="17"/>
  <c r="V35" i="17"/>
  <c r="T35" i="17"/>
  <c r="V33" i="17"/>
  <c r="T33" i="17"/>
  <c r="V32" i="17"/>
  <c r="T32" i="17"/>
  <c r="V31" i="17"/>
  <c r="T31" i="17"/>
  <c r="V29" i="17"/>
  <c r="T29" i="17"/>
  <c r="V28" i="17"/>
  <c r="T28" i="17"/>
  <c r="V27" i="17"/>
  <c r="T27" i="17"/>
  <c r="V26" i="17"/>
  <c r="T26" i="17"/>
  <c r="V25" i="17"/>
  <c r="T25" i="17"/>
  <c r="V24" i="17"/>
  <c r="T24" i="17"/>
  <c r="V23" i="17"/>
  <c r="T23" i="17"/>
  <c r="V18" i="17"/>
  <c r="T18" i="17"/>
  <c r="V17" i="17"/>
  <c r="T17" i="17"/>
  <c r="V16" i="17"/>
  <c r="T16" i="17"/>
  <c r="V13" i="17"/>
  <c r="T13" i="17"/>
  <c r="V9" i="17"/>
  <c r="T9" i="17"/>
  <c r="V7" i="17"/>
  <c r="T7" i="17"/>
  <c r="V4" i="17"/>
  <c r="T4" i="17"/>
  <c r="V64" i="15"/>
  <c r="T64" i="15"/>
  <c r="V63" i="15"/>
  <c r="T63" i="15"/>
  <c r="V59" i="15"/>
  <c r="T59" i="15"/>
  <c r="V58" i="15"/>
  <c r="T58" i="15"/>
  <c r="V54" i="15"/>
  <c r="T54" i="15"/>
  <c r="V53" i="15"/>
  <c r="T53" i="15"/>
  <c r="V52" i="15"/>
  <c r="T52" i="15"/>
  <c r="V49" i="15"/>
  <c r="T49" i="15"/>
  <c r="V48" i="15"/>
  <c r="T48" i="15"/>
  <c r="V47" i="15"/>
  <c r="T47" i="15"/>
  <c r="V45" i="15"/>
  <c r="T45" i="15"/>
  <c r="V44" i="15"/>
  <c r="T44" i="15"/>
  <c r="V43" i="15"/>
  <c r="T43" i="15"/>
  <c r="V42" i="15"/>
  <c r="T42" i="15"/>
  <c r="V40" i="15"/>
  <c r="T40" i="15"/>
  <c r="V39" i="15"/>
  <c r="T39" i="15"/>
  <c r="V38" i="15"/>
  <c r="T38" i="15"/>
  <c r="V37" i="15"/>
  <c r="T37" i="15"/>
  <c r="V35" i="15"/>
  <c r="T35" i="15"/>
  <c r="V33" i="15"/>
  <c r="T33" i="15"/>
  <c r="V32" i="15"/>
  <c r="T32" i="15"/>
  <c r="V31" i="15"/>
  <c r="T31" i="15"/>
  <c r="V29" i="15"/>
  <c r="T29" i="15"/>
  <c r="V27" i="15"/>
  <c r="T27" i="15"/>
  <c r="V26" i="15"/>
  <c r="T26" i="15"/>
  <c r="V25" i="15"/>
  <c r="T25" i="15"/>
  <c r="V24" i="15"/>
  <c r="T24" i="15"/>
  <c r="V23" i="15"/>
  <c r="T23" i="15"/>
  <c r="V22" i="15"/>
  <c r="T22" i="15"/>
  <c r="V18" i="15"/>
  <c r="T18" i="15"/>
  <c r="V17" i="15"/>
  <c r="T17" i="15"/>
  <c r="V16" i="15"/>
  <c r="T16" i="15"/>
  <c r="V13" i="15"/>
  <c r="T13" i="15"/>
  <c r="V9" i="15"/>
  <c r="T9" i="15"/>
  <c r="B104" i="9"/>
  <c r="B85" i="5"/>
  <c r="O43" i="5"/>
  <c r="O61" i="5"/>
  <c r="O6" i="5"/>
  <c r="V63" i="5"/>
  <c r="T63" i="5"/>
  <c r="V62" i="5"/>
  <c r="T62" i="5"/>
  <c r="V61" i="5"/>
  <c r="T61" i="5"/>
  <c r="V60" i="5"/>
  <c r="T60" i="5"/>
  <c r="T59" i="5"/>
  <c r="V58" i="5"/>
  <c r="T58" i="5"/>
  <c r="V53" i="5"/>
  <c r="T53" i="5"/>
  <c r="T50" i="5"/>
  <c r="V45" i="5"/>
  <c r="T45" i="5"/>
  <c r="T44" i="5"/>
  <c r="V42" i="5"/>
  <c r="T42" i="5"/>
  <c r="V40" i="5"/>
  <c r="T40" i="5"/>
  <c r="V39" i="5"/>
  <c r="T39" i="5"/>
  <c r="V38" i="5"/>
  <c r="T38" i="5"/>
  <c r="V37" i="5"/>
  <c r="T37" i="5"/>
  <c r="T36" i="5"/>
  <c r="T35" i="5"/>
  <c r="V33" i="5"/>
  <c r="T33" i="5"/>
  <c r="V32" i="5"/>
  <c r="T32" i="5"/>
  <c r="V31" i="5"/>
  <c r="T31" i="5"/>
  <c r="T29" i="5"/>
  <c r="T28" i="5"/>
  <c r="V26" i="5"/>
  <c r="T26" i="5"/>
  <c r="V25" i="5"/>
  <c r="T25" i="5"/>
  <c r="V24" i="5"/>
  <c r="T24" i="5"/>
  <c r="V23" i="5"/>
  <c r="T23" i="5"/>
  <c r="V22" i="5"/>
  <c r="T22" i="5"/>
  <c r="V19" i="5"/>
  <c r="T19" i="5"/>
  <c r="T18" i="5"/>
  <c r="T17" i="5"/>
  <c r="T15" i="5"/>
  <c r="V13" i="5"/>
  <c r="T13" i="5"/>
  <c r="V11" i="5"/>
  <c r="T11" i="5"/>
  <c r="T10" i="5"/>
  <c r="O81" i="5"/>
  <c r="N81" i="5" l="1"/>
  <c r="A81" i="5"/>
  <c r="N61" i="5"/>
  <c r="A61" i="5"/>
  <c r="V56" i="15"/>
  <c r="T15" i="15"/>
  <c r="T56" i="15"/>
  <c r="V15" i="15"/>
  <c r="T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V62" i="13"/>
  <c r="T62" i="13"/>
  <c r="V58" i="13"/>
  <c r="T58" i="13"/>
  <c r="V56" i="13"/>
  <c r="T56" i="13"/>
  <c r="V54" i="13"/>
  <c r="T54" i="13"/>
  <c r="V53" i="13"/>
  <c r="T53" i="13"/>
  <c r="V52" i="13"/>
  <c r="T52" i="13"/>
  <c r="V50" i="13"/>
  <c r="T50" i="13"/>
  <c r="V49" i="13"/>
  <c r="T49" i="13"/>
  <c r="V47" i="13"/>
  <c r="V45" i="13"/>
  <c r="T45" i="13"/>
  <c r="V44" i="13"/>
  <c r="T44" i="13"/>
  <c r="V43" i="13"/>
  <c r="T43" i="13"/>
  <c r="V40" i="13"/>
  <c r="T40" i="13"/>
  <c r="V39" i="13"/>
  <c r="T39" i="13"/>
  <c r="V37" i="13"/>
  <c r="T37" i="13"/>
  <c r="V36" i="13"/>
  <c r="T36" i="13"/>
  <c r="V35" i="13"/>
  <c r="T35" i="13"/>
  <c r="V33" i="13"/>
  <c r="T33" i="13"/>
  <c r="V32" i="13"/>
  <c r="T32" i="13"/>
  <c r="V31" i="13"/>
  <c r="T31" i="13"/>
  <c r="V29" i="13"/>
  <c r="T29" i="13"/>
  <c r="V27" i="13"/>
  <c r="T27" i="13"/>
  <c r="V26" i="13"/>
  <c r="T26" i="13"/>
  <c r="V25" i="13"/>
  <c r="T25" i="13"/>
  <c r="V24" i="13"/>
  <c r="T24" i="13"/>
  <c r="V23" i="13"/>
  <c r="T23" i="13"/>
  <c r="V22" i="13"/>
  <c r="T22" i="13"/>
  <c r="I23" i="27" s="1"/>
  <c r="V18" i="13"/>
  <c r="T18" i="13"/>
  <c r="V13" i="13"/>
  <c r="T13" i="13"/>
  <c r="V11" i="13"/>
  <c r="T11" i="13"/>
  <c r="V10" i="13"/>
  <c r="T10" i="13"/>
  <c r="V64" i="11"/>
  <c r="H65" i="28" s="1"/>
  <c r="T64" i="11"/>
  <c r="H65" i="27" s="1"/>
  <c r="V63" i="11"/>
  <c r="T63" i="11"/>
  <c r="V62" i="11"/>
  <c r="T62" i="11"/>
  <c r="V61" i="11"/>
  <c r="T61" i="11"/>
  <c r="V59" i="11"/>
  <c r="T59" i="11"/>
  <c r="V58" i="11"/>
  <c r="T58" i="11"/>
  <c r="V56" i="11"/>
  <c r="T56" i="11"/>
  <c r="V54" i="11"/>
  <c r="T54" i="11"/>
  <c r="V53" i="11"/>
  <c r="T53" i="11"/>
  <c r="V52" i="11"/>
  <c r="T52" i="11"/>
  <c r="V51" i="11"/>
  <c r="T51" i="11"/>
  <c r="V45" i="11"/>
  <c r="T45" i="11"/>
  <c r="V44" i="11"/>
  <c r="T44" i="11"/>
  <c r="V43" i="11"/>
  <c r="T43" i="11"/>
  <c r="V40" i="11"/>
  <c r="T40" i="11"/>
  <c r="V39" i="11"/>
  <c r="T39" i="11"/>
  <c r="V37" i="11"/>
  <c r="T37" i="11"/>
  <c r="V36" i="11"/>
  <c r="T36" i="11"/>
  <c r="V35" i="11"/>
  <c r="T35" i="11"/>
  <c r="V34" i="11"/>
  <c r="T34" i="11"/>
  <c r="V33" i="11"/>
  <c r="T33" i="11"/>
  <c r="V32" i="11"/>
  <c r="T32" i="11"/>
  <c r="V31" i="11"/>
  <c r="T31" i="11"/>
  <c r="V29" i="11"/>
  <c r="T29" i="11"/>
  <c r="V26" i="11"/>
  <c r="T26" i="11"/>
  <c r="V25" i="11"/>
  <c r="T25" i="11"/>
  <c r="V24" i="11"/>
  <c r="T24" i="11"/>
  <c r="V23" i="11"/>
  <c r="T23" i="11"/>
  <c r="V22" i="11"/>
  <c r="T22" i="11"/>
  <c r="H23" i="27" s="1"/>
  <c r="V18" i="11"/>
  <c r="T18" i="11"/>
  <c r="V17" i="11"/>
  <c r="T17" i="11"/>
  <c r="V14" i="11"/>
  <c r="T14" i="11"/>
  <c r="V13" i="11"/>
  <c r="T13" i="11"/>
  <c r="V10" i="11"/>
  <c r="T10" i="11"/>
  <c r="V8" i="11"/>
  <c r="T8" i="11"/>
  <c r="V62" i="9"/>
  <c r="T62" i="9"/>
  <c r="V61" i="9"/>
  <c r="T61" i="9"/>
  <c r="V60" i="9"/>
  <c r="T60" i="9"/>
  <c r="V59" i="9"/>
  <c r="T59" i="9"/>
  <c r="V58" i="9"/>
  <c r="T58" i="9"/>
  <c r="V56" i="9"/>
  <c r="T56" i="9"/>
  <c r="V54" i="9"/>
  <c r="T54" i="9"/>
  <c r="V53" i="9"/>
  <c r="T53" i="9"/>
  <c r="V52" i="9"/>
  <c r="T52" i="9"/>
  <c r="V47" i="9"/>
  <c r="T47" i="9"/>
  <c r="V45" i="9"/>
  <c r="T45" i="9"/>
  <c r="V44" i="9"/>
  <c r="T44" i="9"/>
  <c r="V40" i="9"/>
  <c r="T40" i="9"/>
  <c r="V39" i="9"/>
  <c r="T39" i="9"/>
  <c r="V37" i="9"/>
  <c r="T37" i="9"/>
  <c r="V36" i="9"/>
  <c r="T36" i="9"/>
  <c r="V35" i="9"/>
  <c r="T35" i="9"/>
  <c r="V33" i="9"/>
  <c r="T33" i="9"/>
  <c r="V32" i="9"/>
  <c r="T32" i="9"/>
  <c r="V31" i="9"/>
  <c r="T31" i="9"/>
  <c r="V27" i="9"/>
  <c r="T27" i="9"/>
  <c r="V26" i="9"/>
  <c r="T26" i="9"/>
  <c r="V25" i="9"/>
  <c r="T25" i="9"/>
  <c r="V24" i="9"/>
  <c r="T24" i="9"/>
  <c r="V23" i="9"/>
  <c r="T23" i="9"/>
  <c r="V19" i="9"/>
  <c r="T19" i="9"/>
  <c r="V18" i="9"/>
  <c r="T18" i="9"/>
  <c r="V17" i="9"/>
  <c r="T17" i="9"/>
  <c r="V15" i="9"/>
  <c r="T15" i="9"/>
  <c r="V13" i="9"/>
  <c r="T13" i="9"/>
  <c r="V11" i="9"/>
  <c r="T11" i="9"/>
  <c r="V10" i="9"/>
  <c r="T10" i="9"/>
  <c r="V8" i="9"/>
  <c r="T8" i="9"/>
  <c r="V7" i="9"/>
  <c r="T7" i="9"/>
  <c r="V50" i="7"/>
  <c r="V29" i="7"/>
  <c r="V42" i="7"/>
  <c r="V63" i="7"/>
  <c r="V62" i="7"/>
  <c r="V61" i="7"/>
  <c r="V60" i="7"/>
  <c r="V59" i="7"/>
  <c r="V58" i="7"/>
  <c r="V57" i="7"/>
  <c r="V56" i="7"/>
  <c r="V54" i="7"/>
  <c r="V53" i="7"/>
  <c r="V51" i="7"/>
  <c r="V48" i="7"/>
  <c r="V47" i="7"/>
  <c r="V45" i="7"/>
  <c r="V44" i="7"/>
  <c r="V40" i="7"/>
  <c r="V39" i="7"/>
  <c r="V38" i="7"/>
  <c r="V37" i="7"/>
  <c r="V36" i="7"/>
  <c r="V35" i="7"/>
  <c r="V34" i="7"/>
  <c r="V33" i="7"/>
  <c r="V32" i="7"/>
  <c r="V31" i="7"/>
  <c r="V30" i="7"/>
  <c r="V28" i="7"/>
  <c r="V27" i="7"/>
  <c r="V26" i="7"/>
  <c r="V25" i="7"/>
  <c r="V24" i="7"/>
  <c r="V23" i="7"/>
  <c r="V22" i="7"/>
  <c r="V20" i="7"/>
  <c r="V19" i="7"/>
  <c r="V18" i="7"/>
  <c r="V17" i="7"/>
  <c r="V13" i="7"/>
  <c r="V11" i="7"/>
  <c r="V10" i="7"/>
  <c r="V9" i="7"/>
  <c r="V8" i="7"/>
  <c r="V7" i="7"/>
  <c r="T63" i="7"/>
  <c r="T62" i="7"/>
  <c r="T61" i="7"/>
  <c r="T60" i="7"/>
  <c r="T59" i="7"/>
  <c r="T58" i="7"/>
  <c r="T57" i="7"/>
  <c r="T56" i="7"/>
  <c r="T54" i="7"/>
  <c r="T53" i="7"/>
  <c r="T51" i="7"/>
  <c r="T48" i="7"/>
  <c r="T47" i="7"/>
  <c r="T45" i="7"/>
  <c r="T44" i="7"/>
  <c r="T40" i="7"/>
  <c r="T39" i="7"/>
  <c r="T38" i="7"/>
  <c r="T37" i="7"/>
  <c r="T36" i="7"/>
  <c r="T35" i="7"/>
  <c r="T34" i="7"/>
  <c r="T33" i="7"/>
  <c r="T32" i="7"/>
  <c r="T31" i="7"/>
  <c r="T30" i="7"/>
  <c r="T28" i="7"/>
  <c r="T27" i="7"/>
  <c r="T26" i="7"/>
  <c r="T25" i="7"/>
  <c r="T24" i="7"/>
  <c r="T23" i="7"/>
  <c r="T22" i="7"/>
  <c r="T20" i="7"/>
  <c r="T19" i="7"/>
  <c r="T18" i="7"/>
  <c r="T17" i="7"/>
  <c r="T13" i="7"/>
  <c r="T11" i="7"/>
  <c r="T10" i="7"/>
  <c r="T9" i="7"/>
  <c r="T8" i="7"/>
  <c r="T7" i="7"/>
  <c r="V64" i="3"/>
  <c r="D65" i="28" s="1"/>
  <c r="V63" i="3"/>
  <c r="V62" i="3"/>
  <c r="V61" i="3"/>
  <c r="V60" i="3"/>
  <c r="V59" i="3"/>
  <c r="V58" i="3"/>
  <c r="V55" i="3"/>
  <c r="V54" i="3"/>
  <c r="V53" i="3"/>
  <c r="V52" i="3"/>
  <c r="V51" i="3"/>
  <c r="V49" i="3"/>
  <c r="V48" i="3"/>
  <c r="V47" i="3"/>
  <c r="V45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27" i="3"/>
  <c r="V26" i="3"/>
  <c r="V25" i="3"/>
  <c r="V24" i="3"/>
  <c r="V23" i="3"/>
  <c r="V22" i="3"/>
  <c r="V20" i="3"/>
  <c r="V16" i="3"/>
  <c r="V14" i="3"/>
  <c r="V13" i="3"/>
  <c r="V12" i="3"/>
  <c r="V11" i="3"/>
  <c r="V10" i="3"/>
  <c r="V9" i="3"/>
  <c r="V7" i="3"/>
  <c r="T64" i="3"/>
  <c r="D65" i="27" s="1"/>
  <c r="T63" i="3"/>
  <c r="T62" i="3"/>
  <c r="T61" i="3"/>
  <c r="T60" i="3"/>
  <c r="T59" i="3"/>
  <c r="T58" i="3"/>
  <c r="T55" i="3"/>
  <c r="T54" i="3"/>
  <c r="T53" i="3"/>
  <c r="T52" i="3"/>
  <c r="T51" i="3"/>
  <c r="T50" i="3"/>
  <c r="T49" i="3"/>
  <c r="T48" i="3"/>
  <c r="T47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28" i="3"/>
  <c r="T27" i="3"/>
  <c r="T26" i="3"/>
  <c r="T25" i="3"/>
  <c r="T24" i="3"/>
  <c r="T23" i="3"/>
  <c r="T22" i="3"/>
  <c r="T20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V64" i="1"/>
  <c r="C65" i="28" s="1"/>
  <c r="V63" i="1"/>
  <c r="V62" i="1"/>
  <c r="V61" i="1"/>
  <c r="V59" i="1"/>
  <c r="V58" i="1"/>
  <c r="V54" i="1"/>
  <c r="V53" i="1"/>
  <c r="V51" i="1"/>
  <c r="V49" i="1"/>
  <c r="V48" i="1"/>
  <c r="V47" i="1"/>
  <c r="V45" i="1"/>
  <c r="V44" i="1"/>
  <c r="V43" i="1"/>
  <c r="V42" i="1"/>
  <c r="V40" i="1"/>
  <c r="V39" i="1"/>
  <c r="V38" i="1"/>
  <c r="V37" i="1"/>
  <c r="V36" i="1"/>
  <c r="V35" i="1"/>
  <c r="V33" i="1"/>
  <c r="V32" i="1"/>
  <c r="V31" i="1"/>
  <c r="V26" i="1"/>
  <c r="V25" i="1"/>
  <c r="V24" i="1"/>
  <c r="V23" i="1"/>
  <c r="V22" i="1"/>
  <c r="V20" i="1"/>
  <c r="V19" i="1"/>
  <c r="V13" i="1"/>
  <c r="V12" i="1"/>
  <c r="V11" i="1"/>
  <c r="V10" i="1"/>
  <c r="V7" i="1"/>
  <c r="T64" i="1"/>
  <c r="C65" i="27" s="1"/>
  <c r="T63" i="1"/>
  <c r="T62" i="1"/>
  <c r="T61" i="1"/>
  <c r="T59" i="1"/>
  <c r="T58" i="1"/>
  <c r="T54" i="1"/>
  <c r="T53" i="1"/>
  <c r="T52" i="1"/>
  <c r="T51" i="1"/>
  <c r="T49" i="1"/>
  <c r="T48" i="1"/>
  <c r="T47" i="1"/>
  <c r="T45" i="1"/>
  <c r="T44" i="1"/>
  <c r="T43" i="1"/>
  <c r="T42" i="1"/>
  <c r="T40" i="1"/>
  <c r="T39" i="1"/>
  <c r="T38" i="1"/>
  <c r="T37" i="1"/>
  <c r="T36" i="1"/>
  <c r="T35" i="1"/>
  <c r="T33" i="1"/>
  <c r="T32" i="1"/>
  <c r="T31" i="1"/>
  <c r="T30" i="1"/>
  <c r="T29" i="1"/>
  <c r="T28" i="1"/>
  <c r="T27" i="1"/>
  <c r="T26" i="1"/>
  <c r="T25" i="1"/>
  <c r="T24" i="1"/>
  <c r="T23" i="1"/>
  <c r="T22" i="1"/>
  <c r="T20" i="1"/>
  <c r="T19" i="1"/>
  <c r="T18" i="1"/>
  <c r="T17" i="1"/>
  <c r="T13" i="1"/>
  <c r="T12" i="1"/>
  <c r="T11" i="1"/>
  <c r="T10" i="1"/>
  <c r="T9" i="1"/>
  <c r="T7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9" i="1"/>
  <c r="O31" i="1"/>
  <c r="O13" i="1"/>
  <c r="O23" i="1"/>
  <c r="O30" i="1"/>
  <c r="O29" i="1"/>
  <c r="O28" i="1"/>
  <c r="O16" i="1"/>
  <c r="O12" i="1"/>
  <c r="O7" i="1"/>
  <c r="O27" i="1"/>
  <c r="O25" i="1"/>
  <c r="O11" i="1"/>
  <c r="O17" i="1"/>
  <c r="O20" i="1"/>
  <c r="O19" i="1"/>
  <c r="O4" i="1"/>
  <c r="O26" i="1"/>
  <c r="O21" i="1"/>
  <c r="O6" i="1"/>
  <c r="O14" i="1"/>
  <c r="O8" i="1"/>
  <c r="O24" i="1"/>
  <c r="O18" i="1"/>
  <c r="O5" i="1"/>
  <c r="O10" i="1"/>
  <c r="O15" i="1"/>
  <c r="O22" i="1"/>
  <c r="V41" i="1"/>
  <c r="N32" i="1" l="1"/>
  <c r="A32" i="1"/>
  <c r="N40" i="1"/>
  <c r="A40" i="1"/>
  <c r="N48" i="1"/>
  <c r="A48" i="1"/>
  <c r="N28" i="1"/>
  <c r="A28" i="1"/>
  <c r="N33" i="1"/>
  <c r="A33" i="1"/>
  <c r="N37" i="1"/>
  <c r="A37" i="1"/>
  <c r="N41" i="1"/>
  <c r="A41" i="1"/>
  <c r="N45" i="1"/>
  <c r="A45" i="1"/>
  <c r="N49" i="1"/>
  <c r="A49" i="1"/>
  <c r="N53" i="1"/>
  <c r="A53" i="1"/>
  <c r="N29" i="1"/>
  <c r="A29" i="1"/>
  <c r="N31" i="1"/>
  <c r="A31" i="1"/>
  <c r="N34" i="1"/>
  <c r="A34" i="1"/>
  <c r="N38" i="1"/>
  <c r="A38" i="1"/>
  <c r="N42" i="1"/>
  <c r="A42" i="1"/>
  <c r="N46" i="1"/>
  <c r="A46" i="1"/>
  <c r="N50" i="1"/>
  <c r="A50" i="1"/>
  <c r="N54" i="1"/>
  <c r="A54" i="1"/>
  <c r="N36" i="1"/>
  <c r="A36" i="1"/>
  <c r="N44" i="1"/>
  <c r="A44" i="1"/>
  <c r="N52" i="1"/>
  <c r="A52" i="1"/>
  <c r="N30" i="1"/>
  <c r="A30" i="1"/>
  <c r="N35" i="1"/>
  <c r="A35" i="1"/>
  <c r="N39" i="1"/>
  <c r="A39" i="1"/>
  <c r="N43" i="1"/>
  <c r="A43" i="1"/>
  <c r="N47" i="1"/>
  <c r="A47" i="1"/>
  <c r="N51" i="1"/>
  <c r="A51" i="1"/>
  <c r="V18" i="1"/>
  <c r="V30" i="1"/>
  <c r="V52" i="1"/>
  <c r="V27" i="1"/>
  <c r="V29" i="1"/>
  <c r="V5" i="1"/>
  <c r="V57" i="1"/>
  <c r="V60" i="1"/>
  <c r="V14" i="1"/>
  <c r="V16" i="1"/>
  <c r="V15" i="1"/>
  <c r="V56" i="1"/>
  <c r="V6" i="7"/>
  <c r="V52" i="7"/>
  <c r="V5" i="7"/>
  <c r="T5" i="7"/>
  <c r="V16" i="7"/>
  <c r="V29" i="9"/>
  <c r="T29" i="9"/>
  <c r="V55" i="1"/>
  <c r="V34" i="1"/>
  <c r="V28" i="1" l="1"/>
  <c r="V50" i="1"/>
  <c r="V9" i="1"/>
  <c r="C10" i="28" s="1"/>
  <c r="V17" i="1"/>
  <c r="C18" i="28" s="1"/>
  <c r="V8" i="1"/>
  <c r="C9" i="28" s="1"/>
  <c r="V6" i="1"/>
  <c r="V46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B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B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B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B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B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V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B51" i="7"/>
  <c r="F49" i="28"/>
  <c r="F49" i="27"/>
  <c r="F48" i="28"/>
  <c r="F48" i="27"/>
  <c r="F46" i="28"/>
  <c r="F46" i="27"/>
  <c r="F45" i="28"/>
  <c r="F45" i="27"/>
  <c r="T29" i="7"/>
  <c r="F30" i="27" s="1"/>
  <c r="F41" i="28"/>
  <c r="F41" i="27"/>
  <c r="T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O80" i="5"/>
  <c r="O79" i="5"/>
  <c r="O78" i="5"/>
  <c r="O77" i="5"/>
  <c r="O76" i="5"/>
  <c r="O4" i="5"/>
  <c r="O84" i="5"/>
  <c r="O83" i="5"/>
  <c r="O82" i="5"/>
  <c r="O5" i="5"/>
  <c r="O51" i="5"/>
  <c r="O53" i="5"/>
  <c r="O75" i="5"/>
  <c r="E64" i="28"/>
  <c r="E64" i="27"/>
  <c r="O58" i="5"/>
  <c r="E63" i="28"/>
  <c r="E63" i="27"/>
  <c r="O74" i="5"/>
  <c r="E62" i="28"/>
  <c r="E62" i="27"/>
  <c r="O56" i="5"/>
  <c r="E61" i="28"/>
  <c r="E61" i="27"/>
  <c r="O73" i="5"/>
  <c r="E60" i="27"/>
  <c r="O72" i="5"/>
  <c r="E59" i="28"/>
  <c r="E59" i="27"/>
  <c r="O28" i="5"/>
  <c r="O71" i="5"/>
  <c r="O70" i="5"/>
  <c r="O69" i="5"/>
  <c r="O68" i="5"/>
  <c r="E54" i="28"/>
  <c r="E54" i="27"/>
  <c r="O26" i="5"/>
  <c r="O57" i="5"/>
  <c r="O35" i="5"/>
  <c r="A35" i="5" s="1"/>
  <c r="E51" i="27"/>
  <c r="O67" i="5"/>
  <c r="O42" i="5"/>
  <c r="O66" i="5"/>
  <c r="O65" i="5"/>
  <c r="O64" i="5"/>
  <c r="E46" i="28"/>
  <c r="E46" i="27"/>
  <c r="O63" i="5"/>
  <c r="E45" i="27"/>
  <c r="O62" i="5"/>
  <c r="O59" i="5"/>
  <c r="E43" i="28"/>
  <c r="E43" i="27"/>
  <c r="O36" i="5"/>
  <c r="O47" i="5"/>
  <c r="E41" i="28"/>
  <c r="E41" i="27"/>
  <c r="O18" i="5"/>
  <c r="E40" i="28"/>
  <c r="E40" i="27"/>
  <c r="O60" i="5"/>
  <c r="E39" i="28"/>
  <c r="E39" i="27"/>
  <c r="O34" i="5"/>
  <c r="E38" i="28"/>
  <c r="E38" i="27"/>
  <c r="O30" i="5"/>
  <c r="E37" i="27"/>
  <c r="O46" i="5"/>
  <c r="E36" i="27"/>
  <c r="O55" i="5"/>
  <c r="O44" i="5"/>
  <c r="E34" i="28"/>
  <c r="E34" i="27"/>
  <c r="O11" i="5"/>
  <c r="E33" i="28"/>
  <c r="E33" i="27"/>
  <c r="O32" i="5"/>
  <c r="E32" i="28"/>
  <c r="E32" i="27"/>
  <c r="O27" i="5"/>
  <c r="O39" i="5"/>
  <c r="E30" i="27"/>
  <c r="O22" i="5"/>
  <c r="E29" i="27"/>
  <c r="O41" i="5"/>
  <c r="O29" i="5"/>
  <c r="E27" i="28"/>
  <c r="E27" i="27"/>
  <c r="O52" i="5"/>
  <c r="E26" i="28"/>
  <c r="E26" i="27"/>
  <c r="O21" i="5"/>
  <c r="E25" i="28"/>
  <c r="E25" i="27"/>
  <c r="O50" i="5"/>
  <c r="E24" i="28"/>
  <c r="E24" i="27"/>
  <c r="O12" i="5"/>
  <c r="E23" i="28"/>
  <c r="E23" i="27"/>
  <c r="O3" i="5"/>
  <c r="O45" i="5"/>
  <c r="O25" i="5"/>
  <c r="E20" i="28"/>
  <c r="E20" i="27"/>
  <c r="O49" i="5"/>
  <c r="E19" i="27"/>
  <c r="O20" i="5"/>
  <c r="E18" i="27"/>
  <c r="O33" i="5"/>
  <c r="O31" i="5"/>
  <c r="E16" i="27"/>
  <c r="O16" i="5"/>
  <c r="O14" i="5"/>
  <c r="E14" i="28"/>
  <c r="E14" i="27"/>
  <c r="O38" i="5"/>
  <c r="O17" i="5"/>
  <c r="E12" i="28"/>
  <c r="E12" i="27"/>
  <c r="O37" i="5"/>
  <c r="E11" i="27"/>
  <c r="O24" i="5"/>
  <c r="O7" i="5"/>
  <c r="O9" i="5"/>
  <c r="O15" i="5"/>
  <c r="O19" i="5"/>
  <c r="O48" i="5"/>
  <c r="O23" i="5"/>
  <c r="O54" i="5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8"/>
  <c r="D55" i="27"/>
  <c r="D54" i="28"/>
  <c r="D54" i="27"/>
  <c r="D53" i="28"/>
  <c r="D53" i="27"/>
  <c r="D52" i="28"/>
  <c r="D52" i="27"/>
  <c r="B51" i="3"/>
  <c r="D51" i="27"/>
  <c r="O50" i="3"/>
  <c r="D50" i="28"/>
  <c r="D50" i="27"/>
  <c r="O49" i="3"/>
  <c r="D49" i="28"/>
  <c r="D49" i="27"/>
  <c r="O48" i="3"/>
  <c r="D48" i="28"/>
  <c r="D48" i="27"/>
  <c r="O47" i="3"/>
  <c r="O46" i="3"/>
  <c r="D46" i="28"/>
  <c r="D46" i="27"/>
  <c r="O45" i="3"/>
  <c r="D45" i="27"/>
  <c r="O44" i="3"/>
  <c r="D44" i="28"/>
  <c r="D44" i="27"/>
  <c r="O43" i="3"/>
  <c r="D43" i="28"/>
  <c r="D43" i="27"/>
  <c r="O42" i="3"/>
  <c r="D42" i="28"/>
  <c r="D42" i="27"/>
  <c r="O41" i="3"/>
  <c r="D41" i="28"/>
  <c r="D41" i="27"/>
  <c r="O40" i="3"/>
  <c r="D40" i="28"/>
  <c r="D40" i="27"/>
  <c r="O39" i="3"/>
  <c r="D39" i="28"/>
  <c r="D39" i="27"/>
  <c r="O38" i="3"/>
  <c r="D38" i="28"/>
  <c r="D38" i="27"/>
  <c r="O37" i="3"/>
  <c r="D37" i="28"/>
  <c r="D37" i="27"/>
  <c r="O36" i="3"/>
  <c r="D36" i="28"/>
  <c r="D36" i="27"/>
  <c r="O35" i="3"/>
  <c r="D35" i="28"/>
  <c r="D35" i="27"/>
  <c r="O34" i="3"/>
  <c r="D34" i="28"/>
  <c r="D34" i="27"/>
  <c r="O33" i="3"/>
  <c r="D33" i="28"/>
  <c r="D33" i="27"/>
  <c r="O32" i="3"/>
  <c r="D32" i="28"/>
  <c r="D32" i="27"/>
  <c r="O31" i="3"/>
  <c r="O30" i="3"/>
  <c r="O29" i="3"/>
  <c r="D29" i="27"/>
  <c r="O28" i="3"/>
  <c r="D28" i="28"/>
  <c r="D28" i="27"/>
  <c r="O27" i="3"/>
  <c r="D27" i="28"/>
  <c r="D27" i="27"/>
  <c r="O26" i="3"/>
  <c r="D26" i="28"/>
  <c r="D26" i="27"/>
  <c r="O25" i="3"/>
  <c r="D25" i="28"/>
  <c r="D25" i="27"/>
  <c r="O24" i="3"/>
  <c r="D24" i="28"/>
  <c r="D24" i="27"/>
  <c r="O23" i="3"/>
  <c r="D23" i="28"/>
  <c r="D23" i="27"/>
  <c r="O7" i="3"/>
  <c r="O4" i="3"/>
  <c r="D21" i="28"/>
  <c r="D21" i="27"/>
  <c r="O6" i="3"/>
  <c r="O11" i="3"/>
  <c r="D19" i="27"/>
  <c r="O21" i="3"/>
  <c r="D18" i="27"/>
  <c r="O19" i="3"/>
  <c r="D17" i="28"/>
  <c r="D17" i="27"/>
  <c r="O20" i="3"/>
  <c r="D16" i="27"/>
  <c r="O15" i="3"/>
  <c r="D15" i="28"/>
  <c r="D15" i="27"/>
  <c r="O12" i="3"/>
  <c r="D14" i="28"/>
  <c r="D14" i="27"/>
  <c r="O9" i="3"/>
  <c r="D13" i="28"/>
  <c r="D13" i="27"/>
  <c r="O10" i="3"/>
  <c r="D12" i="28"/>
  <c r="D12" i="27"/>
  <c r="O13" i="3"/>
  <c r="D11" i="28"/>
  <c r="D11" i="27"/>
  <c r="O22" i="3"/>
  <c r="D10" i="28"/>
  <c r="D10" i="27"/>
  <c r="O18" i="3"/>
  <c r="D9" i="27"/>
  <c r="O3" i="3"/>
  <c r="D8" i="28"/>
  <c r="D8" i="27"/>
  <c r="O14" i="3"/>
  <c r="A14" i="3" s="1"/>
  <c r="D7" i="27"/>
  <c r="O16" i="3"/>
  <c r="O5" i="3"/>
  <c r="O17" i="3"/>
  <c r="O8" i="3"/>
  <c r="C64" i="28"/>
  <c r="C64" i="27"/>
  <c r="C63" i="28"/>
  <c r="C63" i="27"/>
  <c r="C62" i="28"/>
  <c r="C62" i="27"/>
  <c r="C60" i="28"/>
  <c r="C60" i="27"/>
  <c r="C59" i="28"/>
  <c r="C59" i="27"/>
  <c r="B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8"/>
  <c r="C29" i="27"/>
  <c r="C28" i="28"/>
  <c r="C28" i="27"/>
  <c r="C27" i="28"/>
  <c r="C27" i="27"/>
  <c r="C26" i="28"/>
  <c r="C26" i="27"/>
  <c r="C25" i="28"/>
  <c r="C25" i="27"/>
  <c r="C24" i="28"/>
  <c r="C24" i="27"/>
  <c r="C23" i="28"/>
  <c r="C23" i="27"/>
  <c r="C21" i="28"/>
  <c r="C21" i="27"/>
  <c r="C20" i="28"/>
  <c r="C20" i="27"/>
  <c r="C61" i="28"/>
  <c r="C19" i="28"/>
  <c r="C19" i="27"/>
  <c r="C35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7"/>
  <c r="C8" i="28"/>
  <c r="C8" i="27"/>
  <c r="O3" i="1"/>
  <c r="A48" i="5" l="1"/>
  <c r="A37" i="5"/>
  <c r="Q14" i="27"/>
  <c r="N17" i="3"/>
  <c r="A17" i="3"/>
  <c r="N15" i="3"/>
  <c r="A15" i="3"/>
  <c r="N24" i="3"/>
  <c r="A24" i="3"/>
  <c r="N28" i="3"/>
  <c r="A28" i="3"/>
  <c r="N30" i="3"/>
  <c r="A30" i="3"/>
  <c r="N32" i="3"/>
  <c r="A32" i="3"/>
  <c r="N36" i="3"/>
  <c r="A36" i="3"/>
  <c r="N40" i="3"/>
  <c r="A40" i="3"/>
  <c r="N44" i="3"/>
  <c r="A44" i="3"/>
  <c r="N49" i="3"/>
  <c r="A49" i="3"/>
  <c r="N60" i="5"/>
  <c r="A60" i="5"/>
  <c r="N64" i="5"/>
  <c r="A64" i="5"/>
  <c r="N67" i="5"/>
  <c r="A67" i="5"/>
  <c r="N69" i="5"/>
  <c r="A69" i="5"/>
  <c r="N73" i="5"/>
  <c r="A73" i="5"/>
  <c r="N75" i="5"/>
  <c r="A75" i="5"/>
  <c r="N82" i="5"/>
  <c r="A82" i="5"/>
  <c r="N76" i="5"/>
  <c r="A76" i="5"/>
  <c r="N80" i="5"/>
  <c r="A80" i="5"/>
  <c r="N22" i="3"/>
  <c r="A22" i="3"/>
  <c r="N19" i="3"/>
  <c r="A19" i="3"/>
  <c r="N23" i="3"/>
  <c r="A23" i="3"/>
  <c r="N27" i="3"/>
  <c r="A27" i="3"/>
  <c r="N31" i="3"/>
  <c r="A31" i="3"/>
  <c r="N35" i="3"/>
  <c r="A35" i="3"/>
  <c r="N39" i="3"/>
  <c r="A39" i="3"/>
  <c r="N43" i="3"/>
  <c r="A43" i="3"/>
  <c r="N46" i="3"/>
  <c r="A46" i="3"/>
  <c r="N48" i="3"/>
  <c r="A48" i="3"/>
  <c r="N63" i="5"/>
  <c r="A63" i="5"/>
  <c r="N65" i="5"/>
  <c r="A65" i="5"/>
  <c r="N70" i="5"/>
  <c r="A70" i="5"/>
  <c r="N83" i="5"/>
  <c r="A83" i="5"/>
  <c r="N77" i="5"/>
  <c r="A77" i="5"/>
  <c r="N16" i="3"/>
  <c r="A16" i="3"/>
  <c r="N18" i="3"/>
  <c r="A18" i="3"/>
  <c r="N20" i="3"/>
  <c r="A20" i="3"/>
  <c r="N26" i="3"/>
  <c r="A26" i="3"/>
  <c r="N34" i="3"/>
  <c r="A34" i="3"/>
  <c r="N38" i="3"/>
  <c r="A38" i="3"/>
  <c r="N42" i="3"/>
  <c r="A42" i="3"/>
  <c r="N45" i="3"/>
  <c r="A45" i="3"/>
  <c r="N47" i="3"/>
  <c r="A47" i="3"/>
  <c r="N66" i="5"/>
  <c r="A66" i="5"/>
  <c r="N71" i="5"/>
  <c r="A71" i="5"/>
  <c r="N72" i="5"/>
  <c r="A72" i="5"/>
  <c r="N74" i="5"/>
  <c r="A74" i="5"/>
  <c r="N84" i="5"/>
  <c r="A84" i="5"/>
  <c r="N78" i="5"/>
  <c r="A78" i="5"/>
  <c r="N21" i="3"/>
  <c r="A21" i="3"/>
  <c r="N25" i="3"/>
  <c r="A25" i="3"/>
  <c r="N29" i="3"/>
  <c r="A29" i="3"/>
  <c r="N33" i="3"/>
  <c r="A33" i="3"/>
  <c r="N37" i="3"/>
  <c r="A37" i="3"/>
  <c r="N41" i="3"/>
  <c r="A41" i="3"/>
  <c r="N50" i="3"/>
  <c r="A50" i="3"/>
  <c r="N62" i="5"/>
  <c r="A62" i="5"/>
  <c r="N68" i="5"/>
  <c r="A68" i="5"/>
  <c r="N79" i="5"/>
  <c r="A79" i="5"/>
  <c r="V4" i="1"/>
  <c r="C5" i="28" s="1"/>
  <c r="N6" i="3"/>
  <c r="N7" i="3"/>
  <c r="N4" i="3"/>
  <c r="N3" i="3"/>
  <c r="N5" i="3"/>
  <c r="N11" i="3"/>
  <c r="N8" i="3"/>
  <c r="N59" i="5"/>
  <c r="A59" i="5"/>
  <c r="N58" i="5"/>
  <c r="A58" i="5"/>
  <c r="N57" i="5"/>
  <c r="A57" i="5"/>
  <c r="N56" i="5"/>
  <c r="A56" i="5"/>
  <c r="N55" i="5"/>
  <c r="A55" i="5"/>
  <c r="V36" i="5"/>
  <c r="E37" i="28" s="1"/>
  <c r="V27" i="5"/>
  <c r="E28" i="28" s="1"/>
  <c r="V10" i="5"/>
  <c r="E11" i="28" s="1"/>
  <c r="A34" i="5"/>
  <c r="N10" i="3"/>
  <c r="N13" i="3"/>
  <c r="V50" i="3" s="1"/>
  <c r="D51" i="28" s="1"/>
  <c r="N14" i="3"/>
  <c r="N12" i="3"/>
  <c r="N9" i="3"/>
  <c r="S33" i="27"/>
  <c r="B41" i="30" s="1"/>
  <c r="S46" i="27"/>
  <c r="B61" i="30" s="1"/>
  <c r="S26" i="27"/>
  <c r="B56" i="30" s="1"/>
  <c r="S40" i="27"/>
  <c r="B59" i="30" s="1"/>
  <c r="S54" i="27"/>
  <c r="B45" i="30" s="1"/>
  <c r="S34" i="27"/>
  <c r="B58" i="30" s="1"/>
  <c r="S36" i="27"/>
  <c r="B37" i="30" s="1"/>
  <c r="S25" i="27"/>
  <c r="B55" i="30" s="1"/>
  <c r="S32" i="27"/>
  <c r="B34" i="30" s="1"/>
  <c r="S14" i="27"/>
  <c r="B22" i="30" s="1"/>
  <c r="S24" i="27"/>
  <c r="B54" i="30" s="1"/>
  <c r="S38" i="27"/>
  <c r="B16" i="30" s="1"/>
  <c r="S19" i="27"/>
  <c r="B13" i="30" s="1"/>
  <c r="S27" i="27"/>
  <c r="B57" i="30" s="1"/>
  <c r="S41" i="27"/>
  <c r="B60" i="30" s="1"/>
  <c r="S45" i="27"/>
  <c r="B30" i="30" s="1"/>
  <c r="S59" i="27"/>
  <c r="B52" i="30" s="1"/>
  <c r="V44" i="5"/>
  <c r="E45" i="28" s="1"/>
  <c r="V51" i="5"/>
  <c r="E52" i="28" s="1"/>
  <c r="V35" i="5"/>
  <c r="E36" i="28" s="1"/>
  <c r="Q36" i="28" s="1"/>
  <c r="B58" i="31" s="1"/>
  <c r="V48" i="5"/>
  <c r="E49" i="28" s="1"/>
  <c r="V29" i="5"/>
  <c r="E30" i="28" s="1"/>
  <c r="V18" i="3"/>
  <c r="D19" i="28" s="1"/>
  <c r="V44" i="3"/>
  <c r="D45" i="28" s="1"/>
  <c r="V16" i="25"/>
  <c r="O17" i="28" s="1"/>
  <c r="T60" i="26"/>
  <c r="P61" i="27" s="1"/>
  <c r="V60" i="26"/>
  <c r="P61" i="28" s="1"/>
  <c r="T51" i="26"/>
  <c r="P52" i="27" s="1"/>
  <c r="V51" i="26"/>
  <c r="P52" i="28" s="1"/>
  <c r="T20" i="26"/>
  <c r="P21" i="27" s="1"/>
  <c r="V20" i="26"/>
  <c r="P21" i="28" s="1"/>
  <c r="T6" i="26"/>
  <c r="P7" i="27" s="1"/>
  <c r="V6" i="26"/>
  <c r="P7" i="28" s="1"/>
  <c r="T61" i="26"/>
  <c r="P62" i="27" s="1"/>
  <c r="V61" i="26"/>
  <c r="P62" i="28" s="1"/>
  <c r="V3" i="26"/>
  <c r="P4" i="28" s="1"/>
  <c r="T36" i="26"/>
  <c r="P37" i="27" s="1"/>
  <c r="V36" i="26"/>
  <c r="P37" i="28" s="1"/>
  <c r="T3" i="26"/>
  <c r="P4" i="27" s="1"/>
  <c r="V22" i="23"/>
  <c r="N23" i="28" s="1"/>
  <c r="V56" i="23"/>
  <c r="N57" i="28" s="1"/>
  <c r="T57" i="28" s="1"/>
  <c r="D19" i="31" s="1"/>
  <c r="T56" i="23"/>
  <c r="N57" i="27" s="1"/>
  <c r="T57" i="27" s="1"/>
  <c r="B16" i="32" s="1"/>
  <c r="V61" i="23"/>
  <c r="N62" i="28" s="1"/>
  <c r="V14" i="23"/>
  <c r="N15" i="28" s="1"/>
  <c r="V34" i="23"/>
  <c r="N35" i="28" s="1"/>
  <c r="T55" i="19"/>
  <c r="V58" i="19"/>
  <c r="L59" i="28" s="1"/>
  <c r="Q59" i="28" s="1"/>
  <c r="B47" i="31" s="1"/>
  <c r="V15" i="17"/>
  <c r="K16" i="28" s="1"/>
  <c r="T16" i="28" s="1"/>
  <c r="D10" i="31" s="1"/>
  <c r="V50" i="17"/>
  <c r="K51" i="28" s="1"/>
  <c r="V14" i="17"/>
  <c r="K15" i="28" s="1"/>
  <c r="V12" i="13"/>
  <c r="I13" i="28" s="1"/>
  <c r="V17" i="13"/>
  <c r="I18" i="28" s="1"/>
  <c r="V38" i="13"/>
  <c r="I39" i="28" s="1"/>
  <c r="V5" i="13"/>
  <c r="I6" i="28" s="1"/>
  <c r="V61" i="13"/>
  <c r="I62" i="28" s="1"/>
  <c r="V8" i="13"/>
  <c r="I9" i="28" s="1"/>
  <c r="V57" i="13"/>
  <c r="I58" i="28" s="1"/>
  <c r="V60" i="13"/>
  <c r="I61" i="28" s="1"/>
  <c r="V14" i="13"/>
  <c r="I15" i="28" s="1"/>
  <c r="V30" i="13"/>
  <c r="I31" i="28" s="1"/>
  <c r="V41" i="13"/>
  <c r="I42" i="28" s="1"/>
  <c r="V64" i="13"/>
  <c r="I65" i="28" s="1"/>
  <c r="T64" i="13"/>
  <c r="I65" i="27" s="1"/>
  <c r="V63" i="13"/>
  <c r="I64" i="28" s="1"/>
  <c r="V41" i="15"/>
  <c r="J42" i="28" s="1"/>
  <c r="V19" i="15"/>
  <c r="J20" i="28" s="1"/>
  <c r="V46" i="15"/>
  <c r="J47" i="28" s="1"/>
  <c r="V7" i="15"/>
  <c r="J8" i="28" s="1"/>
  <c r="V6" i="15"/>
  <c r="J7" i="28" s="1"/>
  <c r="V50" i="15"/>
  <c r="J51" i="28" s="1"/>
  <c r="V28" i="15"/>
  <c r="J29" i="28" s="1"/>
  <c r="V19" i="11"/>
  <c r="H20" i="28" s="1"/>
  <c r="V41" i="11"/>
  <c r="H42" i="28" s="1"/>
  <c r="V27" i="11"/>
  <c r="H28" i="28" s="1"/>
  <c r="T27" i="11"/>
  <c r="H28" i="27" s="1"/>
  <c r="V11" i="11"/>
  <c r="H12" i="28" s="1"/>
  <c r="T11" i="11"/>
  <c r="H12" i="27" s="1"/>
  <c r="V46" i="11"/>
  <c r="H47" i="28" s="1"/>
  <c r="T29" i="3"/>
  <c r="D30" i="27" s="1"/>
  <c r="S30" i="27" s="1"/>
  <c r="B31" i="30" s="1"/>
  <c r="T21" i="1"/>
  <c r="V14" i="7"/>
  <c r="F15" i="28" s="1"/>
  <c r="V64" i="7"/>
  <c r="F65" i="28" s="1"/>
  <c r="T64" i="7"/>
  <c r="F65" i="27" s="1"/>
  <c r="V9" i="11"/>
  <c r="H10" i="28" s="1"/>
  <c r="S25" i="28"/>
  <c r="C53" i="31" s="1"/>
  <c r="S14" i="28"/>
  <c r="C50" i="31" s="1"/>
  <c r="S33" i="28"/>
  <c r="C57" i="31" s="1"/>
  <c r="S26" i="28"/>
  <c r="C54" i="31" s="1"/>
  <c r="S27" i="28"/>
  <c r="C55" i="31" s="1"/>
  <c r="S38" i="28"/>
  <c r="C59" i="31" s="1"/>
  <c r="S40" i="28"/>
  <c r="C48" i="31" s="1"/>
  <c r="V34" i="26"/>
  <c r="P35" i="28" s="1"/>
  <c r="V59" i="26"/>
  <c r="P60" i="28" s="1"/>
  <c r="T16" i="25"/>
  <c r="O17" i="27" s="1"/>
  <c r="V64" i="25"/>
  <c r="O65" i="28" s="1"/>
  <c r="T65" i="28" s="1"/>
  <c r="D37" i="31" s="1"/>
  <c r="V46" i="25"/>
  <c r="O47" i="28" s="1"/>
  <c r="V60" i="25"/>
  <c r="O61" i="28" s="1"/>
  <c r="V3" i="25"/>
  <c r="O4" i="28" s="1"/>
  <c r="V36" i="25"/>
  <c r="O37" i="28" s="1"/>
  <c r="V4" i="25"/>
  <c r="O5" i="28" s="1"/>
  <c r="T6" i="25"/>
  <c r="O7" i="27" s="1"/>
  <c r="V6" i="25"/>
  <c r="O7" i="28" s="1"/>
  <c r="V7" i="25"/>
  <c r="O8" i="28" s="1"/>
  <c r="V41" i="25"/>
  <c r="O42" i="28" s="1"/>
  <c r="V19" i="25"/>
  <c r="O20" i="28" s="1"/>
  <c r="V59" i="25"/>
  <c r="O60" i="28" s="1"/>
  <c r="V19" i="23"/>
  <c r="N20" i="28" s="1"/>
  <c r="V7" i="23"/>
  <c r="N8" i="28" s="1"/>
  <c r="V62" i="23"/>
  <c r="N63" i="28" s="1"/>
  <c r="T7" i="23"/>
  <c r="N8" i="27" s="1"/>
  <c r="V30" i="23"/>
  <c r="N31" i="28" s="1"/>
  <c r="V41" i="23"/>
  <c r="N42" i="28" s="1"/>
  <c r="V5" i="23"/>
  <c r="N6" i="28" s="1"/>
  <c r="V10" i="23"/>
  <c r="N11" i="28" s="1"/>
  <c r="V4" i="23"/>
  <c r="N5" i="28" s="1"/>
  <c r="N4" i="27"/>
  <c r="N4" i="28"/>
  <c r="T62" i="21"/>
  <c r="M63" i="27" s="1"/>
  <c r="V62" i="21"/>
  <c r="M63" i="28" s="1"/>
  <c r="T39" i="21"/>
  <c r="M40" i="27" s="1"/>
  <c r="V39" i="21"/>
  <c r="M40" i="28" s="1"/>
  <c r="V9" i="21"/>
  <c r="M10" i="28" s="1"/>
  <c r="T10" i="28" s="1"/>
  <c r="D24" i="31" s="1"/>
  <c r="V61" i="21"/>
  <c r="M62" i="28" s="1"/>
  <c r="T21" i="21"/>
  <c r="M22" i="27" s="1"/>
  <c r="V21" i="21"/>
  <c r="M22" i="28" s="1"/>
  <c r="V46" i="21"/>
  <c r="M47" i="28" s="1"/>
  <c r="T41" i="21"/>
  <c r="M42" i="27" s="1"/>
  <c r="V8" i="21"/>
  <c r="M9" i="28" s="1"/>
  <c r="V3" i="21"/>
  <c r="V12" i="21"/>
  <c r="M13" i="28" s="1"/>
  <c r="V20" i="21"/>
  <c r="M21" i="28" s="1"/>
  <c r="V10" i="21"/>
  <c r="M11" i="28" s="1"/>
  <c r="V34" i="17"/>
  <c r="K35" i="28" s="1"/>
  <c r="V22" i="17"/>
  <c r="K23" i="28" s="1"/>
  <c r="V52" i="17"/>
  <c r="K52" i="28" s="1"/>
  <c r="V58" i="17"/>
  <c r="K58" i="28" s="1"/>
  <c r="T58" i="28" s="1"/>
  <c r="D18" i="31" s="1"/>
  <c r="V53" i="17"/>
  <c r="K53" i="28" s="1"/>
  <c r="T53" i="28" s="1"/>
  <c r="D33" i="31" s="1"/>
  <c r="V39" i="17"/>
  <c r="K40" i="28" s="1"/>
  <c r="V48" i="17"/>
  <c r="K49" i="28" s="1"/>
  <c r="T50" i="17"/>
  <c r="K51" i="27" s="1"/>
  <c r="V41" i="17"/>
  <c r="K42" i="28" s="1"/>
  <c r="V21" i="17"/>
  <c r="K22" i="28" s="1"/>
  <c r="V3" i="17"/>
  <c r="K4" i="28" s="1"/>
  <c r="V8" i="17"/>
  <c r="K9" i="28" s="1"/>
  <c r="V46" i="17"/>
  <c r="K47" i="28" s="1"/>
  <c r="V55" i="19"/>
  <c r="L56" i="28" s="1"/>
  <c r="V62" i="19"/>
  <c r="L63" i="28" s="1"/>
  <c r="V16" i="19"/>
  <c r="L17" i="28" s="1"/>
  <c r="V60" i="19"/>
  <c r="L61" i="28" s="1"/>
  <c r="V22" i="19"/>
  <c r="L23" i="28" s="1"/>
  <c r="T3" i="19"/>
  <c r="L4" i="27" s="1"/>
  <c r="V3" i="19"/>
  <c r="L4" i="28" s="1"/>
  <c r="V11" i="19"/>
  <c r="L12" i="28" s="1"/>
  <c r="V61" i="19"/>
  <c r="L62" i="28" s="1"/>
  <c r="V21" i="19"/>
  <c r="L22" i="28" s="1"/>
  <c r="V8" i="19"/>
  <c r="L9" i="28" s="1"/>
  <c r="V41" i="19"/>
  <c r="L42" i="28" s="1"/>
  <c r="V19" i="19"/>
  <c r="L20" i="28" s="1"/>
  <c r="V10" i="19"/>
  <c r="L11" i="28" s="1"/>
  <c r="V33" i="19"/>
  <c r="L34" i="28" s="1"/>
  <c r="T34" i="28" s="1"/>
  <c r="D49" i="31" s="1"/>
  <c r="V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1" i="28"/>
  <c r="C60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V11" i="15"/>
  <c r="J12" i="28" s="1"/>
  <c r="V51" i="15"/>
  <c r="J52" i="28" s="1"/>
  <c r="V64" i="5"/>
  <c r="E65" i="28" s="1"/>
  <c r="T41" i="27"/>
  <c r="T24" i="27"/>
  <c r="T36" i="27"/>
  <c r="T41" i="25"/>
  <c r="O42" i="27" s="1"/>
  <c r="T32" i="27"/>
  <c r="T33" i="27"/>
  <c r="T9" i="21"/>
  <c r="T38" i="13"/>
  <c r="I39" i="27" s="1"/>
  <c r="V4" i="11"/>
  <c r="H5" i="28" s="1"/>
  <c r="V50" i="9"/>
  <c r="G51" i="28" s="1"/>
  <c r="V57" i="9"/>
  <c r="G58" i="28" s="1"/>
  <c r="T57" i="9"/>
  <c r="G58" i="27" s="1"/>
  <c r="V12" i="7"/>
  <c r="F13" i="28" s="1"/>
  <c r="V46" i="7"/>
  <c r="F47" i="28" s="1"/>
  <c r="V41" i="7"/>
  <c r="F42" i="28" s="1"/>
  <c r="V43" i="7"/>
  <c r="F44" i="28" s="1"/>
  <c r="V4" i="7"/>
  <c r="F5" i="28" s="1"/>
  <c r="V15" i="7"/>
  <c r="F16" i="28" s="1"/>
  <c r="T50" i="1"/>
  <c r="C51" i="27" s="1"/>
  <c r="T57" i="1"/>
  <c r="C58" i="27" s="1"/>
  <c r="T60" i="1"/>
  <c r="C61" i="27" s="1"/>
  <c r="T39" i="27"/>
  <c r="T18" i="27"/>
  <c r="T19" i="27"/>
  <c r="T25" i="27"/>
  <c r="T26" i="27"/>
  <c r="T43" i="27"/>
  <c r="T44" i="27"/>
  <c r="T54" i="27"/>
  <c r="T14" i="27"/>
  <c r="T27" i="27"/>
  <c r="T28" i="27"/>
  <c r="T29" i="27"/>
  <c r="T30" i="27"/>
  <c r="T45" i="27"/>
  <c r="T46" i="27"/>
  <c r="T50" i="27"/>
  <c r="T55" i="27"/>
  <c r="T64" i="27"/>
  <c r="T20" i="15"/>
  <c r="J21" i="27" s="1"/>
  <c r="V16" i="13"/>
  <c r="I17" i="28" s="1"/>
  <c r="T30" i="13"/>
  <c r="I31" i="27" s="1"/>
  <c r="V9" i="13"/>
  <c r="I10" i="28" s="1"/>
  <c r="V28" i="13"/>
  <c r="I29" i="28" s="1"/>
  <c r="V4" i="13"/>
  <c r="I5" i="28" s="1"/>
  <c r="V59" i="13"/>
  <c r="I60" i="28" s="1"/>
  <c r="V6" i="13"/>
  <c r="I7" i="28" s="1"/>
  <c r="V51" i="13"/>
  <c r="I52" i="28" s="1"/>
  <c r="T63" i="13"/>
  <c r="I64" i="27" s="1"/>
  <c r="V21" i="11"/>
  <c r="H22" i="28" s="1"/>
  <c r="V12" i="11"/>
  <c r="H13" i="28" s="1"/>
  <c r="V48" i="11"/>
  <c r="H49" i="28" s="1"/>
  <c r="V20" i="11"/>
  <c r="H21" i="28" s="1"/>
  <c r="V57" i="11"/>
  <c r="H58" i="28" s="1"/>
  <c r="V42" i="11"/>
  <c r="H43" i="28" s="1"/>
  <c r="V28" i="11"/>
  <c r="H29" i="28" s="1"/>
  <c r="V3" i="11"/>
  <c r="V7" i="11"/>
  <c r="H8" i="28" s="1"/>
  <c r="T46" i="11"/>
  <c r="H47" i="27" s="1"/>
  <c r="V49" i="11"/>
  <c r="H50" i="28" s="1"/>
  <c r="V30" i="11"/>
  <c r="H31" i="28" s="1"/>
  <c r="V5" i="11"/>
  <c r="H6" i="28" s="1"/>
  <c r="V63" i="9"/>
  <c r="G64" i="28" s="1"/>
  <c r="T28" i="9"/>
  <c r="V64" i="9"/>
  <c r="G65" i="28" s="1"/>
  <c r="T14" i="9"/>
  <c r="G15" i="27" s="1"/>
  <c r="Q27" i="28"/>
  <c r="B55" i="31" s="1"/>
  <c r="T16" i="7"/>
  <c r="F17" i="27" s="1"/>
  <c r="Q26" i="28"/>
  <c r="B54" i="31" s="1"/>
  <c r="T6" i="7"/>
  <c r="F7" i="27" s="1"/>
  <c r="Q54" i="28"/>
  <c r="B63" i="31" s="1"/>
  <c r="T49" i="5"/>
  <c r="V49" i="5"/>
  <c r="V43" i="5"/>
  <c r="V41" i="5"/>
  <c r="E42" i="28" s="1"/>
  <c r="T34" i="5"/>
  <c r="V34" i="5"/>
  <c r="T52" i="5"/>
  <c r="V52" i="5"/>
  <c r="V29" i="3"/>
  <c r="D30" i="28" s="1"/>
  <c r="T46" i="3"/>
  <c r="D47" i="27" s="1"/>
  <c r="Q32" i="28"/>
  <c r="B56" i="31" s="1"/>
  <c r="Q25" i="28"/>
  <c r="B53" i="31" s="1"/>
  <c r="Q38" i="28"/>
  <c r="B59" i="31" s="1"/>
  <c r="T41" i="5"/>
  <c r="T54" i="5"/>
  <c r="Q14" i="28"/>
  <c r="B50" i="31" s="1"/>
  <c r="Q46" i="28"/>
  <c r="B62" i="31" s="1"/>
  <c r="T51" i="5"/>
  <c r="T49" i="7"/>
  <c r="Q24" i="28"/>
  <c r="B52" i="31" s="1"/>
  <c r="Q33" i="28"/>
  <c r="B57" i="31" s="1"/>
  <c r="Q41" i="28"/>
  <c r="B60" i="31" s="1"/>
  <c r="T48" i="5"/>
  <c r="T12" i="7"/>
  <c r="T38" i="9"/>
  <c r="T63" i="9"/>
  <c r="G64" i="27" s="1"/>
  <c r="T41" i="17"/>
  <c r="K42" i="27" s="1"/>
  <c r="T33" i="19"/>
  <c r="L34" i="27" s="1"/>
  <c r="Q34" i="27" s="1"/>
  <c r="T38" i="27"/>
  <c r="T6" i="21"/>
  <c r="T41" i="23"/>
  <c r="N42" i="27" s="1"/>
  <c r="Q25" i="27"/>
  <c r="Q27" i="27"/>
  <c r="Q33" i="27"/>
  <c r="Q45" i="27"/>
  <c r="Q24" i="27"/>
  <c r="Q26" i="27"/>
  <c r="Q32" i="27"/>
  <c r="Q46" i="27"/>
  <c r="Q54" i="27"/>
  <c r="Q19" i="27"/>
  <c r="C7" i="28"/>
  <c r="T15" i="1"/>
  <c r="C16" i="27" s="1"/>
  <c r="T46" i="1"/>
  <c r="C47" i="27" s="1"/>
  <c r="T16" i="1"/>
  <c r="C17" i="27" s="1"/>
  <c r="Q36" i="27"/>
  <c r="Q38" i="27"/>
  <c r="Q41" i="27"/>
  <c r="C57" i="28"/>
  <c r="C56" i="28"/>
  <c r="T61" i="21"/>
  <c r="V6" i="3" l="1"/>
  <c r="D7" i="28" s="1"/>
  <c r="V28" i="5"/>
  <c r="E29" i="28" s="1"/>
  <c r="V18" i="5"/>
  <c r="E19" i="28" s="1"/>
  <c r="Q19" i="28" s="1"/>
  <c r="B51" i="31" s="1"/>
  <c r="V28" i="3"/>
  <c r="D29" i="28" s="1"/>
  <c r="B29" i="32"/>
  <c r="B20" i="32"/>
  <c r="B33" i="32"/>
  <c r="B30" i="32"/>
  <c r="B28" i="32"/>
  <c r="B56" i="32"/>
  <c r="B43" i="32"/>
  <c r="B60" i="32"/>
  <c r="B31" i="32"/>
  <c r="B42" i="32"/>
  <c r="B27" i="32"/>
  <c r="B55" i="32"/>
  <c r="B61" i="32"/>
  <c r="B34" i="32"/>
  <c r="B52" i="32"/>
  <c r="B14" i="32"/>
  <c r="B23" i="32"/>
  <c r="B57" i="32"/>
  <c r="B62" i="32"/>
  <c r="B40" i="32"/>
  <c r="B58" i="32"/>
  <c r="B48" i="32"/>
  <c r="B2" i="32"/>
  <c r="B32" i="32"/>
  <c r="V59" i="5"/>
  <c r="E60" i="28" s="1"/>
  <c r="S60" i="28" s="1"/>
  <c r="C38" i="31" s="1"/>
  <c r="V17" i="3"/>
  <c r="D18" i="28" s="1"/>
  <c r="V3" i="3"/>
  <c r="D4" i="28" s="1"/>
  <c r="V50" i="5"/>
  <c r="E51" i="28" s="1"/>
  <c r="Q30" i="28"/>
  <c r="B34" i="31" s="1"/>
  <c r="V15" i="3"/>
  <c r="D16" i="28" s="1"/>
  <c r="V15" i="5"/>
  <c r="E16" i="28" s="1"/>
  <c r="S36" i="28"/>
  <c r="C58" i="31" s="1"/>
  <c r="S45" i="28"/>
  <c r="C61" i="31" s="1"/>
  <c r="Q45" i="28"/>
  <c r="B61" i="31" s="1"/>
  <c r="V46" i="3"/>
  <c r="D47" i="28" s="1"/>
  <c r="V5" i="3"/>
  <c r="D6" i="28" s="1"/>
  <c r="V17" i="5"/>
  <c r="E18" i="28" s="1"/>
  <c r="V30" i="5"/>
  <c r="E31" i="28" s="1"/>
  <c r="T15" i="28"/>
  <c r="D25" i="31" s="1"/>
  <c r="S64" i="27"/>
  <c r="B62" i="30" s="1"/>
  <c r="S12" i="28"/>
  <c r="C20" i="31" s="1"/>
  <c r="V5" i="5"/>
  <c r="E6" i="28" s="1"/>
  <c r="T59" i="28"/>
  <c r="D47" i="31" s="1"/>
  <c r="T17" i="28"/>
  <c r="D32" i="31" s="1"/>
  <c r="Q64" i="28"/>
  <c r="B46" i="31" s="1"/>
  <c r="V8" i="5"/>
  <c r="E9" i="28" s="1"/>
  <c r="V8" i="3"/>
  <c r="D9" i="28" s="1"/>
  <c r="V21" i="1"/>
  <c r="V3" i="1"/>
  <c r="C4" i="28" s="1"/>
  <c r="C4" i="27"/>
  <c r="V60" i="21"/>
  <c r="M61" i="28" s="1"/>
  <c r="V30" i="21"/>
  <c r="M31" i="28" s="1"/>
  <c r="V41" i="21"/>
  <c r="M42" i="28" s="1"/>
  <c r="T12" i="21"/>
  <c r="M13" i="27" s="1"/>
  <c r="T63" i="28"/>
  <c r="D45" i="31" s="1"/>
  <c r="V10" i="26"/>
  <c r="P11" i="28" s="1"/>
  <c r="T10" i="26"/>
  <c r="P11" i="27" s="1"/>
  <c r="V20" i="23"/>
  <c r="N21" i="28" s="1"/>
  <c r="V8" i="23"/>
  <c r="N9" i="28" s="1"/>
  <c r="T9" i="28" s="1"/>
  <c r="D5" i="31" s="1"/>
  <c r="T8" i="28"/>
  <c r="D30" i="31" s="1"/>
  <c r="T5" i="19"/>
  <c r="L6" i="27" s="1"/>
  <c r="V11" i="17"/>
  <c r="K12" i="28" s="1"/>
  <c r="T23" i="28"/>
  <c r="D29" i="31" s="1"/>
  <c r="T8" i="17"/>
  <c r="V15" i="13"/>
  <c r="I16" i="28" s="1"/>
  <c r="V7" i="13"/>
  <c r="I8" i="28" s="1"/>
  <c r="V3" i="13"/>
  <c r="I4" i="28" s="1"/>
  <c r="T4" i="13"/>
  <c r="I5" i="27" s="1"/>
  <c r="V30" i="15"/>
  <c r="J31" i="28" s="1"/>
  <c r="V5" i="15"/>
  <c r="J6" i="28" s="1"/>
  <c r="V6" i="11"/>
  <c r="H7" i="28" s="1"/>
  <c r="V50" i="11"/>
  <c r="H51" i="28" s="1"/>
  <c r="V16" i="11"/>
  <c r="H17" i="28" s="1"/>
  <c r="V60" i="11"/>
  <c r="H61" i="28" s="1"/>
  <c r="V47" i="11"/>
  <c r="H48" i="28" s="1"/>
  <c r="S30" i="28"/>
  <c r="C34" i="31" s="1"/>
  <c r="T43" i="5"/>
  <c r="E44" i="27" s="1"/>
  <c r="V49" i="7"/>
  <c r="F50" i="28" s="1"/>
  <c r="V21" i="7"/>
  <c r="F22" i="28" s="1"/>
  <c r="V55" i="7"/>
  <c r="F56" i="28" s="1"/>
  <c r="T64" i="9"/>
  <c r="G65" i="27" s="1"/>
  <c r="T46" i="9"/>
  <c r="G47" i="27" s="1"/>
  <c r="T61" i="15"/>
  <c r="J62" i="27" s="1"/>
  <c r="V55" i="15"/>
  <c r="J56" i="28" s="1"/>
  <c r="V12" i="15"/>
  <c r="J13" i="28" s="1"/>
  <c r="T3" i="15"/>
  <c r="J4" i="27" s="1"/>
  <c r="V14" i="15"/>
  <c r="J15" i="28" s="1"/>
  <c r="T21" i="15"/>
  <c r="J22" i="27" s="1"/>
  <c r="T19" i="15"/>
  <c r="J20" i="27" s="1"/>
  <c r="T41" i="11"/>
  <c r="H42" i="27" s="1"/>
  <c r="T6" i="13"/>
  <c r="I7" i="27" s="1"/>
  <c r="T61" i="13"/>
  <c r="I62" i="27" s="1"/>
  <c r="S65" i="28"/>
  <c r="C37" i="31" s="1"/>
  <c r="S64" i="28"/>
  <c r="C46" i="31" s="1"/>
  <c r="T42" i="9"/>
  <c r="G43" i="27" s="1"/>
  <c r="V7" i="5"/>
  <c r="E8" i="28" s="1"/>
  <c r="T56" i="5"/>
  <c r="E57" i="27" s="1"/>
  <c r="V9" i="5"/>
  <c r="E10" i="28" s="1"/>
  <c r="N85" i="5"/>
  <c r="V21" i="5"/>
  <c r="E22" i="28" s="1"/>
  <c r="V14" i="5"/>
  <c r="E15" i="28" s="1"/>
  <c r="Q28" i="28"/>
  <c r="B42" i="31" s="1"/>
  <c r="S28" i="28"/>
  <c r="C42" i="31" s="1"/>
  <c r="T41" i="26"/>
  <c r="P42" i="27" s="1"/>
  <c r="V41" i="26"/>
  <c r="P42" i="28" s="1"/>
  <c r="T59" i="26"/>
  <c r="P60" i="27" s="1"/>
  <c r="N42" i="26"/>
  <c r="T61" i="25"/>
  <c r="O62" i="27" s="1"/>
  <c r="T64" i="25"/>
  <c r="O65" i="27" s="1"/>
  <c r="T4" i="25"/>
  <c r="O5" i="27" s="1"/>
  <c r="V34" i="25"/>
  <c r="O35" i="28" s="1"/>
  <c r="T60" i="25"/>
  <c r="O61" i="27" s="1"/>
  <c r="T46" i="25"/>
  <c r="O47" i="27" s="1"/>
  <c r="T3" i="25"/>
  <c r="O4" i="27" s="1"/>
  <c r="V61" i="25"/>
  <c r="O62" i="28" s="1"/>
  <c r="T36" i="25"/>
  <c r="O37" i="27" s="1"/>
  <c r="N42" i="25"/>
  <c r="T59" i="25"/>
  <c r="O60" i="27" s="1"/>
  <c r="T34" i="25"/>
  <c r="O35" i="27" s="1"/>
  <c r="A42" i="25"/>
  <c r="T8" i="23"/>
  <c r="N9" i="27" s="1"/>
  <c r="T14" i="23"/>
  <c r="N15" i="27" s="1"/>
  <c r="T51" i="23"/>
  <c r="N52" i="27" s="1"/>
  <c r="T61" i="23"/>
  <c r="N62" i="27" s="1"/>
  <c r="T20" i="23"/>
  <c r="N21" i="27" s="1"/>
  <c r="T30" i="23"/>
  <c r="N31" i="27" s="1"/>
  <c r="T62" i="23"/>
  <c r="N63" i="27" s="1"/>
  <c r="T22" i="23"/>
  <c r="N23" i="27" s="1"/>
  <c r="V6" i="23"/>
  <c r="N7" i="28" s="1"/>
  <c r="T4" i="23"/>
  <c r="V11" i="23"/>
  <c r="N12" i="28" s="1"/>
  <c r="V51" i="23"/>
  <c r="N52" i="28" s="1"/>
  <c r="T52" i="28" s="1"/>
  <c r="D35" i="31" s="1"/>
  <c r="V21" i="23"/>
  <c r="N22" i="28" s="1"/>
  <c r="N42" i="23"/>
  <c r="V50" i="23" s="1"/>
  <c r="N51" i="28" s="1"/>
  <c r="T51" i="28" s="1"/>
  <c r="D16" i="31" s="1"/>
  <c r="T34" i="23"/>
  <c r="N35" i="27" s="1"/>
  <c r="T10" i="23"/>
  <c r="N11" i="27" s="1"/>
  <c r="T11" i="23"/>
  <c r="N12" i="27" s="1"/>
  <c r="V48" i="21"/>
  <c r="M49" i="28" s="1"/>
  <c r="T49" i="28" s="1"/>
  <c r="D27" i="31" s="1"/>
  <c r="T48" i="21"/>
  <c r="M49" i="27" s="1"/>
  <c r="T10" i="21"/>
  <c r="M11" i="27" s="1"/>
  <c r="V5" i="21"/>
  <c r="M6" i="28" s="1"/>
  <c r="V6" i="21"/>
  <c r="M7" i="28" s="1"/>
  <c r="T60" i="21"/>
  <c r="M61" i="27" s="1"/>
  <c r="T59" i="21"/>
  <c r="M60" i="27" s="1"/>
  <c r="T20" i="21"/>
  <c r="M21" i="27" s="1"/>
  <c r="V19" i="21"/>
  <c r="M20" i="28" s="1"/>
  <c r="V55" i="21"/>
  <c r="M56" i="28" s="1"/>
  <c r="T56" i="28" s="1"/>
  <c r="D7" i="31" s="1"/>
  <c r="T5" i="21"/>
  <c r="M6" i="27" s="1"/>
  <c r="V59" i="21"/>
  <c r="M60" i="28" s="1"/>
  <c r="T60" i="28" s="1"/>
  <c r="D38" i="31" s="1"/>
  <c r="V47" i="21"/>
  <c r="M48" i="28" s="1"/>
  <c r="T48" i="28" s="1"/>
  <c r="D40" i="31" s="1"/>
  <c r="T47" i="28"/>
  <c r="D12" i="31" s="1"/>
  <c r="T55" i="21"/>
  <c r="M56" i="27" s="1"/>
  <c r="T46" i="21"/>
  <c r="M47" i="27" s="1"/>
  <c r="T30" i="21"/>
  <c r="M31" i="27" s="1"/>
  <c r="T8" i="21"/>
  <c r="M9" i="27" s="1"/>
  <c r="T47" i="21"/>
  <c r="M48" i="27" s="1"/>
  <c r="T48" i="27" s="1"/>
  <c r="T3" i="21"/>
  <c r="M4" i="27" s="1"/>
  <c r="V11" i="21"/>
  <c r="M12" i="28" s="1"/>
  <c r="T19" i="21"/>
  <c r="M20" i="27" s="1"/>
  <c r="T11" i="21"/>
  <c r="M12" i="27" s="1"/>
  <c r="N63" i="21"/>
  <c r="M62" i="27"/>
  <c r="M10" i="27"/>
  <c r="T10" i="27" s="1"/>
  <c r="Q40" i="28"/>
  <c r="B48" i="31" s="1"/>
  <c r="T40" i="28"/>
  <c r="D48" i="31" s="1"/>
  <c r="T48" i="17"/>
  <c r="K49" i="27" s="1"/>
  <c r="T22" i="17"/>
  <c r="K23" i="27" s="1"/>
  <c r="T14" i="17"/>
  <c r="K15" i="27" s="1"/>
  <c r="T34" i="17"/>
  <c r="K35" i="27" s="1"/>
  <c r="T53" i="17"/>
  <c r="K53" i="27" s="1"/>
  <c r="T53" i="27" s="1"/>
  <c r="T52" i="17"/>
  <c r="K52" i="27" s="1"/>
  <c r="T39" i="17"/>
  <c r="K40" i="27" s="1"/>
  <c r="V20" i="17"/>
  <c r="K21" i="28" s="1"/>
  <c r="V12" i="17"/>
  <c r="K13" i="28" s="1"/>
  <c r="V19" i="17"/>
  <c r="K20" i="28" s="1"/>
  <c r="T62" i="17"/>
  <c r="K62" i="27" s="1"/>
  <c r="T36" i="17"/>
  <c r="K37" i="27" s="1"/>
  <c r="T30" i="17"/>
  <c r="K31" i="27" s="1"/>
  <c r="T15" i="17"/>
  <c r="V30" i="17"/>
  <c r="K31" i="28" s="1"/>
  <c r="V61" i="17"/>
  <c r="K61" i="28" s="1"/>
  <c r="T61" i="17"/>
  <c r="K61" i="27" s="1"/>
  <c r="V5" i="17"/>
  <c r="K6" i="28" s="1"/>
  <c r="V62" i="17"/>
  <c r="K62" i="28" s="1"/>
  <c r="V36" i="17"/>
  <c r="K37" i="28" s="1"/>
  <c r="T58" i="17"/>
  <c r="K58" i="27" s="1"/>
  <c r="T58" i="27" s="1"/>
  <c r="V6" i="17"/>
  <c r="K7" i="28" s="1"/>
  <c r="V10" i="17"/>
  <c r="K11" i="28" s="1"/>
  <c r="T6" i="17"/>
  <c r="K7" i="27" s="1"/>
  <c r="T11" i="17"/>
  <c r="K12" i="27" s="1"/>
  <c r="T20" i="17"/>
  <c r="K21" i="27" s="1"/>
  <c r="T21" i="17"/>
  <c r="K22" i="27" s="1"/>
  <c r="T12" i="17"/>
  <c r="K13" i="27" s="1"/>
  <c r="T10" i="17"/>
  <c r="K11" i="27" s="1"/>
  <c r="T3" i="17"/>
  <c r="K4" i="27" s="1"/>
  <c r="N76" i="17"/>
  <c r="T46" i="17"/>
  <c r="K47" i="27" s="1"/>
  <c r="T62" i="19"/>
  <c r="L63" i="27" s="1"/>
  <c r="T36" i="19"/>
  <c r="L37" i="27" s="1"/>
  <c r="T22" i="19"/>
  <c r="L23" i="27" s="1"/>
  <c r="T41" i="19"/>
  <c r="L42" i="27" s="1"/>
  <c r="T58" i="19"/>
  <c r="L59" i="27" s="1"/>
  <c r="Q59" i="27" s="1"/>
  <c r="T60" i="19"/>
  <c r="L61" i="27" s="1"/>
  <c r="V34" i="19"/>
  <c r="L35" i="28" s="1"/>
  <c r="T34" i="19"/>
  <c r="L35" i="27" s="1"/>
  <c r="T21" i="19"/>
  <c r="L22" i="27" s="1"/>
  <c r="V36" i="19"/>
  <c r="L37" i="28" s="1"/>
  <c r="T61" i="19"/>
  <c r="L62" i="27" s="1"/>
  <c r="T11" i="19"/>
  <c r="L12" i="27" s="1"/>
  <c r="V5" i="19"/>
  <c r="L6" i="28" s="1"/>
  <c r="T16" i="19"/>
  <c r="L17" i="27" s="1"/>
  <c r="T17" i="27" s="1"/>
  <c r="V20" i="19"/>
  <c r="L21" i="28" s="1"/>
  <c r="T20" i="19"/>
  <c r="L21" i="27" s="1"/>
  <c r="T19" i="19"/>
  <c r="L20" i="27" s="1"/>
  <c r="L56" i="27"/>
  <c r="V6" i="19"/>
  <c r="L7" i="28" s="1"/>
  <c r="T6" i="19"/>
  <c r="L7" i="27" s="1"/>
  <c r="Q34" i="28"/>
  <c r="B49" i="31" s="1"/>
  <c r="T34" i="27"/>
  <c r="V12" i="19"/>
  <c r="L13" i="28" s="1"/>
  <c r="T12" i="19"/>
  <c r="L13" i="27" s="1"/>
  <c r="V4" i="19"/>
  <c r="L5" i="28" s="1"/>
  <c r="T5" i="28" s="1"/>
  <c r="D4" i="31" s="1"/>
  <c r="T4" i="19"/>
  <c r="A56" i="19"/>
  <c r="N56" i="19"/>
  <c r="T7" i="19"/>
  <c r="V36" i="15"/>
  <c r="J37" i="28" s="1"/>
  <c r="V60" i="15"/>
  <c r="J61" i="28" s="1"/>
  <c r="T28" i="15"/>
  <c r="J29" i="27" s="1"/>
  <c r="T41" i="15"/>
  <c r="J42" i="27" s="1"/>
  <c r="T60" i="15"/>
  <c r="J61" i="27" s="1"/>
  <c r="T12" i="15"/>
  <c r="J13" i="27" s="1"/>
  <c r="T50" i="15"/>
  <c r="J51" i="27" s="1"/>
  <c r="T51" i="15"/>
  <c r="J52" i="27" s="1"/>
  <c r="T30" i="15"/>
  <c r="J31" i="27" s="1"/>
  <c r="V62" i="15"/>
  <c r="J63" i="28" s="1"/>
  <c r="V57" i="15"/>
  <c r="J58" i="28" s="1"/>
  <c r="T6" i="15"/>
  <c r="J7" i="27" s="1"/>
  <c r="V61" i="15"/>
  <c r="J62" i="28" s="1"/>
  <c r="S62" i="28" s="1"/>
  <c r="C39" i="31" s="1"/>
  <c r="V4" i="15"/>
  <c r="J5" i="28" s="1"/>
  <c r="T46" i="15"/>
  <c r="J47" i="27" s="1"/>
  <c r="T55" i="15"/>
  <c r="J56" i="27" s="1"/>
  <c r="T11" i="15"/>
  <c r="J12" i="27" s="1"/>
  <c r="S12" i="27" s="1"/>
  <c r="B26" i="30" s="1"/>
  <c r="V20" i="15"/>
  <c r="J21" i="28" s="1"/>
  <c r="T57" i="15"/>
  <c r="J58" i="27" s="1"/>
  <c r="V8" i="15"/>
  <c r="J9" i="28" s="1"/>
  <c r="V34" i="15"/>
  <c r="J35" i="28" s="1"/>
  <c r="V21" i="15"/>
  <c r="J22" i="28" s="1"/>
  <c r="T7" i="15"/>
  <c r="J8" i="27" s="1"/>
  <c r="T10" i="15"/>
  <c r="J11" i="27" s="1"/>
  <c r="S11" i="27" s="1"/>
  <c r="V10" i="15"/>
  <c r="J11" i="28" s="1"/>
  <c r="T34" i="15"/>
  <c r="J35" i="27" s="1"/>
  <c r="T5" i="15"/>
  <c r="J6" i="27" s="1"/>
  <c r="T14" i="15"/>
  <c r="J15" i="27" s="1"/>
  <c r="V3" i="15"/>
  <c r="T16" i="13"/>
  <c r="I17" i="27" s="1"/>
  <c r="T42" i="13"/>
  <c r="I43" i="27" s="1"/>
  <c r="V21" i="13"/>
  <c r="I22" i="28" s="1"/>
  <c r="I4" i="27"/>
  <c r="V55" i="13"/>
  <c r="I56" i="28" s="1"/>
  <c r="T59" i="13"/>
  <c r="I60" i="27" s="1"/>
  <c r="T60" i="11"/>
  <c r="H61" i="27" s="1"/>
  <c r="T47" i="11"/>
  <c r="H48" i="27" s="1"/>
  <c r="T7" i="11"/>
  <c r="H8" i="27" s="1"/>
  <c r="T50" i="11"/>
  <c r="H51" i="27" s="1"/>
  <c r="T16" i="11"/>
  <c r="H17" i="27" s="1"/>
  <c r="T34" i="9"/>
  <c r="G35" i="27" s="1"/>
  <c r="V20" i="9"/>
  <c r="G21" i="28" s="1"/>
  <c r="V12" i="9"/>
  <c r="G13" i="28" s="1"/>
  <c r="T12" i="9"/>
  <c r="G13" i="27" s="1"/>
  <c r="V9" i="9"/>
  <c r="G10" i="28" s="1"/>
  <c r="V3" i="9"/>
  <c r="G4" i="28" s="1"/>
  <c r="V6" i="9"/>
  <c r="G7" i="28" s="1"/>
  <c r="V5" i="9"/>
  <c r="G6" i="28" s="1"/>
  <c r="T30" i="9"/>
  <c r="G31" i="27" s="1"/>
  <c r="N104" i="9"/>
  <c r="T16" i="9"/>
  <c r="G17" i="27" s="1"/>
  <c r="A104" i="9"/>
  <c r="T5" i="9"/>
  <c r="G6" i="27" s="1"/>
  <c r="T41" i="9"/>
  <c r="G42" i="27" s="1"/>
  <c r="T46" i="7"/>
  <c r="F47" i="27" s="1"/>
  <c r="T21" i="7"/>
  <c r="F22" i="27" s="1"/>
  <c r="T55" i="7"/>
  <c r="F56" i="27" s="1"/>
  <c r="N51" i="7"/>
  <c r="T3" i="7"/>
  <c r="F4" i="27" s="1"/>
  <c r="T14" i="1"/>
  <c r="C15" i="27" s="1"/>
  <c r="T64" i="5"/>
  <c r="E65" i="27" s="1"/>
  <c r="V16" i="5"/>
  <c r="E17" i="28" s="1"/>
  <c r="V56" i="5"/>
  <c r="E57" i="28" s="1"/>
  <c r="V4" i="5"/>
  <c r="E5" i="28" s="1"/>
  <c r="A85" i="5"/>
  <c r="T30" i="5"/>
  <c r="E31" i="27" s="1"/>
  <c r="T21" i="5"/>
  <c r="E22" i="27" s="1"/>
  <c r="T55" i="5"/>
  <c r="E56" i="27" s="1"/>
  <c r="V57" i="5"/>
  <c r="E58" i="28" s="1"/>
  <c r="T16" i="5"/>
  <c r="E17" i="27" s="1"/>
  <c r="V20" i="5"/>
  <c r="E21" i="28" s="1"/>
  <c r="T27" i="5"/>
  <c r="E28" i="27" s="1"/>
  <c r="S28" i="27" s="1"/>
  <c r="B36" i="30" s="1"/>
  <c r="V47" i="5"/>
  <c r="E48" i="28" s="1"/>
  <c r="T14" i="5"/>
  <c r="E15" i="27" s="1"/>
  <c r="T6" i="5"/>
  <c r="E7" i="27" s="1"/>
  <c r="V6" i="5"/>
  <c r="E7" i="28" s="1"/>
  <c r="T7" i="5"/>
  <c r="E8" i="27" s="1"/>
  <c r="T8" i="5"/>
  <c r="E9" i="27" s="1"/>
  <c r="T5" i="5"/>
  <c r="E6" i="27" s="1"/>
  <c r="T47" i="5"/>
  <c r="E48" i="27" s="1"/>
  <c r="T46" i="5"/>
  <c r="E47" i="27" s="1"/>
  <c r="V46" i="5"/>
  <c r="E47" i="28" s="1"/>
  <c r="V12" i="5"/>
  <c r="E13" i="28" s="1"/>
  <c r="V55" i="5"/>
  <c r="E56" i="28" s="1"/>
  <c r="V54" i="5"/>
  <c r="E55" i="28" s="1"/>
  <c r="V3" i="5"/>
  <c r="E4" i="28" s="1"/>
  <c r="T3" i="5"/>
  <c r="Q30" i="27"/>
  <c r="A51" i="3"/>
  <c r="A42" i="26"/>
  <c r="A42" i="23"/>
  <c r="A63" i="21"/>
  <c r="M4" i="28"/>
  <c r="M7" i="27"/>
  <c r="T4" i="15"/>
  <c r="N82" i="15"/>
  <c r="T15" i="13"/>
  <c r="I16" i="27" s="1"/>
  <c r="T21" i="13"/>
  <c r="I22" i="27" s="1"/>
  <c r="V48" i="13"/>
  <c r="I49" i="28" s="1"/>
  <c r="V20" i="13"/>
  <c r="I21" i="28" s="1"/>
  <c r="A121" i="13"/>
  <c r="H4" i="28"/>
  <c r="V55" i="11"/>
  <c r="H56" i="28" s="1"/>
  <c r="T15" i="11"/>
  <c r="H16" i="27" s="1"/>
  <c r="N61" i="11"/>
  <c r="T5" i="11"/>
  <c r="H6" i="27" s="1"/>
  <c r="V38" i="11"/>
  <c r="H39" i="28" s="1"/>
  <c r="T50" i="9"/>
  <c r="G51" i="27" s="1"/>
  <c r="V14" i="9"/>
  <c r="G15" i="28" s="1"/>
  <c r="V43" i="9"/>
  <c r="G44" i="28" s="1"/>
  <c r="V21" i="9"/>
  <c r="G22" i="28" s="1"/>
  <c r="V30" i="9"/>
  <c r="G31" i="28" s="1"/>
  <c r="T55" i="9"/>
  <c r="G56" i="27" s="1"/>
  <c r="V42" i="9"/>
  <c r="G43" i="28" s="1"/>
  <c r="T51" i="9"/>
  <c r="G52" i="27" s="1"/>
  <c r="T21" i="9"/>
  <c r="G22" i="27" s="1"/>
  <c r="T9" i="9"/>
  <c r="G10" i="27" s="1"/>
  <c r="V34" i="9"/>
  <c r="G35" i="28" s="1"/>
  <c r="V28" i="9"/>
  <c r="G29" i="28" s="1"/>
  <c r="V49" i="9"/>
  <c r="G50" i="28" s="1"/>
  <c r="V55" i="9"/>
  <c r="G56" i="28" s="1"/>
  <c r="T48" i="9"/>
  <c r="G49" i="27" s="1"/>
  <c r="T20" i="9"/>
  <c r="G21" i="27" s="1"/>
  <c r="T3" i="9"/>
  <c r="T43" i="9"/>
  <c r="G44" i="27" s="1"/>
  <c r="T22" i="9"/>
  <c r="G23" i="27" s="1"/>
  <c r="S23" i="27" s="1"/>
  <c r="B38" i="30" s="1"/>
  <c r="T6" i="9"/>
  <c r="G7" i="27" s="1"/>
  <c r="T49" i="9"/>
  <c r="G50" i="27" s="1"/>
  <c r="V48" i="9"/>
  <c r="G49" i="28" s="1"/>
  <c r="V51" i="9"/>
  <c r="G52" i="28" s="1"/>
  <c r="V4" i="9"/>
  <c r="G5" i="28" s="1"/>
  <c r="V16" i="9"/>
  <c r="G17" i="28" s="1"/>
  <c r="V41" i="9"/>
  <c r="G42" i="28" s="1"/>
  <c r="V46" i="9"/>
  <c r="G47" i="28" s="1"/>
  <c r="V22" i="9"/>
  <c r="G23" i="28" s="1"/>
  <c r="V3" i="7"/>
  <c r="F4" i="28" s="1"/>
  <c r="E53" i="27"/>
  <c r="S53" i="27" s="1"/>
  <c r="B40" i="30" s="1"/>
  <c r="E53" i="28"/>
  <c r="E35" i="28"/>
  <c r="E44" i="28"/>
  <c r="E55" i="27"/>
  <c r="E50" i="28"/>
  <c r="V30" i="3"/>
  <c r="D31" i="28" s="1"/>
  <c r="T57" i="3"/>
  <c r="D58" i="27" s="1"/>
  <c r="V21" i="3"/>
  <c r="D22" i="28" s="1"/>
  <c r="T5" i="3"/>
  <c r="D6" i="27" s="1"/>
  <c r="V19" i="3"/>
  <c r="D20" i="28" s="1"/>
  <c r="V4" i="3"/>
  <c r="T56" i="3"/>
  <c r="D57" i="27" s="1"/>
  <c r="T30" i="3"/>
  <c r="D31" i="27" s="1"/>
  <c r="T3" i="3"/>
  <c r="D4" i="27" s="1"/>
  <c r="V56" i="3"/>
  <c r="D57" i="28" s="1"/>
  <c r="V57" i="3"/>
  <c r="D58" i="28" s="1"/>
  <c r="T55" i="1"/>
  <c r="C56" i="27" s="1"/>
  <c r="T6" i="1"/>
  <c r="C7" i="27" s="1"/>
  <c r="T5" i="1"/>
  <c r="C6" i="27" s="1"/>
  <c r="T4" i="1"/>
  <c r="C5" i="27" s="1"/>
  <c r="T34" i="1"/>
  <c r="C35" i="27" s="1"/>
  <c r="T41" i="1"/>
  <c r="C42" i="27" s="1"/>
  <c r="T8" i="1"/>
  <c r="C9" i="27" s="1"/>
  <c r="T56" i="1"/>
  <c r="Q64" i="27"/>
  <c r="A82" i="15"/>
  <c r="T57" i="13"/>
  <c r="I58" i="27" s="1"/>
  <c r="T55" i="13"/>
  <c r="I56" i="27" s="1"/>
  <c r="V34" i="13"/>
  <c r="I35" i="28" s="1"/>
  <c r="V19" i="13"/>
  <c r="I20" i="28" s="1"/>
  <c r="V46" i="13"/>
  <c r="I47" i="28" s="1"/>
  <c r="T17" i="13"/>
  <c r="I18" i="27" s="1"/>
  <c r="S18" i="27" s="1"/>
  <c r="B10" i="30" s="1"/>
  <c r="T20" i="13"/>
  <c r="I21" i="27" s="1"/>
  <c r="T28" i="13"/>
  <c r="I29" i="27" s="1"/>
  <c r="T12" i="13"/>
  <c r="I13" i="27" s="1"/>
  <c r="T8" i="13"/>
  <c r="I9" i="27" s="1"/>
  <c r="T9" i="13"/>
  <c r="I10" i="27" s="1"/>
  <c r="T41" i="13"/>
  <c r="I42" i="27" s="1"/>
  <c r="T14" i="13"/>
  <c r="I15" i="27" s="1"/>
  <c r="T7" i="13"/>
  <c r="I8" i="27" s="1"/>
  <c r="T60" i="13"/>
  <c r="I61" i="27" s="1"/>
  <c r="T51" i="13"/>
  <c r="I52" i="27" s="1"/>
  <c r="T48" i="13"/>
  <c r="I49" i="27" s="1"/>
  <c r="T34" i="13"/>
  <c r="I35" i="27" s="1"/>
  <c r="T5" i="13"/>
  <c r="V42" i="13"/>
  <c r="I43" i="28" s="1"/>
  <c r="T55" i="11"/>
  <c r="H56" i="27" s="1"/>
  <c r="T49" i="11"/>
  <c r="H50" i="27" s="1"/>
  <c r="V15" i="11"/>
  <c r="H16" i="28" s="1"/>
  <c r="T12" i="11"/>
  <c r="H13" i="27" s="1"/>
  <c r="T20" i="11"/>
  <c r="H21" i="27" s="1"/>
  <c r="T30" i="11"/>
  <c r="H31" i="27" s="1"/>
  <c r="T19" i="11"/>
  <c r="H20" i="27" s="1"/>
  <c r="T6" i="11"/>
  <c r="H7" i="27" s="1"/>
  <c r="T28" i="11"/>
  <c r="H29" i="27" s="1"/>
  <c r="T42" i="11"/>
  <c r="H43" i="27" s="1"/>
  <c r="T9" i="11"/>
  <c r="H10" i="27" s="1"/>
  <c r="T4" i="11"/>
  <c r="H5" i="27" s="1"/>
  <c r="A61" i="11"/>
  <c r="T57" i="11"/>
  <c r="H58" i="27" s="1"/>
  <c r="T38" i="11"/>
  <c r="H39" i="27" s="1"/>
  <c r="T4" i="9"/>
  <c r="G5" i="27" s="1"/>
  <c r="G29" i="27"/>
  <c r="G39" i="27"/>
  <c r="T50" i="7"/>
  <c r="F51" i="27" s="1"/>
  <c r="T14" i="7"/>
  <c r="F15" i="27" s="1"/>
  <c r="T42" i="7"/>
  <c r="F43" i="27" s="1"/>
  <c r="T4" i="7"/>
  <c r="F5" i="27" s="1"/>
  <c r="T15" i="7"/>
  <c r="F16" i="27" s="1"/>
  <c r="T43" i="7"/>
  <c r="F44" i="27" s="1"/>
  <c r="F13" i="27"/>
  <c r="F50" i="27"/>
  <c r="A51" i="7"/>
  <c r="E35" i="27"/>
  <c r="E50" i="27"/>
  <c r="E42" i="27"/>
  <c r="E49" i="27"/>
  <c r="E52" i="27"/>
  <c r="N51" i="3"/>
  <c r="T21" i="3"/>
  <c r="A55" i="1"/>
  <c r="P121" i="13"/>
  <c r="T46" i="13" s="1"/>
  <c r="I47" i="27" s="1"/>
  <c r="P55" i="1"/>
  <c r="C22" i="27"/>
  <c r="C15" i="28"/>
  <c r="P42" i="26"/>
  <c r="N55" i="1"/>
  <c r="S19" i="28" l="1"/>
  <c r="C51" i="31" s="1"/>
  <c r="K16" i="27"/>
  <c r="T16" i="27" s="1"/>
  <c r="B7" i="32" s="1"/>
  <c r="B7" i="30"/>
  <c r="B59" i="32"/>
  <c r="B49" i="32"/>
  <c r="B4" i="32"/>
  <c r="B50" i="32"/>
  <c r="B38" i="32"/>
  <c r="B26" i="32"/>
  <c r="S18" i="28"/>
  <c r="C41" i="31" s="1"/>
  <c r="S51" i="28"/>
  <c r="C16" i="31" s="1"/>
  <c r="Q18" i="28"/>
  <c r="B41" i="31" s="1"/>
  <c r="T42" i="28"/>
  <c r="D9" i="31" s="1"/>
  <c r="S62" i="27"/>
  <c r="B50" i="30" s="1"/>
  <c r="S61" i="27"/>
  <c r="B43" i="30" s="1"/>
  <c r="S43" i="27"/>
  <c r="S35" i="27"/>
  <c r="B11" i="30" s="1"/>
  <c r="S16" i="28"/>
  <c r="C10" i="31" s="1"/>
  <c r="S60" i="27"/>
  <c r="B29" i="30" s="1"/>
  <c r="S16" i="27"/>
  <c r="B25" i="30" s="1"/>
  <c r="S39" i="27"/>
  <c r="B35" i="30" s="1"/>
  <c r="S8" i="27"/>
  <c r="B32" i="30" s="1"/>
  <c r="S29" i="27"/>
  <c r="B14" i="30" s="1"/>
  <c r="S51" i="27"/>
  <c r="B6" i="30" s="1"/>
  <c r="S48" i="27"/>
  <c r="B42" i="30" s="1"/>
  <c r="S31" i="27"/>
  <c r="B15" i="30" s="1"/>
  <c r="S52" i="27"/>
  <c r="B53" i="30" s="1"/>
  <c r="S65" i="27"/>
  <c r="B44" i="30" s="1"/>
  <c r="S17" i="27"/>
  <c r="B48" i="30" s="1"/>
  <c r="S7" i="27"/>
  <c r="B9" i="30" s="1"/>
  <c r="S15" i="27"/>
  <c r="B28" i="30" s="1"/>
  <c r="S56" i="27"/>
  <c r="B47" i="30" s="1"/>
  <c r="S44" i="27"/>
  <c r="B51" i="30" s="1"/>
  <c r="S50" i="27"/>
  <c r="B27" i="30" s="1"/>
  <c r="S47" i="27"/>
  <c r="B12" i="30" s="1"/>
  <c r="Q55" i="27"/>
  <c r="S55" i="27"/>
  <c r="B20" i="30" s="1"/>
  <c r="Q52" i="28"/>
  <c r="B35" i="31" s="1"/>
  <c r="T61" i="28"/>
  <c r="D21" i="31" s="1"/>
  <c r="T31" i="28"/>
  <c r="D22" i="31" s="1"/>
  <c r="Q51" i="28"/>
  <c r="B16" i="31" s="1"/>
  <c r="V65" i="1"/>
  <c r="C22" i="28"/>
  <c r="S22" i="28" s="1"/>
  <c r="C2" i="31" s="1"/>
  <c r="T62" i="28"/>
  <c r="D39" i="31" s="1"/>
  <c r="V65" i="25"/>
  <c r="O66" i="28"/>
  <c r="T20" i="28"/>
  <c r="D17" i="31" s="1"/>
  <c r="P66" i="28"/>
  <c r="N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P85" i="5"/>
  <c r="Q28" i="27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V65" i="26"/>
  <c r="T34" i="26"/>
  <c r="P35" i="27" s="1"/>
  <c r="Q35" i="27" s="1"/>
  <c r="T35" i="28"/>
  <c r="D13" i="31" s="1"/>
  <c r="T7" i="25"/>
  <c r="O8" i="27" s="1"/>
  <c r="T19" i="25"/>
  <c r="P42" i="25"/>
  <c r="T15" i="27"/>
  <c r="T19" i="23"/>
  <c r="N20" i="27" s="1"/>
  <c r="T63" i="27"/>
  <c r="T52" i="27"/>
  <c r="P42" i="23"/>
  <c r="T50" i="23" s="1"/>
  <c r="N51" i="27" s="1"/>
  <c r="T51" i="27" s="1"/>
  <c r="B12" i="32" s="1"/>
  <c r="T6" i="23"/>
  <c r="N7" i="27" s="1"/>
  <c r="T21" i="23"/>
  <c r="N22" i="27" s="1"/>
  <c r="T22" i="27" s="1"/>
  <c r="B6" i="32" s="1"/>
  <c r="T22" i="28"/>
  <c r="D2" i="31" s="1"/>
  <c r="V65" i="23"/>
  <c r="T5" i="23"/>
  <c r="N6" i="27" s="1"/>
  <c r="Q60" i="28"/>
  <c r="B38" i="31" s="1"/>
  <c r="T47" i="27"/>
  <c r="T31" i="27"/>
  <c r="V65" i="21"/>
  <c r="T12" i="28"/>
  <c r="D20" i="31" s="1"/>
  <c r="T56" i="27"/>
  <c r="P63" i="21"/>
  <c r="T6" i="28"/>
  <c r="D8" i="31" s="1"/>
  <c r="T49" i="27"/>
  <c r="T65" i="21"/>
  <c r="T4" i="27"/>
  <c r="Q40" i="27"/>
  <c r="T40" i="27"/>
  <c r="T19" i="17"/>
  <c r="K20" i="27" s="1"/>
  <c r="T62" i="27"/>
  <c r="T37" i="28"/>
  <c r="D44" i="31" s="1"/>
  <c r="T23" i="27"/>
  <c r="Q61" i="28"/>
  <c r="B21" i="31" s="1"/>
  <c r="Q62" i="28"/>
  <c r="B39" i="31" s="1"/>
  <c r="T21" i="28"/>
  <c r="D15" i="31" s="1"/>
  <c r="T7" i="28"/>
  <c r="D11" i="31" s="1"/>
  <c r="V66" i="17"/>
  <c r="T11" i="28"/>
  <c r="D28" i="31" s="1"/>
  <c r="T12" i="27"/>
  <c r="P76" i="17"/>
  <c r="T5" i="17"/>
  <c r="K6" i="27" s="1"/>
  <c r="T13" i="27"/>
  <c r="B39" i="32" s="1"/>
  <c r="T37" i="27"/>
  <c r="T61" i="27"/>
  <c r="T59" i="27"/>
  <c r="T8" i="19"/>
  <c r="L9" i="27" s="1"/>
  <c r="T21" i="27"/>
  <c r="T10" i="19"/>
  <c r="L11" i="27" s="1"/>
  <c r="V65" i="19"/>
  <c r="L66" i="28"/>
  <c r="P56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T8" i="15"/>
  <c r="J9" i="27" s="1"/>
  <c r="Q9" i="28"/>
  <c r="B5" i="31" s="1"/>
  <c r="T62" i="15"/>
  <c r="J63" i="27" s="1"/>
  <c r="S63" i="27" s="1"/>
  <c r="B39" i="30" s="1"/>
  <c r="T36" i="15"/>
  <c r="J37" i="27" s="1"/>
  <c r="S37" i="27" s="1"/>
  <c r="B19" i="30" s="1"/>
  <c r="P82" i="15"/>
  <c r="Q20" i="28"/>
  <c r="B17" i="31" s="1"/>
  <c r="I66" i="28"/>
  <c r="P61" i="11"/>
  <c r="H66" i="28"/>
  <c r="P104" i="9"/>
  <c r="G66" i="28"/>
  <c r="Q7" i="28"/>
  <c r="B11" i="31" s="1"/>
  <c r="Q6" i="28"/>
  <c r="B8" i="31" s="1"/>
  <c r="P51" i="7"/>
  <c r="T41" i="7"/>
  <c r="F42" i="27" s="1"/>
  <c r="F66" i="27" s="1"/>
  <c r="Q48" i="27"/>
  <c r="Q57" i="28"/>
  <c r="B19" i="31" s="1"/>
  <c r="T12" i="5"/>
  <c r="E13" i="27" s="1"/>
  <c r="S13" i="27" s="1"/>
  <c r="B21" i="30" s="1"/>
  <c r="T9" i="5"/>
  <c r="E10" i="27" s="1"/>
  <c r="S10" i="27" s="1"/>
  <c r="B8" i="30" s="1"/>
  <c r="Q17" i="28"/>
  <c r="B32" i="31" s="1"/>
  <c r="T57" i="5"/>
  <c r="E58" i="27" s="1"/>
  <c r="S58" i="27" s="1"/>
  <c r="B49" i="30" s="1"/>
  <c r="T4" i="5"/>
  <c r="E5" i="27" s="1"/>
  <c r="E4" i="27"/>
  <c r="T20" i="5"/>
  <c r="E21" i="27" s="1"/>
  <c r="S21" i="27" s="1"/>
  <c r="B17" i="30" s="1"/>
  <c r="E66" i="28"/>
  <c r="T65" i="1"/>
  <c r="V65" i="3"/>
  <c r="D5" i="28"/>
  <c r="Q65" i="28"/>
  <c r="B37" i="31" s="1"/>
  <c r="M66" i="27"/>
  <c r="J4" i="28"/>
  <c r="J66" i="28" s="1"/>
  <c r="V65" i="15"/>
  <c r="Q62" i="27"/>
  <c r="Q49" i="28"/>
  <c r="B27" i="31" s="1"/>
  <c r="V65" i="13"/>
  <c r="V65" i="11"/>
  <c r="Q47" i="28"/>
  <c r="B12" i="31" s="1"/>
  <c r="V65" i="9"/>
  <c r="Q10" i="28"/>
  <c r="B24" i="31" s="1"/>
  <c r="Q56" i="28"/>
  <c r="B7" i="31" s="1"/>
  <c r="T65" i="9"/>
  <c r="Q13" i="28"/>
  <c r="B6" i="31" s="1"/>
  <c r="Q44" i="28"/>
  <c r="B26" i="31" s="1"/>
  <c r="V65" i="7"/>
  <c r="Q53" i="27"/>
  <c r="Q21" i="28"/>
  <c r="B15" i="31" s="1"/>
  <c r="Q31" i="28"/>
  <c r="B22" i="31" s="1"/>
  <c r="Q50" i="28"/>
  <c r="B23" i="31" s="1"/>
  <c r="V65" i="5"/>
  <c r="T4" i="3"/>
  <c r="D5" i="27" s="1"/>
  <c r="T19" i="3"/>
  <c r="D20" i="27" s="1"/>
  <c r="C57" i="27"/>
  <c r="S57" i="27" s="1"/>
  <c r="B18" i="30" s="1"/>
  <c r="Q61" i="27"/>
  <c r="Q18" i="27"/>
  <c r="Q35" i="28"/>
  <c r="B13" i="31" s="1"/>
  <c r="T19" i="13"/>
  <c r="Q43" i="28"/>
  <c r="B14" i="31" s="1"/>
  <c r="Q56" i="27"/>
  <c r="Q17" i="27"/>
  <c r="T48" i="11"/>
  <c r="H49" i="27" s="1"/>
  <c r="S49" i="27" s="1"/>
  <c r="B33" i="30" s="1"/>
  <c r="Q16" i="28"/>
  <c r="B10" i="31" s="1"/>
  <c r="T3" i="11"/>
  <c r="T21" i="11"/>
  <c r="H22" i="27" s="1"/>
  <c r="Q39" i="27"/>
  <c r="Q23" i="27"/>
  <c r="Q29" i="27"/>
  <c r="Q43" i="27"/>
  <c r="Q58" i="28"/>
  <c r="B18" i="31" s="1"/>
  <c r="Q15" i="28"/>
  <c r="B25" i="31" s="1"/>
  <c r="Q52" i="27"/>
  <c r="Q47" i="27"/>
  <c r="Q44" i="27"/>
  <c r="P51" i="3"/>
  <c r="Q50" i="27"/>
  <c r="Q31" i="27"/>
  <c r="Q15" i="27"/>
  <c r="G4" i="27"/>
  <c r="G66" i="27" s="1"/>
  <c r="I6" i="27"/>
  <c r="S6" i="27" s="1"/>
  <c r="B24" i="30" s="1"/>
  <c r="K9" i="27"/>
  <c r="L8" i="27"/>
  <c r="T60" i="27"/>
  <c r="Q60" i="27"/>
  <c r="N5" i="27"/>
  <c r="Q16" i="27" l="1"/>
  <c r="T65" i="13"/>
  <c r="I20" i="27"/>
  <c r="S9" i="27"/>
  <c r="B4" i="30" s="1"/>
  <c r="T9" i="27"/>
  <c r="Q9" i="27"/>
  <c r="Q51" i="27"/>
  <c r="B53" i="32"/>
  <c r="B41" i="32"/>
  <c r="B46" i="32"/>
  <c r="B37" i="32"/>
  <c r="B35" i="32"/>
  <c r="B3" i="32"/>
  <c r="B21" i="32"/>
  <c r="B36" i="32"/>
  <c r="B44" i="32"/>
  <c r="B18" i="32"/>
  <c r="B51" i="32"/>
  <c r="B8" i="32"/>
  <c r="B15" i="32"/>
  <c r="B19" i="32"/>
  <c r="B11" i="32"/>
  <c r="B54" i="32"/>
  <c r="S42" i="27"/>
  <c r="Q22" i="28"/>
  <c r="B2" i="31" s="1"/>
  <c r="C66" i="28"/>
  <c r="T65" i="25"/>
  <c r="T65" i="23"/>
  <c r="S4" i="28"/>
  <c r="C3" i="31" s="1"/>
  <c r="Q10" i="27"/>
  <c r="T65" i="26"/>
  <c r="T35" i="27"/>
  <c r="P66" i="27"/>
  <c r="O20" i="27"/>
  <c r="O66" i="27" s="1"/>
  <c r="Q7" i="27"/>
  <c r="T7" i="27"/>
  <c r="T6" i="27"/>
  <c r="T66" i="17"/>
  <c r="K66" i="27"/>
  <c r="T65" i="19"/>
  <c r="T11" i="27"/>
  <c r="Q11" i="27"/>
  <c r="D66" i="28"/>
  <c r="S5" i="28"/>
  <c r="C4" i="31" s="1"/>
  <c r="D3" i="31"/>
  <c r="T66" i="28"/>
  <c r="Q63" i="27"/>
  <c r="Q37" i="27"/>
  <c r="Q4" i="28"/>
  <c r="Q42" i="27"/>
  <c r="T65" i="7"/>
  <c r="Q58" i="27"/>
  <c r="Q13" i="27"/>
  <c r="Q21" i="27"/>
  <c r="E66" i="27"/>
  <c r="T65" i="5"/>
  <c r="Q57" i="27"/>
  <c r="Q5" i="28"/>
  <c r="B4" i="31" s="1"/>
  <c r="C66" i="27"/>
  <c r="L66" i="27"/>
  <c r="T65" i="27"/>
  <c r="Q65" i="27"/>
  <c r="J5" i="27"/>
  <c r="T65" i="15"/>
  <c r="Q49" i="27"/>
  <c r="H4" i="27"/>
  <c r="S4" i="27" s="1"/>
  <c r="B2" i="30" s="1"/>
  <c r="T65" i="11"/>
  <c r="T65" i="3"/>
  <c r="N66" i="27"/>
  <c r="D22" i="27"/>
  <c r="D66" i="27" s="1"/>
  <c r="T5" i="27"/>
  <c r="B13" i="32" s="1"/>
  <c r="T8" i="27"/>
  <c r="Q8" i="27"/>
  <c r="Q6" i="27"/>
  <c r="J66" i="27" l="1"/>
  <c r="S5" i="27"/>
  <c r="B5" i="30" s="1"/>
  <c r="B9" i="32"/>
  <c r="B5" i="32"/>
  <c r="B17" i="32"/>
  <c r="B24" i="32"/>
  <c r="B10" i="32"/>
  <c r="B25" i="32"/>
  <c r="B45" i="32"/>
  <c r="S22" i="27"/>
  <c r="B3" i="30" s="1"/>
  <c r="I66" i="27"/>
  <c r="S20" i="27"/>
  <c r="B46" i="30" s="1"/>
  <c r="Q67" i="28"/>
  <c r="Q4" i="27"/>
  <c r="T20" i="27"/>
  <c r="S66" i="28"/>
  <c r="B3" i="31"/>
  <c r="Q66" i="28"/>
  <c r="Q5" i="27"/>
  <c r="H66" i="27"/>
  <c r="Q20" i="27"/>
  <c r="Q22" i="27"/>
  <c r="B47" i="32" l="1"/>
  <c r="Q67" i="27"/>
  <c r="Q66" i="27"/>
</calcChain>
</file>

<file path=xl/sharedStrings.xml><?xml version="1.0" encoding="utf-8"?>
<sst xmlns="http://schemas.openxmlformats.org/spreadsheetml/2006/main" count="4836" uniqueCount="729">
  <si>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</si>
  <si>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</si>
  <si>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</si>
  <si>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</si>
  <si>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</si>
  <si>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</si>
  <si>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</si>
  <si>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</si>
  <si>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</si>
  <si>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</si>
  <si>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PRATOGRANDE SPORT</t>
  </si>
  <si>
    <t>FRESIAN TEAM</t>
  </si>
  <si>
    <t>A.S.D. VIRTUS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</si>
  <si>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</si>
  <si>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</si>
  <si>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</si>
  <si>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</si>
  <si>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</si>
  <si>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</si>
  <si>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</si>
  <si>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</si>
  <si>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</si>
  <si>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</si>
  <si>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</si>
  <si>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</si>
  <si>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</si>
  <si>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</si>
  <si>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</si>
  <si>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A.S.D. TRIATHLON PAVESE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</si>
  <si>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</si>
  <si>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</si>
  <si>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</si>
  <si>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</si>
  <si>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</si>
  <si>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</si>
  <si>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</si>
  <si>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</si>
  <si>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</si>
  <si>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</si>
  <si>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</si>
  <si>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</si>
  <si>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</si>
  <si>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</si>
  <si>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</si>
  <si>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</si>
  <si>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</si>
  <si>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</si>
  <si>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</si>
  <si>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</si>
  <si>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</si>
  <si>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</si>
  <si>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</si>
  <si>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</si>
  <si>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</si>
  <si>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</si>
  <si>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</si>
  <si>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</si>
  <si>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</si>
  <si>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</si>
  <si>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</si>
  <si>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</si>
  <si>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</si>
  <si>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</si>
  <si>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</si>
  <si>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</si>
  <si>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</si>
  <si>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</si>
  <si>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</si>
  <si>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</si>
  <si>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</si>
  <si>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</si>
  <si>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OXYGEN TRIATHLON</t>
  </si>
  <si>
    <t>CUCCIOLI M.</t>
  </si>
  <si>
    <t>TRI TEAM SAVIGLIANO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</si>
  <si>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</si>
  <si>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</si>
  <si>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</si>
  <si>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</si>
  <si>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</si>
  <si>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</si>
  <si>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</si>
  <si>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</si>
  <si>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</si>
  <si>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</si>
  <si>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</si>
  <si>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</si>
  <si>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</si>
  <si>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</si>
  <si>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</si>
  <si>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</si>
  <si>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</si>
  <si>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</si>
  <si>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</si>
  <si>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</si>
  <si>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</si>
  <si>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</si>
  <si>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</si>
  <si>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</si>
  <si>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</si>
  <si>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</si>
  <si>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</si>
  <si>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</si>
  <si>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</si>
  <si>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</si>
  <si>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</si>
  <si>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Punti Prov Tot</t>
  </si>
  <si>
    <t>T.N.G. TRIATHLON GENERATION</t>
  </si>
  <si>
    <t>A.S.D. NPV</t>
  </si>
  <si>
    <t>ONDAVERDE TRIATHLON A.S.D.</t>
  </si>
  <si>
    <t>SOCIETA' CANOTTIERI GARDA</t>
  </si>
  <si>
    <t>GRUPPO CICLISTICO FERALPI</t>
  </si>
  <si>
    <t>TRIO EVENTI</t>
  </si>
  <si>
    <t>A.S.D. STEEL TRIATHLON</t>
  </si>
  <si>
    <t>TRIATHLON ASOLA</t>
  </si>
  <si>
    <t>FRIESIAN TEAM</t>
  </si>
  <si>
    <t>ASD ACQUAGYM</t>
  </si>
  <si>
    <t>A.S.D. RUNNERS VALBOSSA</t>
  </si>
  <si>
    <t>TEAM BIKE GUSSAGO</t>
  </si>
  <si>
    <t>TRIATHLON CONCESIO</t>
  </si>
  <si>
    <t>ALMOSTHERE A.S.D.</t>
  </si>
  <si>
    <t>KRONO LARIO TEAM S.S.D.</t>
  </si>
  <si>
    <t>CNM TRIATHLON A.S.D.</t>
  </si>
  <si>
    <t>ZEROTRIUNO COMO A.S.D.</t>
  </si>
  <si>
    <t>PRATOGRANDE</t>
  </si>
  <si>
    <t>TRIMM TEAM BY LIFE LAB MILANO</t>
  </si>
  <si>
    <t>FRONTINI LUCA</t>
  </si>
  <si>
    <t>2460</t>
  </si>
  <si>
    <t>MAPELLI JACOPO</t>
  </si>
  <si>
    <t>2271</t>
  </si>
  <si>
    <t>RUGGERI NICHOLAS</t>
  </si>
  <si>
    <t>1886</t>
  </si>
  <si>
    <t>ZECCA EDOARDO</t>
  </si>
  <si>
    <t>10</t>
  </si>
  <si>
    <t>CARMINATI PIETRO</t>
  </si>
  <si>
    <t>FORNONI GIULIO</t>
  </si>
  <si>
    <t>1213</t>
  </si>
  <si>
    <t>BELLI MATTEO</t>
  </si>
  <si>
    <t>1298</t>
  </si>
  <si>
    <t>ASCHBERGER MAXIMILIAN LAURIN</t>
  </si>
  <si>
    <t>1773</t>
  </si>
  <si>
    <t>VILLA ALESSANDRO</t>
  </si>
  <si>
    <t>GERBI CHRISTIAN</t>
  </si>
  <si>
    <t>2310</t>
  </si>
  <si>
    <t>BORNATICI FILIPPO</t>
  </si>
  <si>
    <t>1180</t>
  </si>
  <si>
    <t>NOLLI CARLOEDOARDO</t>
  </si>
  <si>
    <t>2057</t>
  </si>
  <si>
    <t>PANIGADA RICCARDO</t>
  </si>
  <si>
    <t>1589</t>
  </si>
  <si>
    <t>TENDERINI MATTEO</t>
  </si>
  <si>
    <t>NEGRATO GABRIELE</t>
  </si>
  <si>
    <t>2144</t>
  </si>
  <si>
    <t>RIVIERI MARCO</t>
  </si>
  <si>
    <t>BELLUCCO IGOR</t>
  </si>
  <si>
    <t>FORNI FEDERICO</t>
  </si>
  <si>
    <t>LUINETTI RICCARDO</t>
  </si>
  <si>
    <t>MARCHETTI PIETRO</t>
  </si>
  <si>
    <t>MOTTA FEDERICO</t>
  </si>
  <si>
    <t>COLOMBO MASSIMO</t>
  </si>
  <si>
    <t>BROTTO TOMMASO</t>
  </si>
  <si>
    <t>2140</t>
  </si>
  <si>
    <t>MANGIAROTTI MATTIA</t>
  </si>
  <si>
    <t>SBIRZIOLA MATTEO</t>
  </si>
  <si>
    <t>2027</t>
  </si>
  <si>
    <t>BERTAZZONI GABRIELE</t>
  </si>
  <si>
    <t>SACCHI RICCARDO</t>
  </si>
  <si>
    <t>GULLI' GIACOMO</t>
  </si>
  <si>
    <t>NEMBRO LORENZO</t>
  </si>
  <si>
    <t>PERIN PIETRO</t>
  </si>
  <si>
    <t>VECCHIA ALBERTO</t>
  </si>
  <si>
    <t>PASINI MATTEO</t>
  </si>
  <si>
    <t>STRIPPOLI MATTIA</t>
  </si>
  <si>
    <t>BERRI ELIA</t>
  </si>
  <si>
    <t>ROSSI RICCARDO</t>
  </si>
  <si>
    <t>SCHIARATURA CRISTIANO</t>
  </si>
  <si>
    <t>MAESTRI EMANUELE</t>
  </si>
  <si>
    <t>CANDILORO DANIELE</t>
  </si>
  <si>
    <t>DELL'ORO CESARE</t>
  </si>
  <si>
    <t>SPORT CLUB 12</t>
  </si>
  <si>
    <t>KRONO LARIO TEAM S.S</t>
  </si>
  <si>
    <t>707</t>
  </si>
  <si>
    <t>TRI TEAM BRIANZA</t>
  </si>
  <si>
    <t>DDS</t>
  </si>
  <si>
    <t>UNA TRIATHLON TEAM</t>
  </si>
  <si>
    <t>CUS PROPATRIA MILANO</t>
  </si>
  <si>
    <t>K3 CREMONA</t>
  </si>
  <si>
    <t>JCT VIGEVANO</t>
  </si>
  <si>
    <t>SSD NPV</t>
  </si>
  <si>
    <t>SAMVERGA TRI</t>
  </si>
  <si>
    <t>gara1       Vigevano</t>
  </si>
  <si>
    <t xml:space="preserve">gara8        </t>
  </si>
  <si>
    <t>SI</t>
  </si>
  <si>
    <t xml:space="preserve">gara9        </t>
  </si>
  <si>
    <t>BALDO SARA</t>
  </si>
  <si>
    <t>MORINO SARA</t>
  </si>
  <si>
    <t>ALDROVANDI GAIA</t>
  </si>
  <si>
    <t>GIAVARINI GIORGIA</t>
  </si>
  <si>
    <t>BORA CAMILLA</t>
  </si>
  <si>
    <t>BANFI BEATRICE</t>
  </si>
  <si>
    <t>PIURI ANGELICA</t>
  </si>
  <si>
    <t>TERZAGHI NOEMI</t>
  </si>
  <si>
    <t>2074</t>
  </si>
  <si>
    <t>POOL CANTU' 1999 A.S</t>
  </si>
  <si>
    <t>ACRI IRIS</t>
  </si>
  <si>
    <t>ZANE IOANA CLAUDIA</t>
  </si>
  <si>
    <t>FEBBI SERENA</t>
  </si>
  <si>
    <t>BROGGINI LUCIA</t>
  </si>
  <si>
    <t>ATTI GIORGIA</t>
  </si>
  <si>
    <t>ALBERGONI LUCREZIA</t>
  </si>
  <si>
    <t>BERTONI CARLOTTA</t>
  </si>
  <si>
    <t>ACCURSIO GIORGIA</t>
  </si>
  <si>
    <t>LEVATI GIORGIA</t>
  </si>
  <si>
    <t>BORNATICI MARGHERITA</t>
  </si>
  <si>
    <t>CORBETTA SOFIA</t>
  </si>
  <si>
    <t>GORINI CECILIA</t>
  </si>
  <si>
    <t>FABI MATILDE</t>
  </si>
  <si>
    <t>VENTURA MARIAJOLE</t>
  </si>
  <si>
    <t>GRECO REBECCA</t>
  </si>
  <si>
    <t>DRAGONI CHIARA</t>
  </si>
  <si>
    <t>CARESANA LUNA</t>
  </si>
  <si>
    <t>GHIANI CAMILLA</t>
  </si>
  <si>
    <t>GRANATA ALESSANDRA</t>
  </si>
  <si>
    <t>ZINI RACHELE</t>
  </si>
  <si>
    <t>ABELLI ALICE</t>
  </si>
  <si>
    <t>COLOMBO ALICE</t>
  </si>
  <si>
    <t>PERRELLA FEDERICO</t>
  </si>
  <si>
    <t>MORUZZI DANIELE</t>
  </si>
  <si>
    <t>INTERLANDI FRANCESCO</t>
  </si>
  <si>
    <t>BRUSELLES RICCARDO</t>
  </si>
  <si>
    <t>AMBROSIO RICCARDO</t>
  </si>
  <si>
    <t>ZOPPI ALESSIO</t>
  </si>
  <si>
    <t>TETTAMANTI FABIO</t>
  </si>
  <si>
    <t>LAPOMARDA WILLIAM</t>
  </si>
  <si>
    <t>SALOGNI TOMMASO</t>
  </si>
  <si>
    <t>SPREAFICO PIETRO</t>
  </si>
  <si>
    <t>PATRIARCA GIOVANNI</t>
  </si>
  <si>
    <t>FREGGI ALESSANDRO</t>
  </si>
  <si>
    <t>D'ONOFRIO FILIPPO</t>
  </si>
  <si>
    <t>BALDO FLAVIO</t>
  </si>
  <si>
    <t>BATTAGLIA FILIPPO</t>
  </si>
  <si>
    <t>CASALINO JACOPO</t>
  </si>
  <si>
    <t>FORNI LORENZO</t>
  </si>
  <si>
    <t>COLOMBO ALESSANDRO</t>
  </si>
  <si>
    <t>TOFANETTI NICOLO ENEA</t>
  </si>
  <si>
    <t>RESTELLI TOMMASO</t>
  </si>
  <si>
    <t>GRASSI MATTEO</t>
  </si>
  <si>
    <t>MUNER ALESSANDRO</t>
  </si>
  <si>
    <t>COLOMBO RICCARDO</t>
  </si>
  <si>
    <t>TENDERINI FILIPPO</t>
  </si>
  <si>
    <t>IMPIOMBATO ALESSANDRO</t>
  </si>
  <si>
    <t>CARRUBBA LORENZO</t>
  </si>
  <si>
    <t>BRIGLIADORI CESARE</t>
  </si>
  <si>
    <t>MARTEGANI MANUEL</t>
  </si>
  <si>
    <t>FORZINETTI EDOARDO</t>
  </si>
  <si>
    <t>VAGHI LORENZO</t>
  </si>
  <si>
    <t>PIRODDI FABRIZIO</t>
  </si>
  <si>
    <t>FENOCCHIO SARDUY JAVIER</t>
  </si>
  <si>
    <t>FACCHINETTI DIEGO</t>
  </si>
  <si>
    <t>FABI TOMMASO</t>
  </si>
  <si>
    <t>ROMANO ANDREA</t>
  </si>
  <si>
    <t>LAFIF OMAR</t>
  </si>
  <si>
    <t>FULGONI EDOARDO</t>
  </si>
  <si>
    <t>MAZZETTI MARCO</t>
  </si>
  <si>
    <t>SALA GABRIELE</t>
  </si>
  <si>
    <t>PREVIDE MASSARA ALBERTO</t>
  </si>
  <si>
    <t>ZAINA ARIEN</t>
  </si>
  <si>
    <t>PONTI MATTEO</t>
  </si>
  <si>
    <t>PEREGO ALESSIO</t>
  </si>
  <si>
    <t>COSTADANCHE THEOPHIL ANDREI</t>
  </si>
  <si>
    <t>MAZZOLDI MATTIA</t>
  </si>
  <si>
    <t>BINETTI LORENZO</t>
  </si>
  <si>
    <t>LOGGIA RICCARDO</t>
  </si>
  <si>
    <t>BEFFA WILSON</t>
  </si>
  <si>
    <t>GIORGINI GIACOMO</t>
  </si>
  <si>
    <t>DE MAIO EMANUELE</t>
  </si>
  <si>
    <t>A.S. AUTONOSATE</t>
  </si>
  <si>
    <t>ULIANO ANNA</t>
  </si>
  <si>
    <t>LAZZARI GRETA</t>
  </si>
  <si>
    <t>1317</t>
  </si>
  <si>
    <t>RASCHIANI TRIATHLON</t>
  </si>
  <si>
    <t>BIESUZ LUCREZIA</t>
  </si>
  <si>
    <t>OLDRATI MARTA</t>
  </si>
  <si>
    <t>LAMPERTI MARTINA</t>
  </si>
  <si>
    <t>GEROLIN REBECCA</t>
  </si>
  <si>
    <t>GUASTI CHIARA</t>
  </si>
  <si>
    <t>BERGAMIN GIULIA</t>
  </si>
  <si>
    <t>PASHA AURORA</t>
  </si>
  <si>
    <t>CATTINA SARA</t>
  </si>
  <si>
    <t>GILARDONI MATILDE</t>
  </si>
  <si>
    <t>BIANCHI ERJA GIULIA</t>
  </si>
  <si>
    <t>1843</t>
  </si>
  <si>
    <t>BUSTO ARSIZIO A.R.C.</t>
  </si>
  <si>
    <t>GRECCHI NICOLETTA</t>
  </si>
  <si>
    <t>POPA MARIA ALEXANDRA</t>
  </si>
  <si>
    <t>COLOMBO CAMILLA</t>
  </si>
  <si>
    <t>POLITI LAVINIA CRISTINA</t>
  </si>
  <si>
    <t>ROSSI CLAUDIA</t>
  </si>
  <si>
    <t>POLI ELEONORA</t>
  </si>
  <si>
    <t>PINNA MARIA SOFIA</t>
  </si>
  <si>
    <t>SBIRZIOLA REBECCA</t>
  </si>
  <si>
    <t>MARGARITI CLAUDIA</t>
  </si>
  <si>
    <t>AMBROSINI LETIZIA</t>
  </si>
  <si>
    <t>CAMIOLO FRANCESCA</t>
  </si>
  <si>
    <t>FAELUTTI REBECCA</t>
  </si>
  <si>
    <t>GIANI GIADA</t>
  </si>
  <si>
    <t>ZANONI CHIARA</t>
  </si>
  <si>
    <t>VERDACCHI GIULIA</t>
  </si>
  <si>
    <t>CREPALDI GIADA</t>
  </si>
  <si>
    <t>ALBO AURORA</t>
  </si>
  <si>
    <t>DRAGONI EMMA</t>
  </si>
  <si>
    <t>FERRARI EMMA</t>
  </si>
  <si>
    <t>TESSARIN ALESSANDRA</t>
  </si>
  <si>
    <t>PILIU ANGELICA</t>
  </si>
  <si>
    <t>MERISIO REBECCA</t>
  </si>
  <si>
    <t>BERSELLI GRETA</t>
  </si>
  <si>
    <t>ROTONDI VALENTINA</t>
  </si>
  <si>
    <t>MACRI' EDOARDO</t>
  </si>
  <si>
    <t>PELLICIARDI LORENZO</t>
  </si>
  <si>
    <t>CASTELLI DANIELE</t>
  </si>
  <si>
    <t>LOSMA TOMMASO</t>
  </si>
  <si>
    <t>1353</t>
  </si>
  <si>
    <t>STEEL T - BG</t>
  </si>
  <si>
    <t>ARCHI MATTEO</t>
  </si>
  <si>
    <t>GEROLIN LORENZO</t>
  </si>
  <si>
    <t>GATTI GABRIELE</t>
  </si>
  <si>
    <t>GALLI NICOLO'</t>
  </si>
  <si>
    <t>BALESTRERI ANDREA</t>
  </si>
  <si>
    <t>ULIANO LORENZO</t>
  </si>
  <si>
    <t>BRUSCHI FABIO</t>
  </si>
  <si>
    <t>MANZONI ANDREA</t>
  </si>
  <si>
    <t>DI GENOVA ERIC</t>
  </si>
  <si>
    <t>TOFFANIN EDOARDO</t>
  </si>
  <si>
    <t>MIGNACCA SIMONE BARTOLOMEO</t>
  </si>
  <si>
    <t>MAZZOCCHI OLMO</t>
  </si>
  <si>
    <t>MARZORATI MARCO</t>
  </si>
  <si>
    <t>TAVECCHIO CLAY</t>
  </si>
  <si>
    <t>MAESTRI JACOPO</t>
  </si>
  <si>
    <t>DI GIORGI GIORGIO</t>
  </si>
  <si>
    <t>OSTINI RICCARDO</t>
  </si>
  <si>
    <t>CAVALLO DARIO</t>
  </si>
  <si>
    <t>MUZII TOMMASO</t>
  </si>
  <si>
    <t>BELLINO PAOLO</t>
  </si>
  <si>
    <t>TWEDIE LEONARDO</t>
  </si>
  <si>
    <t>BORDOGNA LEONARDO</t>
  </si>
  <si>
    <t>1659</t>
  </si>
  <si>
    <t>A TEAM</t>
  </si>
  <si>
    <t>HEFFLER ANDREA SILVIO LUIGI</t>
  </si>
  <si>
    <t>PARISI SVEVA</t>
  </si>
  <si>
    <t>FABRIS MARGHERITA</t>
  </si>
  <si>
    <t>POLI SOFIA</t>
  </si>
  <si>
    <t>GATTI MARIS</t>
  </si>
  <si>
    <t>GUASTI ELENA</t>
  </si>
  <si>
    <t>RUZZO EMMA</t>
  </si>
  <si>
    <t>BELLAVITI AURELIA</t>
  </si>
  <si>
    <t>VAVASSORI ELISA</t>
  </si>
  <si>
    <t>VAGHI SARA</t>
  </si>
  <si>
    <t>VACCHINI MATILDE</t>
  </si>
  <si>
    <t>VERDUCCI MARTINA</t>
  </si>
  <si>
    <t>CANTONI VALENTINA</t>
  </si>
  <si>
    <t>GIANI ILARIA</t>
  </si>
  <si>
    <t>GRECCHI ALESSIA</t>
  </si>
  <si>
    <t>COLOMBO CARLOTTA</t>
  </si>
  <si>
    <t>AMBROSINI LUCREZIA</t>
  </si>
  <si>
    <t>BALESTRA COLLADIO ALICE</t>
  </si>
  <si>
    <t>LEONE EDOARDO GIUSEPPE</t>
  </si>
  <si>
    <t>MELLONE ALESSANDRO</t>
  </si>
  <si>
    <t>CONFALONIERI RICCARDO</t>
  </si>
  <si>
    <t>GILARDI GUGLIELMO</t>
  </si>
  <si>
    <t>MENASSI MATTEO</t>
  </si>
  <si>
    <t>MOLGORA THOMAS</t>
  </si>
  <si>
    <t>MAINI RICCARDO</t>
  </si>
  <si>
    <t>VICARIO DAVIDE</t>
  </si>
  <si>
    <t>SCHULZE PATRICK</t>
  </si>
  <si>
    <t>DANIELE FILIPPO ACHILLE</t>
  </si>
  <si>
    <t>GROSSI JACOPO</t>
  </si>
  <si>
    <t>ASCHBERGER LEO</t>
  </si>
  <si>
    <t>MIGNACCA NICOLO'</t>
  </si>
  <si>
    <t>MAGGIORE TOMMASO</t>
  </si>
  <si>
    <t>MORINO LORENZO</t>
  </si>
  <si>
    <t>MATTIA LUCA</t>
  </si>
  <si>
    <t>MAESTRI NICCOLO'</t>
  </si>
  <si>
    <t>TONANI LORENZO</t>
  </si>
  <si>
    <t>RUZZO DIEGO</t>
  </si>
  <si>
    <t>ZAMBONIN CARLO</t>
  </si>
  <si>
    <t>MILIZIANO LORENZO</t>
  </si>
  <si>
    <t>DI NOI LEONARDO</t>
  </si>
  <si>
    <t>BISCO FILIPPO</t>
  </si>
  <si>
    <t>CODAZZI FILIPPO</t>
  </si>
  <si>
    <t>MOTTA ALESSADNRO</t>
  </si>
  <si>
    <t>SPREAFICO SOFIA</t>
  </si>
  <si>
    <t>PIRAINO BENEDETTA</t>
  </si>
  <si>
    <t>FALET LEA</t>
  </si>
  <si>
    <t>MERLI FRANCESCA</t>
  </si>
  <si>
    <t>INTERLANDI ALICE</t>
  </si>
  <si>
    <t>CRESTA MATILDE</t>
  </si>
  <si>
    <t>FAVERO MARTA</t>
  </si>
  <si>
    <t>POMA CATERINA</t>
  </si>
  <si>
    <t>PRESTIA ANGELICA</t>
  </si>
  <si>
    <t>gara2    Grumello</t>
  </si>
  <si>
    <t xml:space="preserve">gara6        </t>
  </si>
  <si>
    <t xml:space="preserve">gara7      </t>
  </si>
  <si>
    <t>SACCHI PAOLA</t>
  </si>
  <si>
    <t>ERMAN DOGA</t>
  </si>
  <si>
    <t>LAZZARIN SOFIA</t>
  </si>
  <si>
    <t>MANZONI ALICE</t>
  </si>
  <si>
    <t>ALLEGRI LEONARDO</t>
  </si>
  <si>
    <t>ALLIERI FEDERICO</t>
  </si>
  <si>
    <t>GILARDONI STEFANO</t>
  </si>
  <si>
    <t>NERI GABRIELE</t>
  </si>
  <si>
    <t>CEFIS FILIPPO</t>
  </si>
  <si>
    <t>GAZZANIGA MICHELE</t>
  </si>
  <si>
    <t>LASCHI RACHELE</t>
  </si>
  <si>
    <t>ORSOLINI ZOE</t>
  </si>
  <si>
    <t>FISCHETTI MARTINA</t>
  </si>
  <si>
    <t>TERZI RACHELE</t>
  </si>
  <si>
    <t>RONI ASIA</t>
  </si>
  <si>
    <t>ANGELINI VIZZARDI FRANCESCA</t>
  </si>
  <si>
    <t>ESPUNA LARRAMONA MIGUEL</t>
  </si>
  <si>
    <t>GIOVANNINI PIETRO</t>
  </si>
  <si>
    <t>PAOLETTI GABRIELE</t>
  </si>
  <si>
    <t>BENDINELLI EDOARDO</t>
  </si>
  <si>
    <t>STRADA FRANCESCO</t>
  </si>
  <si>
    <t>CARESANA GIANANDREA</t>
  </si>
  <si>
    <t>DOTTI AUGUSTO</t>
  </si>
  <si>
    <t>MONTALBETTI FILIPPO</t>
  </si>
  <si>
    <t>LAHLAL FAHD</t>
  </si>
  <si>
    <t>PAOLETTI VIOLA</t>
  </si>
  <si>
    <t>BRIGLIADORI BEATRICE</t>
  </si>
  <si>
    <t>COMMODARO FEDERICA</t>
  </si>
  <si>
    <t>ESPUNA LARRAMONA RUBEN</t>
  </si>
  <si>
    <t>SANA TOMMASO</t>
  </si>
  <si>
    <t>COFFERATI RICCARDO</t>
  </si>
  <si>
    <t>PERRINA MAX</t>
  </si>
  <si>
    <t>MERLI ALESSANDRO</t>
  </si>
  <si>
    <t>STRIPPOLI RICCARDO</t>
  </si>
  <si>
    <t>PALMERINI LUCA</t>
  </si>
  <si>
    <t>BASSI ALESSANDRO</t>
  </si>
  <si>
    <t>PESCAGLINI MARIA</t>
  </si>
  <si>
    <t>MAESTRONI MARTINA MARIAGRAZIA</t>
  </si>
  <si>
    <t>DEL PO BIANCA</t>
  </si>
  <si>
    <t>VALOTA ELISA</t>
  </si>
  <si>
    <t>TOGNALLI GRETA</t>
  </si>
  <si>
    <t>MANNINI RICCARDO</t>
  </si>
  <si>
    <t>LUCCHESI LUCA</t>
  </si>
  <si>
    <t>CATTANEO MAURO</t>
  </si>
  <si>
    <t>FIORINI MIRCO</t>
  </si>
  <si>
    <t>FALDINI DAVIDE</t>
  </si>
  <si>
    <t>BERTOLUCCI OLIVIERO</t>
  </si>
  <si>
    <t>PENNACCHI GABRIELE</t>
  </si>
  <si>
    <t>DATI EDOARDO</t>
  </si>
  <si>
    <t>FEMIA CHRISTIAN</t>
  </si>
  <si>
    <t>GALAZZI EDOARDO</t>
  </si>
  <si>
    <t>CIUFFARDI ARON</t>
  </si>
  <si>
    <t>D'ANGELO MATTEO</t>
  </si>
  <si>
    <t>BERTOLETTI SAMUELE</t>
  </si>
  <si>
    <t xml:space="preserve">gara4          </t>
  </si>
  <si>
    <t xml:space="preserve">gara5     </t>
  </si>
  <si>
    <t xml:space="preserve">gara7        </t>
  </si>
  <si>
    <t xml:space="preserve">gara9     </t>
  </si>
  <si>
    <t>POOL CANTU'</t>
  </si>
  <si>
    <t>gara3 Vigevano</t>
  </si>
  <si>
    <t>PREVIDE MASSARA CAMILLA</t>
  </si>
  <si>
    <t>GERMANI ELEONORA</t>
  </si>
  <si>
    <t>gara3  Vigevano</t>
  </si>
  <si>
    <t>FERRAZZINI MATTEO</t>
  </si>
  <si>
    <t>ARIENTI GIORGIO</t>
  </si>
  <si>
    <t>BELLAVITI CECILIA</t>
  </si>
  <si>
    <t>RIZZARDI GIULIA</t>
  </si>
  <si>
    <t>CANOTTIERI SALO'</t>
  </si>
  <si>
    <t>BEGNI ARIANNA</t>
  </si>
  <si>
    <t>ASTARITA MARTINA</t>
  </si>
  <si>
    <t>RHO TRIATHLON</t>
  </si>
  <si>
    <t>BELLINI STEFANIA</t>
  </si>
  <si>
    <t>FOGLIAMANZILLO GIORGIA</t>
  </si>
  <si>
    <t>CNM TRIATHLON</t>
  </si>
  <si>
    <t>ERBAGGI MARSOLAIRE</t>
  </si>
  <si>
    <t xml:space="preserve">RHO TRIATHLON </t>
  </si>
  <si>
    <t>VEZZOLA ANDREA</t>
  </si>
  <si>
    <t>KEMPER LEVI</t>
  </si>
  <si>
    <t>MERCALLI MATTIA</t>
  </si>
  <si>
    <t>SANTAGOSTINO ANDREA</t>
  </si>
  <si>
    <t>PREDA BEATRICE</t>
  </si>
  <si>
    <t xml:space="preserve">CAPPELLINI SARA </t>
  </si>
  <si>
    <t>GIRIMONTE ASIA</t>
  </si>
  <si>
    <t>GIANOLI BIANCA MARIA</t>
  </si>
  <si>
    <t>COLOMBO CATERINA</t>
  </si>
  <si>
    <t>SOLARI PAILINA ANNI</t>
  </si>
  <si>
    <t>NAI OLEARI SARA ELISA</t>
  </si>
  <si>
    <t>MAINA CAMILLA</t>
  </si>
  <si>
    <t>FUMAGALLI SAMUELE</t>
  </si>
  <si>
    <t>GALASSO FLAVIO</t>
  </si>
  <si>
    <t>ZANNI LUCA</t>
  </si>
  <si>
    <t>BALESTRERI MARCO</t>
  </si>
  <si>
    <t>MADURERI ANDREA</t>
  </si>
  <si>
    <t>TOMASONI FILIPPO</t>
  </si>
  <si>
    <t>MANCONI GIUSEPPE ANTONIO</t>
  </si>
  <si>
    <t>CROTTA SAMUELE</t>
  </si>
  <si>
    <t>CATTINA MARGHERITA</t>
  </si>
  <si>
    <t>CALDANA NICOLE</t>
  </si>
  <si>
    <t>PIATTI ELISA</t>
  </si>
  <si>
    <t>SQUARATTI GIACOMO RENATO</t>
  </si>
  <si>
    <t>gara4  Malgrate</t>
  </si>
  <si>
    <t>CEDDIA LAURA</t>
  </si>
  <si>
    <t>LOCATELLI MATILDE</t>
  </si>
  <si>
    <t>PIERANGELI ISABELLA</t>
  </si>
  <si>
    <t>TOPPI GIORGIA</t>
  </si>
  <si>
    <t>VTT</t>
  </si>
  <si>
    <t>gara4 Malgrate</t>
  </si>
  <si>
    <t>ASTOLFI ANDREA</t>
  </si>
  <si>
    <t>VERGANI ANDREA</t>
  </si>
  <si>
    <t>NO</t>
  </si>
  <si>
    <t>gara4   Malgrate</t>
  </si>
  <si>
    <t xml:space="preserve">gara4  Malgrate      </t>
  </si>
  <si>
    <t>TODISCO AURELIA</t>
  </si>
  <si>
    <t>gara4    Malgrate</t>
  </si>
  <si>
    <t>NEVILL SABASTIAN MCCLAIN</t>
  </si>
  <si>
    <t>ALINI LUCA</t>
  </si>
  <si>
    <t>SIGNORONI MATTEO</t>
  </si>
  <si>
    <t>ALDROVANDI MATTIA</t>
  </si>
  <si>
    <t>PRANDINI TOMMASO</t>
  </si>
  <si>
    <t>MASETTA MILONE MATTIA</t>
  </si>
  <si>
    <t>MAFFIONE FRANCESCO</t>
  </si>
  <si>
    <t>FORNONI EMANUELE</t>
  </si>
  <si>
    <t>PRINCIOTTA ANDREA</t>
  </si>
  <si>
    <t>PERIN ANDREA</t>
  </si>
  <si>
    <t>LUCARELLI MICHELE</t>
  </si>
  <si>
    <t>GIUSTI ANDREA</t>
  </si>
  <si>
    <t>PATANIA FEDERICO</t>
  </si>
  <si>
    <t>ASD CNM TRIATHLON</t>
  </si>
  <si>
    <t>gara1  Cesate</t>
  </si>
  <si>
    <t>BONETTI REBECCA</t>
  </si>
  <si>
    <t>SESTINI GIORGIA</t>
  </si>
  <si>
    <t>NEGRETTI ALLEGRA</t>
  </si>
  <si>
    <t>SCOLAMIERO VIOLA</t>
  </si>
  <si>
    <t>MARSETTI MARTINA</t>
  </si>
  <si>
    <t>PIURI ANNA</t>
  </si>
  <si>
    <t>LAURIA LUDOVICA</t>
  </si>
  <si>
    <t>gara1   Cesate</t>
  </si>
  <si>
    <t>RICCA, JACOPO</t>
  </si>
  <si>
    <t>PEDRATTI, PIETRO GIUSEPPE MARI</t>
  </si>
  <si>
    <t>MASETTA MILONE, ANDREA</t>
  </si>
  <si>
    <t>DE ACUTIS, FEDERICO</t>
  </si>
  <si>
    <t>FABI, SAMUELE</t>
  </si>
  <si>
    <t>PULITI, LORENZO</t>
  </si>
  <si>
    <t>PULITI, LUCA</t>
  </si>
  <si>
    <t>RUGGIERI, GIUSEPPE</t>
  </si>
  <si>
    <t>VALOTA, DAVIDE</t>
  </si>
  <si>
    <t>GIAVARINI, CRISTIAN</t>
  </si>
  <si>
    <t>BARONI, ALESSIO</t>
  </si>
  <si>
    <t>RESTELLI, FRANCESCO</t>
  </si>
  <si>
    <t>GRANATA, MICHELE</t>
  </si>
  <si>
    <t>LA FRANCA, LEONARDO</t>
  </si>
  <si>
    <t>BOTTACIN, DIEGO</t>
  </si>
  <si>
    <t>D'URZO, THOMAS</t>
  </si>
  <si>
    <t>NEMBRO, MATTEO</t>
  </si>
  <si>
    <t>DI CEGLIE, NICCOLO'</t>
  </si>
  <si>
    <t>VENTURINI, JACOPO</t>
  </si>
  <si>
    <t>gara1     Cesate</t>
  </si>
  <si>
    <t>MAURI, PETRA MARIA</t>
  </si>
  <si>
    <t>MAZZOCCHI, OLIVIA</t>
  </si>
  <si>
    <t>NEGRATO, BEATRICE</t>
  </si>
  <si>
    <t>CAPPA, SERENA</t>
  </si>
  <si>
    <t>DAOLIO, CHIARA</t>
  </si>
  <si>
    <t>PATRIARCA, VITTORIA</t>
  </si>
  <si>
    <t>VINCI, ARIANNA</t>
  </si>
  <si>
    <t>MAFFIONE, SERENA</t>
  </si>
  <si>
    <t>PAIERI, FRANCESCA</t>
  </si>
  <si>
    <t>POLITI, ISABELLA MARIA</t>
  </si>
  <si>
    <t>CASAROTTO, ADELE</t>
  </si>
  <si>
    <t>CAMERA, STELLA</t>
  </si>
  <si>
    <t>BALLERINI, GIORGIA</t>
  </si>
  <si>
    <t>LUCARELLI, MARIA GRAZIA</t>
  </si>
  <si>
    <t>MAINARDI, INES</t>
  </si>
  <si>
    <t>CECCATO, MATTEO</t>
  </si>
  <si>
    <t>BEGNI, DAVIDE</t>
  </si>
  <si>
    <t>PINI, LORENZO</t>
  </si>
  <si>
    <t>RUCIRETA, MATTIA</t>
  </si>
  <si>
    <t>RUSSO, ALESSANDRO</t>
  </si>
  <si>
    <t>MUTTI, EDOARDO</t>
  </si>
  <si>
    <t>FACCHINETTI, ALEX</t>
  </si>
  <si>
    <t>GIORGINI, STEFANO</t>
  </si>
  <si>
    <t>LUCARELLI, MATTEO</t>
  </si>
  <si>
    <t>RADICE, CLAUDIO</t>
  </si>
  <si>
    <t>POZZANI, DYLAN</t>
  </si>
  <si>
    <t>SESTINI, LUCA</t>
  </si>
  <si>
    <t>PERIN, GIOVANNI</t>
  </si>
  <si>
    <t>BONGIORNO, MATTEO</t>
  </si>
  <si>
    <t>STELLA, LEON</t>
  </si>
  <si>
    <t>DAOLIO, GIUSEPPE</t>
  </si>
  <si>
    <t>PATANIA, ALESSANDRO</t>
  </si>
  <si>
    <t>CAVINA, LEONARDO</t>
  </si>
  <si>
    <t>MARANDIUC, SERGIU</t>
  </si>
  <si>
    <t>SIRONI, RICCARDO</t>
  </si>
  <si>
    <t>SANDU, ANTHONY</t>
  </si>
  <si>
    <t>DE MITRI, ANDREA</t>
  </si>
  <si>
    <t>MORI, EDOARDO</t>
  </si>
  <si>
    <t>TESSARIN, RICCARDO GRAZIANO</t>
  </si>
  <si>
    <t>LAURIA, RICCARDO</t>
  </si>
  <si>
    <t>MISTRINI, FILIPPO</t>
  </si>
  <si>
    <t>CINISELLI, SAMUELE</t>
  </si>
  <si>
    <t>MORONI, CESARE</t>
  </si>
  <si>
    <t>VETTORELLO, ALESSIO</t>
  </si>
  <si>
    <t>NEVILL, LORENZO ADRIAN MONTA</t>
  </si>
  <si>
    <t>PEDRONI, RICCARDO</t>
  </si>
  <si>
    <t>BERGAMIN, ALESSANDRO</t>
  </si>
  <si>
    <t>CANDILORO, FEDERICO</t>
  </si>
  <si>
    <t>BONETTI, TOMMASO</t>
  </si>
  <si>
    <t>RANIERI, SAMUELE</t>
  </si>
  <si>
    <t>GIUSTI, ALESSANDRO</t>
  </si>
  <si>
    <t>SPORT CLUB</t>
  </si>
  <si>
    <t>gara1    Cesate</t>
  </si>
  <si>
    <t>VINCI, AURORA</t>
  </si>
  <si>
    <t>GRIGALIUNAITE, ELENA</t>
  </si>
  <si>
    <t>LAHLAL, SAMAR</t>
  </si>
  <si>
    <t>RICCA, VIOLA</t>
  </si>
  <si>
    <t>RUGGERI, ALICE</t>
  </si>
  <si>
    <t>FORNONI, CAMILLA</t>
  </si>
  <si>
    <t>PASHA, REBEKA</t>
  </si>
  <si>
    <t>CIAPPESONI, ELENA</t>
  </si>
  <si>
    <t>CASAROTTO, MARTA</t>
  </si>
  <si>
    <t>DI CEGLIE, MATILDE</t>
  </si>
  <si>
    <t>COLOMBO, BEATRICE</t>
  </si>
  <si>
    <t>LOSMA, CAMILLA</t>
  </si>
  <si>
    <t>ABELLI, GIULIA</t>
  </si>
  <si>
    <t>CAROLA, ELISA</t>
  </si>
  <si>
    <t>SANITÀ, GIULIA NINA</t>
  </si>
  <si>
    <t>RANZENIGO, MATILDE</t>
  </si>
  <si>
    <t>MARZAROLI, GAIA</t>
  </si>
  <si>
    <t>GIRIMONTE, AZZURRA</t>
  </si>
  <si>
    <t>LAMANNA, GIORGIA</t>
  </si>
  <si>
    <t>PALMA, MARTINA</t>
  </si>
  <si>
    <t>SIGNORINI, ELEONORA</t>
  </si>
  <si>
    <t>gara5      Cesate</t>
  </si>
  <si>
    <t>CASON DAVIDE</t>
  </si>
  <si>
    <t>CARUZZI ALESSIO</t>
  </si>
  <si>
    <t>PEGOIANI LORENZO</t>
  </si>
  <si>
    <t>BONZANINI MIRIAM</t>
  </si>
  <si>
    <t>CAPPA VIOLA</t>
  </si>
  <si>
    <t>TRENTAROSSI MARTINA</t>
  </si>
  <si>
    <t>VENTURA ELENA</t>
  </si>
  <si>
    <t>BERTOLOTTI VERONICA</t>
  </si>
  <si>
    <t xml:space="preserve">gara5   Cesate   </t>
  </si>
  <si>
    <t>NEVILL MARGAUX HELENA-DOREE</t>
  </si>
  <si>
    <t>SILVESTRI CLARA</t>
  </si>
  <si>
    <t>VESCO ROSSELLA</t>
  </si>
  <si>
    <t>PELLEGRINI ANNA</t>
  </si>
  <si>
    <t>gara5      Lecco</t>
  </si>
  <si>
    <t>DEPONTI ALESSANDRO</t>
  </si>
  <si>
    <t>gara5     Lecco</t>
  </si>
  <si>
    <t>gara2           Lodi</t>
  </si>
  <si>
    <t>gara2     Lodi</t>
  </si>
  <si>
    <t>gara2   Lodi</t>
  </si>
  <si>
    <t>CIVETTINI FEDERICO</t>
  </si>
  <si>
    <t>CIVETTINI MARCO AURELIO</t>
  </si>
  <si>
    <t>gara1       Cesate</t>
  </si>
  <si>
    <t>gara2      Lodi</t>
  </si>
  <si>
    <t>LUINETTI AGNESE</t>
  </si>
  <si>
    <t>FANIZZA IDA</t>
  </si>
  <si>
    <t>CUS PRO PATRIA MILANO</t>
  </si>
  <si>
    <t>VENTURA FRANCESCO</t>
  </si>
  <si>
    <t>DONINELLI GIULIA</t>
  </si>
  <si>
    <t>CAPORALE EMMA</t>
  </si>
  <si>
    <t>SACCHI BIANCA</t>
  </si>
  <si>
    <t>gara6      Lodi</t>
  </si>
  <si>
    <t>gara6        Lodi</t>
  </si>
  <si>
    <t>gara6          Lodi</t>
  </si>
  <si>
    <t>gara7  Telgate</t>
  </si>
  <si>
    <t>ARTUSO FEDERICO</t>
  </si>
  <si>
    <t>CAMISASCHI DAVIDE</t>
  </si>
  <si>
    <t>gara7   Telgate</t>
  </si>
  <si>
    <t>GRASSI GIACOMO</t>
  </si>
  <si>
    <t>PALAZZO ALEX</t>
  </si>
  <si>
    <t>FLANDERS LOVE SPORT</t>
  </si>
  <si>
    <t>SALA STEFANO</t>
  </si>
  <si>
    <t>LAGUARDIA CHRISTIAN</t>
  </si>
  <si>
    <t>POOL CANTU</t>
  </si>
  <si>
    <t>gara3  Telgate</t>
  </si>
  <si>
    <t>FORMILLO, CARLOTTA</t>
  </si>
  <si>
    <t>GRIGALIUNAITE, META</t>
  </si>
  <si>
    <t>ANDREOLLI ELISA</t>
  </si>
  <si>
    <t>PANIZZA GLORIA</t>
  </si>
  <si>
    <t>SALA, ANGELICA</t>
  </si>
  <si>
    <t>COMI, CELESTE</t>
  </si>
  <si>
    <t>TOMASONI BEATRICE</t>
  </si>
  <si>
    <t>MONTRASI, GIULIA</t>
  </si>
  <si>
    <t>CAMISASCHI, ANNA</t>
  </si>
  <si>
    <t>CACCIATORE, SOFIA</t>
  </si>
  <si>
    <t>ACANFORA, MATTIA</t>
  </si>
  <si>
    <t>BAGGI, MATTEO</t>
  </si>
  <si>
    <t>BRANDINALI, EMANUELE</t>
  </si>
  <si>
    <t>DEHIA, YASSIN</t>
  </si>
  <si>
    <t>SANDU, SAM</t>
  </si>
  <si>
    <t>SOMMARIVA, GABRIELE</t>
  </si>
  <si>
    <t>BRUNI, FABIO</t>
  </si>
  <si>
    <t>BASSI, EMANUELE</t>
  </si>
  <si>
    <t>FERRARI, LORENZO</t>
  </si>
  <si>
    <t>SAULI, SAMUELE</t>
  </si>
  <si>
    <t>GUERRINI, CARLO</t>
  </si>
  <si>
    <t>CARRABBA, ANTONIO</t>
  </si>
  <si>
    <t>SUMMA, ALBERTO</t>
  </si>
  <si>
    <t>gara3   Telgate</t>
  </si>
  <si>
    <t>ONTINI, CHRISTEL</t>
  </si>
  <si>
    <t>VIVIANI, CAROLA</t>
  </si>
  <si>
    <t>GIROTTO, ELISA</t>
  </si>
  <si>
    <t>URBANI, ALICE</t>
  </si>
  <si>
    <t xml:space="preserve">gara3  Telgate   </t>
  </si>
  <si>
    <t>ZIGLIOLI, PIETRO</t>
  </si>
  <si>
    <t xml:space="preserve">ASD CNM TRIATHLON </t>
  </si>
  <si>
    <t>BRANDINALI, FEDERICO</t>
  </si>
  <si>
    <t>DE PAOLI, FEDERICO</t>
  </si>
  <si>
    <t>DE ZAN, ALESSANDRO</t>
  </si>
  <si>
    <t>SANDRINI, MATTIA</t>
  </si>
  <si>
    <t>BALESTRINO, LUDOVICO</t>
  </si>
  <si>
    <t>ETTORRE, EMANUELE</t>
  </si>
  <si>
    <t>SAGLIMBENI, GIORGIO</t>
  </si>
  <si>
    <t>PASINI, SIMONE</t>
  </si>
  <si>
    <t>ANANIA, FRANCESCO</t>
  </si>
  <si>
    <t>SOMMARIVA, FEDERICA</t>
  </si>
  <si>
    <t>BRANDINALI, ELEONORA</t>
  </si>
  <si>
    <t>CAROLA, ILARIA</t>
  </si>
  <si>
    <t>BALESTRINO, LAVINIA</t>
  </si>
  <si>
    <t>ROMANO, FILIPPO</t>
  </si>
  <si>
    <t>DEHIA, OMAR</t>
  </si>
  <si>
    <t>SALERIO, SEBASTIANO</t>
  </si>
  <si>
    <t>SAULI, LUCA</t>
  </si>
  <si>
    <t>x</t>
  </si>
  <si>
    <t>%</t>
  </si>
  <si>
    <t>BANFI, RICCARDO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</si>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</sst>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6"/>
      <name val="Tahoma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</fills>
  <borders count="80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89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8" xfId="0" applyNumberFormat="1" applyFont="1" applyBorder="1" applyAlignment="1">
      <alignment horizontal="left"/>
    </xf>
    <xf numFmtId="1" fontId="4" fillId="0" borderId="17" xfId="0" applyNumberFormat="1" applyFont="1" applyBorder="1" applyAlignment="1"/>
    <xf numFmtId="1" fontId="4" fillId="0" borderId="18" xfId="0" applyNumberFormat="1" applyFont="1" applyBorder="1" applyAlignment="1"/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1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2" xfId="0" applyNumberFormat="1" applyFont="1" applyBorder="1" applyAlignment="1"/>
    <xf numFmtId="1" fontId="3" fillId="0" borderId="22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3" xfId="0" applyNumberFormat="1" applyFont="1" applyBorder="1" applyAlignment="1"/>
    <xf numFmtId="0" fontId="3" fillId="2" borderId="35" xfId="0" applyNumberFormat="1" applyFont="1" applyFill="1" applyBorder="1" applyAlignment="1">
      <alignment horizontal="center"/>
    </xf>
    <xf numFmtId="0" fontId="6" fillId="3" borderId="35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6" xfId="0" applyNumberFormat="1" applyFont="1" applyBorder="1" applyAlignment="1"/>
    <xf numFmtId="1" fontId="4" fillId="0" borderId="36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4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5" xfId="0" applyNumberFormat="1" applyFont="1" applyBorder="1" applyAlignment="1"/>
    <xf numFmtId="1" fontId="6" fillId="0" borderId="25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0" borderId="22" xfId="0" applyNumberFormat="1" applyFont="1" applyBorder="1" applyAlignment="1"/>
    <xf numFmtId="1" fontId="4" fillId="0" borderId="22" xfId="0" applyNumberFormat="1" applyFont="1" applyBorder="1" applyAlignment="1"/>
    <xf numFmtId="1" fontId="4" fillId="0" borderId="23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3" fillId="0" borderId="8" xfId="0" applyNumberFormat="1" applyFont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0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/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2" xfId="0" applyNumberFormat="1" applyFont="1" applyBorder="1" applyAlignment="1"/>
    <xf numFmtId="0" fontId="10" fillId="4" borderId="35" xfId="0" applyNumberFormat="1" applyFont="1" applyFill="1" applyBorder="1" applyAlignment="1">
      <alignment horizontal="right"/>
    </xf>
    <xf numFmtId="1" fontId="4" fillId="0" borderId="43" xfId="0" applyNumberFormat="1" applyFont="1" applyBorder="1" applyAlignment="1"/>
    <xf numFmtId="49" fontId="10" fillId="4" borderId="44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5" xfId="0" applyNumberFormat="1" applyFont="1" applyBorder="1" applyAlignment="1"/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51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2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5" xfId="0" applyNumberFormat="1" applyFont="1" applyFill="1" applyBorder="1" applyAlignment="1">
      <alignment horizontal="right"/>
    </xf>
    <xf numFmtId="1" fontId="10" fillId="0" borderId="25" xfId="0" applyNumberFormat="1" applyFont="1" applyBorder="1" applyAlignment="1">
      <alignment horizontal="left"/>
    </xf>
    <xf numFmtId="49" fontId="9" fillId="2" borderId="44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2" xfId="0" applyNumberFormat="1" applyFont="1" applyFill="1" applyBorder="1" applyAlignment="1"/>
    <xf numFmtId="49" fontId="11" fillId="2" borderId="53" xfId="0" applyNumberFormat="1" applyFont="1" applyFill="1" applyBorder="1" applyAlignment="1"/>
    <xf numFmtId="1" fontId="12" fillId="2" borderId="44" xfId="0" applyNumberFormat="1" applyFont="1" applyFill="1" applyBorder="1" applyAlignment="1">
      <alignment horizontal="right"/>
    </xf>
    <xf numFmtId="0" fontId="10" fillId="0" borderId="25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Font="1" applyAlignment="1">
      <alignment horizontal="center" vertical="top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3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/>
    <xf numFmtId="1" fontId="6" fillId="3" borderId="10" xfId="0" applyNumberFormat="1" applyFont="1" applyFill="1" applyBorder="1" applyAlignment="1">
      <alignment horizontal="center"/>
    </xf>
    <xf numFmtId="1" fontId="4" fillId="0" borderId="56" xfId="0" applyNumberFormat="1" applyFont="1" applyBorder="1" applyAlignment="1"/>
    <xf numFmtId="1" fontId="3" fillId="0" borderId="56" xfId="0" applyNumberFormat="1" applyFont="1" applyBorder="1" applyAlignment="1"/>
    <xf numFmtId="0" fontId="9" fillId="4" borderId="57" xfId="0" applyNumberFormat="1" applyFont="1" applyFill="1" applyBorder="1" applyAlignment="1"/>
    <xf numFmtId="49" fontId="10" fillId="4" borderId="13" xfId="0" applyNumberFormat="1" applyFont="1" applyFill="1" applyBorder="1" applyAlignment="1"/>
    <xf numFmtId="0" fontId="14" fillId="0" borderId="54" xfId="0" applyFont="1" applyFill="1" applyBorder="1" applyAlignment="1"/>
    <xf numFmtId="49" fontId="3" fillId="0" borderId="54" xfId="0" applyNumberFormat="1" applyFont="1" applyBorder="1" applyAlignment="1"/>
    <xf numFmtId="1" fontId="3" fillId="0" borderId="59" xfId="0" applyNumberFormat="1" applyFont="1" applyBorder="1" applyAlignment="1">
      <alignment horizontal="center"/>
    </xf>
    <xf numFmtId="1" fontId="3" fillId="0" borderId="60" xfId="0" applyNumberFormat="1" applyFont="1" applyBorder="1" applyAlignment="1"/>
    <xf numFmtId="0" fontId="3" fillId="0" borderId="60" xfId="0" applyFont="1" applyBorder="1" applyAlignment="1">
      <alignment horizontal="left"/>
    </xf>
    <xf numFmtId="0" fontId="3" fillId="0" borderId="58" xfId="0" applyNumberFormat="1" applyFont="1" applyFill="1" applyBorder="1" applyAlignment="1"/>
    <xf numFmtId="49" fontId="3" fillId="0" borderId="58" xfId="0" applyNumberFormat="1" applyFont="1" applyFill="1" applyBorder="1" applyAlignment="1"/>
    <xf numFmtId="1" fontId="15" fillId="0" borderId="8" xfId="0" applyNumberFormat="1" applyFont="1" applyFill="1" applyBorder="1" applyAlignment="1">
      <alignment horizontal="center"/>
    </xf>
    <xf numFmtId="1" fontId="15" fillId="0" borderId="54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54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49" fontId="5" fillId="0" borderId="60" xfId="0" applyNumberFormat="1" applyFont="1" applyBorder="1" applyAlignment="1">
      <alignment horizontal="center" vertical="center"/>
    </xf>
    <xf numFmtId="0" fontId="18" fillId="0" borderId="58" xfId="0" applyFont="1" applyBorder="1" applyAlignment="1"/>
    <xf numFmtId="1" fontId="14" fillId="0" borderId="59" xfId="0" applyNumberFormat="1" applyFont="1" applyBorder="1" applyAlignment="1">
      <alignment horizontal="center"/>
    </xf>
    <xf numFmtId="49" fontId="9" fillId="4" borderId="10" xfId="0" applyNumberFormat="1" applyFont="1" applyFill="1" applyBorder="1" applyAlignment="1"/>
    <xf numFmtId="0" fontId="17" fillId="0" borderId="58" xfId="0" applyFont="1" applyBorder="1" applyAlignment="1"/>
    <xf numFmtId="0" fontId="17" fillId="0" borderId="58" xfId="0" applyFont="1" applyBorder="1" applyAlignment="1">
      <alignment horizontal="left"/>
    </xf>
    <xf numFmtId="1" fontId="14" fillId="0" borderId="8" xfId="0" applyNumberFormat="1" applyFont="1" applyBorder="1" applyAlignment="1">
      <alignment horizontal="center"/>
    </xf>
    <xf numFmtId="0" fontId="18" fillId="0" borderId="5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49" fontId="5" fillId="0" borderId="8" xfId="0" applyNumberFormat="1" applyFont="1" applyBorder="1" applyAlignment="1">
      <alignment horizontal="left" vertical="center"/>
    </xf>
    <xf numFmtId="1" fontId="4" fillId="0" borderId="7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1" fontId="14" fillId="0" borderId="8" xfId="0" applyNumberFormat="1" applyFont="1" applyFill="1" applyBorder="1" applyAlignment="1">
      <alignment horizontal="center"/>
    </xf>
    <xf numFmtId="0" fontId="18" fillId="0" borderId="8" xfId="0" applyFont="1" applyBorder="1" applyAlignment="1"/>
    <xf numFmtId="0" fontId="17" fillId="0" borderId="8" xfId="0" applyFont="1" applyBorder="1" applyAlignment="1">
      <alignment horizontal="left"/>
    </xf>
    <xf numFmtId="0" fontId="17" fillId="0" borderId="60" xfId="0" applyFont="1" applyBorder="1" applyAlignment="1">
      <alignment horizontal="left"/>
    </xf>
    <xf numFmtId="0" fontId="18" fillId="0" borderId="60" xfId="0" applyFont="1" applyBorder="1" applyAlignment="1">
      <alignment horizontal="left"/>
    </xf>
    <xf numFmtId="0" fontId="18" fillId="0" borderId="61" xfId="0" applyFont="1" applyBorder="1" applyAlignment="1"/>
    <xf numFmtId="0" fontId="17" fillId="0" borderId="61" xfId="0" applyFont="1" applyBorder="1" applyAlignment="1">
      <alignment horizontal="left"/>
    </xf>
    <xf numFmtId="1" fontId="14" fillId="0" borderId="62" xfId="0" applyNumberFormat="1" applyFont="1" applyFill="1" applyBorder="1" applyAlignment="1">
      <alignment horizontal="center"/>
    </xf>
    <xf numFmtId="1" fontId="15" fillId="0" borderId="62" xfId="0" applyNumberFormat="1" applyFont="1" applyFill="1" applyBorder="1" applyAlignment="1">
      <alignment horizontal="center"/>
    </xf>
    <xf numFmtId="0" fontId="18" fillId="0" borderId="64" xfId="0" applyFont="1" applyBorder="1" applyAlignment="1"/>
    <xf numFmtId="0" fontId="17" fillId="0" borderId="64" xfId="0" applyFont="1" applyBorder="1" applyAlignment="1">
      <alignment horizontal="left"/>
    </xf>
    <xf numFmtId="1" fontId="3" fillId="0" borderId="65" xfId="0" applyNumberFormat="1" applyFont="1" applyBorder="1" applyAlignment="1">
      <alignment horizontal="center"/>
    </xf>
    <xf numFmtId="1" fontId="3" fillId="0" borderId="66" xfId="0" applyNumberFormat="1" applyFont="1" applyBorder="1" applyAlignment="1">
      <alignment horizontal="center"/>
    </xf>
    <xf numFmtId="1" fontId="3" fillId="0" borderId="62" xfId="0" applyNumberFormat="1" applyFont="1" applyBorder="1" applyAlignment="1">
      <alignment horizontal="center"/>
    </xf>
    <xf numFmtId="0" fontId="18" fillId="0" borderId="67" xfId="0" applyFont="1" applyBorder="1" applyAlignment="1"/>
    <xf numFmtId="0" fontId="17" fillId="0" borderId="67" xfId="0" applyFont="1" applyBorder="1" applyAlignment="1">
      <alignment horizontal="left"/>
    </xf>
    <xf numFmtId="1" fontId="3" fillId="0" borderId="63" xfId="0" applyNumberFormat="1" applyFont="1" applyBorder="1" applyAlignment="1">
      <alignment horizontal="center"/>
    </xf>
    <xf numFmtId="0" fontId="18" fillId="0" borderId="68" xfId="0" applyFont="1" applyBorder="1" applyAlignment="1"/>
    <xf numFmtId="0" fontId="17" fillId="0" borderId="68" xfId="0" applyFont="1" applyBorder="1" applyAlignment="1">
      <alignment horizontal="left"/>
    </xf>
    <xf numFmtId="1" fontId="3" fillId="0" borderId="69" xfId="0" applyNumberFormat="1" applyFont="1" applyBorder="1" applyAlignment="1">
      <alignment horizontal="center"/>
    </xf>
    <xf numFmtId="1" fontId="3" fillId="0" borderId="70" xfId="0" applyNumberFormat="1" applyFont="1" applyBorder="1" applyAlignment="1">
      <alignment horizontal="center"/>
    </xf>
    <xf numFmtId="0" fontId="17" fillId="0" borderId="62" xfId="0" applyFont="1" applyBorder="1" applyAlignment="1">
      <alignment horizontal="left"/>
    </xf>
    <xf numFmtId="0" fontId="18" fillId="0" borderId="62" xfId="0" applyFont="1" applyBorder="1" applyAlignment="1"/>
    <xf numFmtId="0" fontId="17" fillId="0" borderId="65" xfId="0" applyFont="1" applyBorder="1" applyAlignment="1">
      <alignment horizontal="left"/>
    </xf>
    <xf numFmtId="0" fontId="18" fillId="0" borderId="65" xfId="0" applyFont="1" applyBorder="1" applyAlignment="1"/>
    <xf numFmtId="1" fontId="14" fillId="0" borderId="62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" fontId="15" fillId="0" borderId="63" xfId="0" applyNumberFormat="1" applyFont="1" applyBorder="1" applyAlignment="1">
      <alignment horizontal="center"/>
    </xf>
    <xf numFmtId="1" fontId="14" fillId="0" borderId="69" xfId="0" applyNumberFormat="1" applyFont="1" applyBorder="1" applyAlignment="1">
      <alignment horizontal="center"/>
    </xf>
    <xf numFmtId="1" fontId="15" fillId="0" borderId="69" xfId="0" applyNumberFormat="1" applyFont="1" applyBorder="1" applyAlignment="1">
      <alignment horizontal="center"/>
    </xf>
    <xf numFmtId="1" fontId="15" fillId="0" borderId="70" xfId="0" applyNumberFormat="1" applyFont="1" applyBorder="1" applyAlignment="1">
      <alignment horizontal="center"/>
    </xf>
    <xf numFmtId="1" fontId="14" fillId="0" borderId="65" xfId="0" applyNumberFormat="1" applyFont="1" applyBorder="1" applyAlignment="1">
      <alignment horizontal="center"/>
    </xf>
    <xf numFmtId="49" fontId="3" fillId="0" borderId="62" xfId="0" applyNumberFormat="1" applyFont="1" applyBorder="1" applyAlignment="1"/>
    <xf numFmtId="1" fontId="3" fillId="0" borderId="62" xfId="0" applyNumberFormat="1" applyFont="1" applyBorder="1" applyAlignment="1"/>
    <xf numFmtId="0" fontId="18" fillId="0" borderId="61" xfId="0" applyFont="1" applyBorder="1" applyAlignment="1">
      <alignment horizontal="left"/>
    </xf>
    <xf numFmtId="1" fontId="3" fillId="0" borderId="71" xfId="0" applyNumberFormat="1" applyFont="1" applyBorder="1" applyAlignment="1">
      <alignment horizontal="center"/>
    </xf>
    <xf numFmtId="1" fontId="3" fillId="0" borderId="72" xfId="0" applyNumberFormat="1" applyFont="1" applyBorder="1" applyAlignment="1">
      <alignment horizontal="center"/>
    </xf>
    <xf numFmtId="1" fontId="14" fillId="0" borderId="72" xfId="0" applyNumberFormat="1" applyFont="1" applyBorder="1" applyAlignment="1">
      <alignment horizontal="center"/>
    </xf>
    <xf numFmtId="1" fontId="14" fillId="0" borderId="71" xfId="0" applyNumberFormat="1" applyFont="1" applyBorder="1" applyAlignment="1">
      <alignment horizontal="center"/>
    </xf>
    <xf numFmtId="0" fontId="18" fillId="0" borderId="67" xfId="0" applyFont="1" applyBorder="1" applyAlignment="1">
      <alignment horizontal="left"/>
    </xf>
    <xf numFmtId="1" fontId="3" fillId="0" borderId="73" xfId="0" applyNumberFormat="1" applyFont="1" applyBorder="1" applyAlignment="1">
      <alignment horizontal="center"/>
    </xf>
    <xf numFmtId="1" fontId="14" fillId="0" borderId="73" xfId="0" applyNumberFormat="1" applyFont="1" applyBorder="1" applyAlignment="1">
      <alignment horizontal="center"/>
    </xf>
    <xf numFmtId="0" fontId="18" fillId="0" borderId="68" xfId="0" applyFont="1" applyBorder="1" applyAlignment="1">
      <alignment horizontal="left"/>
    </xf>
    <xf numFmtId="0" fontId="3" fillId="0" borderId="62" xfId="0" applyFont="1" applyBorder="1" applyAlignment="1"/>
    <xf numFmtId="1" fontId="3" fillId="0" borderId="74" xfId="0" applyNumberFormat="1" applyFont="1" applyBorder="1" applyAlignment="1">
      <alignment horizontal="center"/>
    </xf>
    <xf numFmtId="1" fontId="3" fillId="0" borderId="75" xfId="0" applyNumberFormat="1" applyFont="1" applyBorder="1" applyAlignment="1">
      <alignment horizontal="center"/>
    </xf>
    <xf numFmtId="1" fontId="15" fillId="0" borderId="74" xfId="0" applyNumberFormat="1" applyFont="1" applyFill="1" applyBorder="1" applyAlignment="1">
      <alignment horizontal="center"/>
    </xf>
    <xf numFmtId="1" fontId="14" fillId="0" borderId="65" xfId="0" applyNumberFormat="1" applyFont="1" applyFill="1" applyBorder="1" applyAlignment="1">
      <alignment horizontal="center"/>
    </xf>
    <xf numFmtId="1" fontId="15" fillId="0" borderId="65" xfId="0" applyNumberFormat="1" applyFont="1" applyFill="1" applyBorder="1" applyAlignment="1">
      <alignment horizontal="center"/>
    </xf>
    <xf numFmtId="1" fontId="14" fillId="0" borderId="69" xfId="0" applyNumberFormat="1" applyFont="1" applyFill="1" applyBorder="1" applyAlignment="1">
      <alignment horizontal="center"/>
    </xf>
    <xf numFmtId="1" fontId="15" fillId="0" borderId="69" xfId="0" applyNumberFormat="1" applyFont="1" applyFill="1" applyBorder="1" applyAlignment="1">
      <alignment horizontal="center"/>
    </xf>
    <xf numFmtId="1" fontId="15" fillId="0" borderId="76" xfId="0" applyNumberFormat="1" applyFont="1" applyFill="1" applyBorder="1" applyAlignment="1">
      <alignment horizontal="center"/>
    </xf>
    <xf numFmtId="1" fontId="3" fillId="0" borderId="62" xfId="0" applyNumberFormat="1" applyFont="1" applyBorder="1" applyAlignment="1">
      <alignment horizontal="left"/>
    </xf>
    <xf numFmtId="49" fontId="3" fillId="0" borderId="62" xfId="0" applyNumberFormat="1" applyFont="1" applyBorder="1" applyAlignment="1">
      <alignment horizontal="left"/>
    </xf>
    <xf numFmtId="1" fontId="3" fillId="0" borderId="76" xfId="0" applyNumberFormat="1" applyFont="1" applyBorder="1" applyAlignment="1">
      <alignment horizontal="center"/>
    </xf>
    <xf numFmtId="1" fontId="14" fillId="0" borderId="63" xfId="0" applyNumberFormat="1" applyFont="1" applyFill="1" applyBorder="1" applyAlignment="1">
      <alignment horizontal="center"/>
    </xf>
    <xf numFmtId="1" fontId="14" fillId="0" borderId="70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  <xf numFmtId="0" fontId="17" fillId="0" borderId="61" xfId="0" applyFont="1" applyBorder="1" applyAlignment="1"/>
    <xf numFmtId="0" fontId="17" fillId="0" borderId="67" xfId="0" applyFont="1" applyBorder="1" applyAlignment="1"/>
    <xf numFmtId="0" fontId="17" fillId="0" borderId="68" xfId="0" applyFont="1" applyBorder="1" applyAlignment="1"/>
    <xf numFmtId="0" fontId="14" fillId="0" borderId="6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9" xfId="0" applyNumberFormat="1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1" fontId="14" fillId="0" borderId="63" xfId="0" applyNumberFormat="1" applyFont="1" applyBorder="1" applyAlignment="1">
      <alignment horizontal="center"/>
    </xf>
    <xf numFmtId="1" fontId="13" fillId="0" borderId="62" xfId="0" applyNumberFormat="1" applyFont="1" applyBorder="1" applyAlignment="1"/>
    <xf numFmtId="0" fontId="17" fillId="0" borderId="77" xfId="0" applyFont="1" applyBorder="1" applyAlignment="1"/>
    <xf numFmtId="1" fontId="3" fillId="0" borderId="78" xfId="0" applyNumberFormat="1" applyFont="1" applyBorder="1" applyAlignment="1">
      <alignment horizontal="center"/>
    </xf>
    <xf numFmtId="1" fontId="14" fillId="0" borderId="78" xfId="0" applyNumberFormat="1" applyFont="1" applyBorder="1" applyAlignment="1">
      <alignment horizontal="center"/>
    </xf>
    <xf numFmtId="1" fontId="3" fillId="0" borderId="79" xfId="0" applyNumberFormat="1" applyFont="1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1" fontId="14" fillId="0" borderId="70" xfId="0" applyNumberFormat="1" applyFont="1" applyBorder="1" applyAlignment="1">
      <alignment horizontal="center"/>
    </xf>
  </cellXfs>
  <cellStyles count="1">
    <cellStyle name="Normale" xfId="0" builtinId="0"/>
  </cellStyles>
  <dxfs count="4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93"/>
  <sheetViews>
    <sheetView showGridLines="0" zoomScale="40" zoomScaleNormal="40" workbookViewId="0">
      <selection activeCell="H12" sqref="H12"/>
    </sheetView>
  </sheetViews>
  <sheetFormatPr defaultColWidth="11.42578125" defaultRowHeight="18.600000000000001" customHeight="1" x14ac:dyDescent="0.2"/>
  <cols>
    <col min="1" max="1" width="11.42578125" style="1" customWidth="1"/>
    <col min="2" max="2" width="57.140625" style="1" customWidth="1"/>
    <col min="3" max="3" width="19.28515625" style="205" customWidth="1"/>
    <col min="4" max="4" width="70.7109375" style="1" customWidth="1"/>
    <col min="5" max="5" width="20.42578125" style="1" customWidth="1"/>
    <col min="6" max="6" width="23" style="1" customWidth="1"/>
    <col min="7" max="8" width="23.140625" style="1" customWidth="1"/>
    <col min="9" max="9" width="23" style="1" customWidth="1"/>
    <col min="10" max="12" width="23" style="133" customWidth="1"/>
    <col min="13" max="13" width="23" style="1" customWidth="1"/>
    <col min="14" max="14" width="17.42578125" style="1" customWidth="1"/>
    <col min="15" max="15" width="14.28515625" style="1" customWidth="1"/>
    <col min="16" max="16" width="29.140625" style="1" customWidth="1"/>
    <col min="17" max="18" width="11.42578125" style="1" customWidth="1"/>
    <col min="19" max="19" width="59.7109375" style="1" customWidth="1"/>
    <col min="20" max="20" width="16" style="1" customWidth="1"/>
    <col min="21" max="21" width="11.42578125" style="1" customWidth="1"/>
    <col min="22" max="22" width="31.28515625" style="1" customWidth="1"/>
    <col min="23" max="25" width="11.42578125" style="1" customWidth="1"/>
    <col min="26" max="26" width="37.42578125" style="1" customWidth="1"/>
    <col min="27" max="27" width="12" style="1" customWidth="1"/>
    <col min="28" max="259" width="11.42578125" style="1" customWidth="1"/>
  </cols>
  <sheetData>
    <row r="1" spans="1:27" ht="28.5" customHeight="1" x14ac:dyDescent="0.4">
      <c r="A1" s="263" t="s">
        <v>0</v>
      </c>
      <c r="B1" s="264"/>
      <c r="C1" s="264"/>
      <c r="D1" s="264"/>
      <c r="E1" s="264"/>
      <c r="F1" s="265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25">
      <c r="A2" s="7"/>
      <c r="B2" s="8" t="s">
        <v>1</v>
      </c>
      <c r="C2" s="200" t="s">
        <v>2</v>
      </c>
      <c r="D2" s="8" t="s">
        <v>3</v>
      </c>
      <c r="E2" s="9" t="s">
        <v>529</v>
      </c>
      <c r="F2" s="9" t="s">
        <v>649</v>
      </c>
      <c r="G2" s="9" t="s">
        <v>676</v>
      </c>
      <c r="H2" s="9" t="s">
        <v>455</v>
      </c>
      <c r="I2" s="9" t="s">
        <v>456</v>
      </c>
      <c r="J2" s="9" t="s">
        <v>399</v>
      </c>
      <c r="K2" s="9" t="s">
        <v>457</v>
      </c>
      <c r="L2" s="9" t="s">
        <v>190</v>
      </c>
      <c r="M2" s="10" t="s">
        <v>726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thickBot="1" x14ac:dyDescent="0.45">
      <c r="A3" s="177" t="s">
        <v>191</v>
      </c>
      <c r="B3" s="192" t="s">
        <v>518</v>
      </c>
      <c r="C3" s="196">
        <v>2310</v>
      </c>
      <c r="D3" s="192" t="s">
        <v>183</v>
      </c>
      <c r="E3" s="206" t="s">
        <v>725</v>
      </c>
      <c r="F3" s="184"/>
      <c r="G3" s="206" t="s">
        <v>725</v>
      </c>
      <c r="H3" s="184"/>
      <c r="I3" s="184"/>
      <c r="J3" s="184"/>
      <c r="K3" s="184"/>
      <c r="L3" s="184"/>
      <c r="M3" s="206">
        <v>50</v>
      </c>
      <c r="N3" s="25">
        <v>50</v>
      </c>
      <c r="O3" s="26">
        <f t="shared" ref="O3:O27" si="0">COUNTA(E3:M3)</f>
        <v>3</v>
      </c>
      <c r="P3" s="172">
        <f t="shared" ref="P3:P27" si="1">SUM(E3:M3)</f>
        <v>50</v>
      </c>
      <c r="Q3" s="27"/>
      <c r="R3" s="28">
        <v>1213</v>
      </c>
      <c r="S3" s="29" t="s">
        <v>114</v>
      </c>
      <c r="T3" s="30">
        <f>SUMIF($C$3:$C$76,R3,$P$3:$P$76)</f>
        <v>88</v>
      </c>
      <c r="U3" s="31"/>
      <c r="V3" s="32">
        <f>SUMIF($C$3:$C$76,R3,$N$3:$N$76)</f>
        <v>88</v>
      </c>
      <c r="W3" s="19"/>
      <c r="X3" s="6"/>
      <c r="Y3" s="33"/>
      <c r="Z3" s="33"/>
      <c r="AA3" s="33"/>
    </row>
    <row r="4" spans="1:27" ht="29.1" customHeight="1" thickBot="1" x14ac:dyDescent="0.4">
      <c r="A4" s="177" t="s">
        <v>191</v>
      </c>
      <c r="B4" s="220" t="s">
        <v>721</v>
      </c>
      <c r="C4" s="221">
        <v>2310</v>
      </c>
      <c r="D4" s="220" t="s">
        <v>183</v>
      </c>
      <c r="E4" s="217"/>
      <c r="F4" s="217"/>
      <c r="G4" s="217" t="s">
        <v>725</v>
      </c>
      <c r="H4" s="217"/>
      <c r="I4" s="217"/>
      <c r="J4" s="251"/>
      <c r="K4" s="251"/>
      <c r="L4" s="251"/>
      <c r="M4" s="218"/>
      <c r="N4" s="25">
        <v>0</v>
      </c>
      <c r="O4" s="26">
        <f t="shared" si="0"/>
        <v>1</v>
      </c>
      <c r="P4" s="172">
        <f t="shared" si="1"/>
        <v>0</v>
      </c>
      <c r="Q4" s="27"/>
      <c r="R4" s="28">
        <v>2310</v>
      </c>
      <c r="S4" s="29" t="s">
        <v>183</v>
      </c>
      <c r="T4" s="30">
        <f t="shared" ref="T4:T64" si="2">SUMIF($C$3:$C$76,R4,$P$3:$P$76)</f>
        <v>50</v>
      </c>
      <c r="U4" s="31"/>
      <c r="V4" s="32">
        <f t="shared" ref="V4:V64" si="3">SUMIF($C$3:$C$76,R4,$N$3:$N$76)</f>
        <v>50</v>
      </c>
      <c r="W4" s="19"/>
      <c r="X4" s="6"/>
      <c r="Y4" s="33"/>
      <c r="Z4" s="33"/>
      <c r="AA4" s="33"/>
    </row>
    <row r="5" spans="1:27" ht="29.1" customHeight="1" thickBot="1" x14ac:dyDescent="0.4">
      <c r="A5" s="177" t="s">
        <v>191</v>
      </c>
      <c r="B5" s="211" t="s">
        <v>525</v>
      </c>
      <c r="C5" s="212">
        <v>10</v>
      </c>
      <c r="D5" s="211" t="s">
        <v>181</v>
      </c>
      <c r="E5" s="219" t="s">
        <v>725</v>
      </c>
      <c r="F5" s="219"/>
      <c r="G5" s="219"/>
      <c r="H5" s="219"/>
      <c r="I5" s="219"/>
      <c r="J5" s="250"/>
      <c r="K5" s="250"/>
      <c r="L5" s="250"/>
      <c r="M5" s="222">
        <v>50</v>
      </c>
      <c r="N5" s="25">
        <v>50</v>
      </c>
      <c r="O5" s="26">
        <f t="shared" si="0"/>
        <v>2</v>
      </c>
      <c r="P5" s="172">
        <f t="shared" si="1"/>
        <v>50</v>
      </c>
      <c r="Q5" s="27"/>
      <c r="R5" s="28">
        <v>2232</v>
      </c>
      <c r="S5" s="29" t="s">
        <v>119</v>
      </c>
      <c r="T5" s="30">
        <f t="shared" si="2"/>
        <v>0</v>
      </c>
      <c r="U5" s="31"/>
      <c r="V5" s="32">
        <f t="shared" si="3"/>
        <v>0</v>
      </c>
      <c r="W5" s="19"/>
      <c r="X5" s="6"/>
      <c r="Y5" s="33"/>
      <c r="Z5" s="33"/>
      <c r="AA5" s="33"/>
    </row>
    <row r="6" spans="1:27" ht="29.1" customHeight="1" thickBot="1" x14ac:dyDescent="0.4">
      <c r="A6" s="177" t="s">
        <v>191</v>
      </c>
      <c r="B6" s="220" t="s">
        <v>536</v>
      </c>
      <c r="C6" s="221">
        <v>10</v>
      </c>
      <c r="D6" s="220" t="s">
        <v>181</v>
      </c>
      <c r="E6" s="217" t="s">
        <v>725</v>
      </c>
      <c r="F6" s="217"/>
      <c r="G6" s="217" t="s">
        <v>725</v>
      </c>
      <c r="H6" s="217"/>
      <c r="I6" s="217"/>
      <c r="J6" s="251"/>
      <c r="K6" s="251"/>
      <c r="L6" s="251"/>
      <c r="M6" s="218"/>
      <c r="N6" s="25">
        <v>0</v>
      </c>
      <c r="O6" s="26">
        <f t="shared" si="0"/>
        <v>2</v>
      </c>
      <c r="P6" s="172">
        <f t="shared" si="1"/>
        <v>0</v>
      </c>
      <c r="Q6" s="27"/>
      <c r="R6" s="28">
        <v>1180</v>
      </c>
      <c r="S6" s="29" t="s">
        <v>14</v>
      </c>
      <c r="T6" s="30">
        <f t="shared" si="2"/>
        <v>41</v>
      </c>
      <c r="U6" s="31"/>
      <c r="V6" s="32">
        <f t="shared" si="3"/>
        <v>41</v>
      </c>
      <c r="W6" s="19"/>
      <c r="X6" s="6"/>
      <c r="Y6" s="33"/>
      <c r="Z6" s="33"/>
      <c r="AA6" s="33"/>
    </row>
    <row r="7" spans="1:27" ht="29.1" customHeight="1" thickBot="1" x14ac:dyDescent="0.45">
      <c r="A7" s="177" t="s">
        <v>191</v>
      </c>
      <c r="B7" s="211" t="s">
        <v>520</v>
      </c>
      <c r="C7" s="212">
        <v>2144</v>
      </c>
      <c r="D7" s="211" t="s">
        <v>187</v>
      </c>
      <c r="E7" s="213" t="s">
        <v>725</v>
      </c>
      <c r="F7" s="214"/>
      <c r="G7" s="213"/>
      <c r="H7" s="214"/>
      <c r="I7" s="214"/>
      <c r="J7" s="252"/>
      <c r="K7" s="252"/>
      <c r="L7" s="252"/>
      <c r="M7" s="261">
        <v>33</v>
      </c>
      <c r="N7" s="25">
        <v>33</v>
      </c>
      <c r="O7" s="26">
        <f t="shared" si="0"/>
        <v>2</v>
      </c>
      <c r="P7" s="172">
        <f t="shared" si="1"/>
        <v>33</v>
      </c>
      <c r="Q7" s="27"/>
      <c r="R7" s="28">
        <v>1115</v>
      </c>
      <c r="S7" s="29" t="s">
        <v>15</v>
      </c>
      <c r="T7" s="30">
        <f t="shared" si="2"/>
        <v>0</v>
      </c>
      <c r="U7" s="31"/>
      <c r="V7" s="32">
        <f t="shared" si="3"/>
        <v>0</v>
      </c>
      <c r="W7" s="19"/>
      <c r="X7" s="6"/>
      <c r="Y7" s="33"/>
      <c r="Z7" s="33"/>
      <c r="AA7" s="33"/>
    </row>
    <row r="8" spans="1:27" ht="29.1" customHeight="1" thickBot="1" x14ac:dyDescent="0.45">
      <c r="A8" s="177" t="s">
        <v>191</v>
      </c>
      <c r="B8" s="220" t="s">
        <v>530</v>
      </c>
      <c r="C8" s="221">
        <v>2144</v>
      </c>
      <c r="D8" s="220" t="s">
        <v>187</v>
      </c>
      <c r="E8" s="253" t="s">
        <v>725</v>
      </c>
      <c r="F8" s="254"/>
      <c r="G8" s="253"/>
      <c r="H8" s="217"/>
      <c r="I8" s="217"/>
      <c r="J8" s="251"/>
      <c r="K8" s="251"/>
      <c r="L8" s="251"/>
      <c r="M8" s="218"/>
      <c r="N8" s="25">
        <v>0</v>
      </c>
      <c r="O8" s="26">
        <f t="shared" si="0"/>
        <v>1</v>
      </c>
      <c r="P8" s="172">
        <f t="shared" si="1"/>
        <v>0</v>
      </c>
      <c r="Q8" s="27"/>
      <c r="R8" s="28">
        <v>10</v>
      </c>
      <c r="S8" s="29" t="s">
        <v>16</v>
      </c>
      <c r="T8" s="30">
        <f t="shared" si="2"/>
        <v>50</v>
      </c>
      <c r="U8" s="31"/>
      <c r="V8" s="32">
        <f t="shared" si="3"/>
        <v>50</v>
      </c>
      <c r="W8" s="19"/>
      <c r="X8" s="6"/>
      <c r="Y8" s="33"/>
      <c r="Z8" s="33"/>
      <c r="AA8" s="33"/>
    </row>
    <row r="9" spans="1:27" ht="29.1" customHeight="1" thickBot="1" x14ac:dyDescent="0.45">
      <c r="A9" s="177" t="s">
        <v>191</v>
      </c>
      <c r="B9" s="211" t="s">
        <v>521</v>
      </c>
      <c r="C9" s="212">
        <v>2027</v>
      </c>
      <c r="D9" s="211" t="s">
        <v>20</v>
      </c>
      <c r="E9" s="213" t="s">
        <v>725</v>
      </c>
      <c r="F9" s="214"/>
      <c r="G9" s="213"/>
      <c r="H9" s="214"/>
      <c r="I9" s="214"/>
      <c r="J9" s="252"/>
      <c r="K9" s="252"/>
      <c r="L9" s="252"/>
      <c r="M9" s="261">
        <v>33</v>
      </c>
      <c r="N9" s="25">
        <v>33</v>
      </c>
      <c r="O9" s="26">
        <f t="shared" si="0"/>
        <v>2</v>
      </c>
      <c r="P9" s="172">
        <f t="shared" si="1"/>
        <v>33</v>
      </c>
      <c r="Q9" s="27"/>
      <c r="R9" s="28">
        <v>1589</v>
      </c>
      <c r="S9" s="29" t="s">
        <v>18</v>
      </c>
      <c r="T9" s="30">
        <f t="shared" si="2"/>
        <v>33</v>
      </c>
      <c r="U9" s="31"/>
      <c r="V9" s="32">
        <f t="shared" si="3"/>
        <v>33</v>
      </c>
      <c r="W9" s="19"/>
      <c r="X9" s="6"/>
      <c r="Y9" s="33"/>
      <c r="Z9" s="33"/>
      <c r="AA9" s="33"/>
    </row>
    <row r="10" spans="1:27" ht="29.1" customHeight="1" thickBot="1" x14ac:dyDescent="0.4">
      <c r="A10" s="177" t="s">
        <v>191</v>
      </c>
      <c r="B10" s="220" t="s">
        <v>524</v>
      </c>
      <c r="C10" s="221">
        <v>2027</v>
      </c>
      <c r="D10" s="220" t="s">
        <v>20</v>
      </c>
      <c r="E10" s="217" t="s">
        <v>725</v>
      </c>
      <c r="F10" s="217"/>
      <c r="G10" s="217"/>
      <c r="H10" s="217"/>
      <c r="I10" s="217"/>
      <c r="J10" s="251"/>
      <c r="K10" s="251"/>
      <c r="L10" s="251"/>
      <c r="M10" s="218"/>
      <c r="N10" s="25">
        <v>0</v>
      </c>
      <c r="O10" s="26">
        <f t="shared" si="0"/>
        <v>1</v>
      </c>
      <c r="P10" s="172">
        <f t="shared" si="1"/>
        <v>0</v>
      </c>
      <c r="Q10" s="27"/>
      <c r="R10" s="28">
        <v>2074</v>
      </c>
      <c r="S10" s="29" t="s">
        <v>459</v>
      </c>
      <c r="T10" s="30">
        <f t="shared" si="2"/>
        <v>0</v>
      </c>
      <c r="U10" s="31"/>
      <c r="V10" s="32">
        <f t="shared" si="3"/>
        <v>0</v>
      </c>
      <c r="W10" s="19"/>
      <c r="X10" s="6"/>
      <c r="Y10" s="33"/>
      <c r="Z10" s="33"/>
      <c r="AA10" s="33"/>
    </row>
    <row r="11" spans="1:27" ht="29.1" customHeight="1" thickBot="1" x14ac:dyDescent="0.45">
      <c r="A11" s="177" t="s">
        <v>191</v>
      </c>
      <c r="B11" s="223" t="s">
        <v>519</v>
      </c>
      <c r="C11" s="224" t="s">
        <v>128</v>
      </c>
      <c r="D11" s="223" t="s">
        <v>179</v>
      </c>
      <c r="E11" s="255" t="s">
        <v>725</v>
      </c>
      <c r="F11" s="256"/>
      <c r="G11" s="255" t="s">
        <v>725</v>
      </c>
      <c r="H11" s="256"/>
      <c r="I11" s="256"/>
      <c r="J11" s="257"/>
      <c r="K11" s="257"/>
      <c r="L11" s="257"/>
      <c r="M11" s="262">
        <v>66</v>
      </c>
      <c r="N11" s="25">
        <v>66</v>
      </c>
      <c r="O11" s="26">
        <f t="shared" si="0"/>
        <v>3</v>
      </c>
      <c r="P11" s="172">
        <f t="shared" si="1"/>
        <v>66</v>
      </c>
      <c r="Q11" s="27"/>
      <c r="R11" s="28">
        <v>1590</v>
      </c>
      <c r="S11" s="29" t="s">
        <v>21</v>
      </c>
      <c r="T11" s="30">
        <f t="shared" si="2"/>
        <v>0</v>
      </c>
      <c r="U11" s="31"/>
      <c r="V11" s="32">
        <f t="shared" si="3"/>
        <v>0</v>
      </c>
      <c r="W11" s="19"/>
      <c r="X11" s="6"/>
      <c r="Y11" s="33"/>
      <c r="Z11" s="33"/>
      <c r="AA11" s="33"/>
    </row>
    <row r="12" spans="1:27" ht="29.1" customHeight="1" thickBot="1" x14ac:dyDescent="0.4">
      <c r="A12" s="177" t="s">
        <v>191</v>
      </c>
      <c r="B12" s="211" t="s">
        <v>523</v>
      </c>
      <c r="C12" s="212">
        <v>1589</v>
      </c>
      <c r="D12" s="211" t="s">
        <v>186</v>
      </c>
      <c r="E12" s="219" t="s">
        <v>725</v>
      </c>
      <c r="F12" s="219"/>
      <c r="G12" s="219"/>
      <c r="H12" s="219"/>
      <c r="I12" s="219"/>
      <c r="J12" s="250"/>
      <c r="K12" s="250"/>
      <c r="L12" s="250"/>
      <c r="M12" s="222">
        <v>33</v>
      </c>
      <c r="N12" s="25">
        <v>33</v>
      </c>
      <c r="O12" s="26">
        <f t="shared" si="0"/>
        <v>2</v>
      </c>
      <c r="P12" s="172">
        <f t="shared" si="1"/>
        <v>33</v>
      </c>
      <c r="Q12" s="27"/>
      <c r="R12" s="28"/>
      <c r="S12" s="29"/>
      <c r="T12" s="30">
        <f t="shared" si="2"/>
        <v>0</v>
      </c>
      <c r="U12" s="31"/>
      <c r="V12" s="32">
        <f t="shared" si="3"/>
        <v>0</v>
      </c>
      <c r="W12" s="19"/>
      <c r="X12" s="6"/>
      <c r="Y12" s="33"/>
      <c r="Z12" s="33"/>
      <c r="AA12" s="33"/>
    </row>
    <row r="13" spans="1:27" ht="29.1" customHeight="1" thickBot="1" x14ac:dyDescent="0.4">
      <c r="A13" s="177" t="s">
        <v>191</v>
      </c>
      <c r="B13" s="192" t="s">
        <v>723</v>
      </c>
      <c r="C13" s="196">
        <v>1589</v>
      </c>
      <c r="D13" s="192" t="s">
        <v>186</v>
      </c>
      <c r="E13" s="23"/>
      <c r="F13" s="23"/>
      <c r="G13" s="23" t="s">
        <v>725</v>
      </c>
      <c r="H13" s="23"/>
      <c r="I13" s="23"/>
      <c r="J13" s="167"/>
      <c r="K13" s="167"/>
      <c r="L13" s="167"/>
      <c r="M13" s="24"/>
      <c r="N13" s="25">
        <v>0</v>
      </c>
      <c r="O13" s="26">
        <f t="shared" si="0"/>
        <v>1</v>
      </c>
      <c r="P13" s="172">
        <f t="shared" si="1"/>
        <v>0</v>
      </c>
      <c r="Q13" s="27"/>
      <c r="R13" s="28"/>
      <c r="S13" s="29"/>
      <c r="T13" s="30">
        <f t="shared" si="2"/>
        <v>0</v>
      </c>
      <c r="U13" s="31"/>
      <c r="V13" s="32">
        <f t="shared" si="3"/>
        <v>0</v>
      </c>
      <c r="W13" s="19"/>
      <c r="X13" s="6"/>
      <c r="Y13" s="33"/>
      <c r="Z13" s="33"/>
      <c r="AA13" s="33"/>
    </row>
    <row r="14" spans="1:27" ht="29.1" customHeight="1" thickBot="1" x14ac:dyDescent="0.4">
      <c r="A14" s="177" t="s">
        <v>191</v>
      </c>
      <c r="B14" s="220" t="s">
        <v>724</v>
      </c>
      <c r="C14" s="221">
        <v>1589</v>
      </c>
      <c r="D14" s="220" t="s">
        <v>186</v>
      </c>
      <c r="E14" s="217"/>
      <c r="F14" s="217"/>
      <c r="G14" s="217" t="s">
        <v>725</v>
      </c>
      <c r="H14" s="217"/>
      <c r="I14" s="217"/>
      <c r="J14" s="251"/>
      <c r="K14" s="251"/>
      <c r="L14" s="251"/>
      <c r="M14" s="218"/>
      <c r="N14" s="25">
        <v>0</v>
      </c>
      <c r="O14" s="26">
        <f t="shared" si="0"/>
        <v>1</v>
      </c>
      <c r="P14" s="172">
        <f t="shared" si="1"/>
        <v>0</v>
      </c>
      <c r="Q14" s="27"/>
      <c r="R14" s="28">
        <v>1843</v>
      </c>
      <c r="S14" s="29" t="s">
        <v>27</v>
      </c>
      <c r="T14" s="30">
        <f t="shared" si="2"/>
        <v>0</v>
      </c>
      <c r="U14" s="31"/>
      <c r="V14" s="32">
        <f t="shared" si="3"/>
        <v>0</v>
      </c>
      <c r="W14" s="19"/>
      <c r="X14" s="6"/>
      <c r="Y14" s="33"/>
      <c r="Z14" s="33"/>
      <c r="AA14" s="33"/>
    </row>
    <row r="15" spans="1:27" ht="29.1" customHeight="1" thickBot="1" x14ac:dyDescent="0.4">
      <c r="A15" s="177" t="s">
        <v>191</v>
      </c>
      <c r="B15" s="211" t="s">
        <v>522</v>
      </c>
      <c r="C15" s="212">
        <v>1213</v>
      </c>
      <c r="D15" s="211" t="s">
        <v>114</v>
      </c>
      <c r="E15" s="219" t="s">
        <v>725</v>
      </c>
      <c r="F15" s="219" t="s">
        <v>725</v>
      </c>
      <c r="G15" s="219" t="s">
        <v>725</v>
      </c>
      <c r="H15" s="219"/>
      <c r="I15" s="219"/>
      <c r="J15" s="250"/>
      <c r="K15" s="250"/>
      <c r="L15" s="250"/>
      <c r="M15" s="222">
        <v>88</v>
      </c>
      <c r="N15" s="25">
        <v>88</v>
      </c>
      <c r="O15" s="26">
        <f t="shared" si="0"/>
        <v>4</v>
      </c>
      <c r="P15" s="172">
        <f t="shared" si="1"/>
        <v>88</v>
      </c>
      <c r="Q15" s="27"/>
      <c r="R15" s="28">
        <v>1317</v>
      </c>
      <c r="S15" s="29" t="s">
        <v>28</v>
      </c>
      <c r="T15" s="30">
        <f t="shared" si="2"/>
        <v>0</v>
      </c>
      <c r="U15" s="31"/>
      <c r="V15" s="32">
        <f t="shared" si="3"/>
        <v>0</v>
      </c>
      <c r="W15" s="19"/>
      <c r="X15" s="6"/>
      <c r="Y15" s="33"/>
      <c r="Z15" s="33"/>
      <c r="AA15" s="33"/>
    </row>
    <row r="16" spans="1:27" ht="29.1" customHeight="1" thickBot="1" x14ac:dyDescent="0.4">
      <c r="A16" s="177" t="s">
        <v>191</v>
      </c>
      <c r="B16" s="192" t="s">
        <v>526</v>
      </c>
      <c r="C16" s="196">
        <v>1213</v>
      </c>
      <c r="D16" s="192" t="s">
        <v>114</v>
      </c>
      <c r="E16" s="23" t="s">
        <v>725</v>
      </c>
      <c r="F16" s="23"/>
      <c r="G16" s="23" t="s">
        <v>725</v>
      </c>
      <c r="H16" s="23"/>
      <c r="I16" s="23"/>
      <c r="J16" s="167"/>
      <c r="K16" s="167"/>
      <c r="L16" s="167"/>
      <c r="M16" s="24"/>
      <c r="N16" s="25">
        <v>0</v>
      </c>
      <c r="O16" s="26">
        <f t="shared" si="0"/>
        <v>2</v>
      </c>
      <c r="P16" s="172">
        <f t="shared" si="1"/>
        <v>0</v>
      </c>
      <c r="Q16" s="27"/>
      <c r="R16" s="28"/>
      <c r="S16" s="29"/>
      <c r="T16" s="30">
        <f t="shared" si="2"/>
        <v>0</v>
      </c>
      <c r="U16" s="31"/>
      <c r="V16" s="32">
        <f t="shared" si="3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177" t="s">
        <v>191</v>
      </c>
      <c r="B17" s="220" t="s">
        <v>535</v>
      </c>
      <c r="C17" s="221">
        <v>1213</v>
      </c>
      <c r="D17" s="220" t="s">
        <v>114</v>
      </c>
      <c r="E17" s="217" t="s">
        <v>725</v>
      </c>
      <c r="F17" s="217" t="s">
        <v>725</v>
      </c>
      <c r="G17" s="217" t="s">
        <v>725</v>
      </c>
      <c r="H17" s="217"/>
      <c r="I17" s="217"/>
      <c r="J17" s="251"/>
      <c r="K17" s="251"/>
      <c r="L17" s="251"/>
      <c r="M17" s="218"/>
      <c r="N17" s="25">
        <v>0</v>
      </c>
      <c r="O17" s="26">
        <f t="shared" si="0"/>
        <v>3</v>
      </c>
      <c r="P17" s="172">
        <f t="shared" si="1"/>
        <v>0</v>
      </c>
      <c r="Q17" s="27"/>
      <c r="R17" s="28">
        <v>1886</v>
      </c>
      <c r="S17" s="29" t="s">
        <v>31</v>
      </c>
      <c r="T17" s="30">
        <f t="shared" si="2"/>
        <v>33</v>
      </c>
      <c r="U17" s="31"/>
      <c r="V17" s="32">
        <f t="shared" si="3"/>
        <v>33</v>
      </c>
      <c r="W17" s="19"/>
      <c r="X17" s="6"/>
      <c r="Y17" s="33"/>
      <c r="Z17" s="33"/>
      <c r="AA17" s="33"/>
    </row>
    <row r="18" spans="1:27" ht="29.1" customHeight="1" thickBot="1" x14ac:dyDescent="0.4">
      <c r="A18" s="177" t="s">
        <v>191</v>
      </c>
      <c r="B18" s="211" t="s">
        <v>722</v>
      </c>
      <c r="C18" s="212">
        <v>1180</v>
      </c>
      <c r="D18" s="211" t="s">
        <v>184</v>
      </c>
      <c r="E18" s="219"/>
      <c r="F18" s="219"/>
      <c r="G18" s="219" t="s">
        <v>725</v>
      </c>
      <c r="H18" s="219"/>
      <c r="I18" s="219"/>
      <c r="J18" s="250"/>
      <c r="K18" s="250"/>
      <c r="L18" s="250"/>
      <c r="M18" s="222">
        <v>41</v>
      </c>
      <c r="N18" s="25">
        <v>41</v>
      </c>
      <c r="O18" s="26">
        <f t="shared" si="0"/>
        <v>2</v>
      </c>
      <c r="P18" s="172">
        <f t="shared" si="1"/>
        <v>41</v>
      </c>
      <c r="Q18" s="27"/>
      <c r="R18" s="28">
        <v>2144</v>
      </c>
      <c r="S18" s="169" t="s">
        <v>107</v>
      </c>
      <c r="T18" s="30">
        <f t="shared" si="2"/>
        <v>33</v>
      </c>
      <c r="U18" s="31"/>
      <c r="V18" s="32">
        <f t="shared" si="3"/>
        <v>33</v>
      </c>
      <c r="W18" s="19"/>
      <c r="X18" s="6"/>
      <c r="Y18" s="33"/>
      <c r="Z18" s="33"/>
      <c r="AA18" s="33"/>
    </row>
    <row r="19" spans="1:27" ht="29.1" customHeight="1" thickBot="1" x14ac:dyDescent="0.4">
      <c r="A19" s="177" t="s">
        <v>191</v>
      </c>
      <c r="B19" s="192" t="s">
        <v>718</v>
      </c>
      <c r="C19" s="196">
        <v>1180</v>
      </c>
      <c r="D19" s="192" t="s">
        <v>184</v>
      </c>
      <c r="E19" s="23"/>
      <c r="F19" s="23"/>
      <c r="G19" s="23" t="s">
        <v>725</v>
      </c>
      <c r="H19" s="23"/>
      <c r="I19" s="23"/>
      <c r="J19" s="167"/>
      <c r="K19" s="167"/>
      <c r="L19" s="167"/>
      <c r="M19" s="24"/>
      <c r="N19" s="25">
        <v>0</v>
      </c>
      <c r="O19" s="26">
        <f t="shared" si="0"/>
        <v>1</v>
      </c>
      <c r="P19" s="172">
        <f t="shared" si="1"/>
        <v>0</v>
      </c>
      <c r="Q19" s="27"/>
      <c r="R19" s="28"/>
      <c r="S19" s="29"/>
      <c r="T19" s="30">
        <f t="shared" si="2"/>
        <v>0</v>
      </c>
      <c r="U19" s="31"/>
      <c r="V19" s="32">
        <f t="shared" si="3"/>
        <v>0</v>
      </c>
      <c r="W19" s="19"/>
      <c r="X19" s="6"/>
      <c r="Y19" s="33"/>
      <c r="Z19" s="33"/>
      <c r="AA19" s="33"/>
    </row>
    <row r="20" spans="1:27" ht="29.1" customHeight="1" thickBot="1" x14ac:dyDescent="0.45">
      <c r="A20" s="177" t="s">
        <v>191</v>
      </c>
      <c r="B20" s="192" t="s">
        <v>532</v>
      </c>
      <c r="C20" s="196">
        <v>1180</v>
      </c>
      <c r="D20" s="192" t="s">
        <v>184</v>
      </c>
      <c r="E20" s="206" t="s">
        <v>725</v>
      </c>
      <c r="F20" s="184"/>
      <c r="G20" s="206"/>
      <c r="H20" s="23"/>
      <c r="I20" s="23"/>
      <c r="J20" s="167"/>
      <c r="K20" s="167"/>
      <c r="L20" s="167"/>
      <c r="M20" s="24"/>
      <c r="N20" s="25">
        <v>0</v>
      </c>
      <c r="O20" s="26">
        <f t="shared" si="0"/>
        <v>1</v>
      </c>
      <c r="P20" s="172">
        <f t="shared" si="1"/>
        <v>0</v>
      </c>
      <c r="Q20" s="27"/>
      <c r="R20" s="28">
        <v>1298</v>
      </c>
      <c r="S20" s="29" t="s">
        <v>35</v>
      </c>
      <c r="T20" s="30">
        <f t="shared" si="2"/>
        <v>0</v>
      </c>
      <c r="U20" s="31"/>
      <c r="V20" s="32">
        <f t="shared" si="3"/>
        <v>0</v>
      </c>
      <c r="W20" s="19"/>
      <c r="X20" s="6"/>
      <c r="Y20" s="33"/>
      <c r="Z20" s="33"/>
      <c r="AA20" s="33"/>
    </row>
    <row r="21" spans="1:27" ht="29.1" customHeight="1" thickBot="1" x14ac:dyDescent="0.4">
      <c r="A21" s="177" t="s">
        <v>191</v>
      </c>
      <c r="B21" s="220" t="s">
        <v>720</v>
      </c>
      <c r="C21" s="221">
        <v>1180</v>
      </c>
      <c r="D21" s="220" t="s">
        <v>184</v>
      </c>
      <c r="E21" s="217"/>
      <c r="F21" s="217" t="s">
        <v>725</v>
      </c>
      <c r="G21" s="217" t="s">
        <v>725</v>
      </c>
      <c r="H21" s="217"/>
      <c r="I21" s="217"/>
      <c r="J21" s="251"/>
      <c r="K21" s="251"/>
      <c r="L21" s="251"/>
      <c r="M21" s="218"/>
      <c r="N21" s="25">
        <v>0</v>
      </c>
      <c r="O21" s="26">
        <f t="shared" si="0"/>
        <v>2</v>
      </c>
      <c r="P21" s="172">
        <f t="shared" si="1"/>
        <v>0</v>
      </c>
      <c r="Q21" s="27"/>
      <c r="R21" s="28">
        <v>2271</v>
      </c>
      <c r="S21" s="29" t="s">
        <v>120</v>
      </c>
      <c r="T21" s="30">
        <f t="shared" si="2"/>
        <v>66</v>
      </c>
      <c r="U21" s="31"/>
      <c r="V21" s="32">
        <f t="shared" si="3"/>
        <v>66</v>
      </c>
      <c r="W21" s="19"/>
      <c r="X21" s="6"/>
      <c r="Y21" s="33"/>
      <c r="Z21" s="33"/>
      <c r="AA21" s="33"/>
    </row>
    <row r="22" spans="1:27" ht="29.1" customHeight="1" thickBot="1" x14ac:dyDescent="0.4">
      <c r="A22" s="177" t="s">
        <v>191</v>
      </c>
      <c r="B22" s="211" t="s">
        <v>527</v>
      </c>
      <c r="C22" s="212">
        <v>1174</v>
      </c>
      <c r="D22" s="211" t="s">
        <v>528</v>
      </c>
      <c r="E22" s="219" t="s">
        <v>725</v>
      </c>
      <c r="F22" s="219"/>
      <c r="G22" s="219" t="s">
        <v>725</v>
      </c>
      <c r="H22" s="219"/>
      <c r="I22" s="219"/>
      <c r="J22" s="250"/>
      <c r="K22" s="250"/>
      <c r="L22" s="250"/>
      <c r="M22" s="222">
        <v>46</v>
      </c>
      <c r="N22" s="25">
        <v>46</v>
      </c>
      <c r="O22" s="26">
        <f t="shared" si="0"/>
        <v>3</v>
      </c>
      <c r="P22" s="172">
        <f t="shared" si="1"/>
        <v>46</v>
      </c>
      <c r="Q22" s="27"/>
      <c r="R22" s="28">
        <v>2186</v>
      </c>
      <c r="S22" s="29" t="s">
        <v>122</v>
      </c>
      <c r="T22" s="30">
        <f t="shared" si="2"/>
        <v>0</v>
      </c>
      <c r="U22" s="31"/>
      <c r="V22" s="32">
        <f t="shared" si="3"/>
        <v>0</v>
      </c>
      <c r="W22" s="19"/>
      <c r="X22" s="6"/>
      <c r="Y22" s="33"/>
      <c r="Z22" s="33"/>
      <c r="AA22" s="33"/>
    </row>
    <row r="23" spans="1:27" ht="29.1" customHeight="1" x14ac:dyDescent="0.4">
      <c r="A23" s="177" t="s">
        <v>191</v>
      </c>
      <c r="B23" s="192" t="s">
        <v>531</v>
      </c>
      <c r="C23" s="196">
        <v>1174</v>
      </c>
      <c r="D23" s="192" t="s">
        <v>528</v>
      </c>
      <c r="E23" s="206" t="s">
        <v>725</v>
      </c>
      <c r="F23" s="184"/>
      <c r="G23" s="206" t="s">
        <v>725</v>
      </c>
      <c r="H23" s="23"/>
      <c r="I23" s="23"/>
      <c r="J23" s="167"/>
      <c r="K23" s="167"/>
      <c r="L23" s="167"/>
      <c r="M23" s="24"/>
      <c r="N23" s="25">
        <v>0</v>
      </c>
      <c r="O23" s="26">
        <f t="shared" si="0"/>
        <v>2</v>
      </c>
      <c r="P23" s="172">
        <f t="shared" si="1"/>
        <v>0</v>
      </c>
      <c r="Q23" s="27"/>
      <c r="R23" s="28">
        <v>1756</v>
      </c>
      <c r="S23" s="29" t="s">
        <v>37</v>
      </c>
      <c r="T23" s="30">
        <f t="shared" si="2"/>
        <v>0</v>
      </c>
      <c r="U23" s="31"/>
      <c r="V23" s="32">
        <f t="shared" si="3"/>
        <v>0</v>
      </c>
      <c r="W23" s="19"/>
      <c r="X23" s="6"/>
      <c r="Y23" s="33"/>
      <c r="Z23" s="33"/>
      <c r="AA23" s="33"/>
    </row>
    <row r="24" spans="1:27" ht="29.1" customHeight="1" x14ac:dyDescent="0.35">
      <c r="A24" s="177" t="s">
        <v>191</v>
      </c>
      <c r="B24" s="192" t="s">
        <v>717</v>
      </c>
      <c r="C24" s="196">
        <v>1174</v>
      </c>
      <c r="D24" s="192" t="s">
        <v>528</v>
      </c>
      <c r="E24" s="23"/>
      <c r="F24" s="23"/>
      <c r="G24" s="23" t="s">
        <v>725</v>
      </c>
      <c r="H24" s="23"/>
      <c r="I24" s="23"/>
      <c r="J24" s="167"/>
      <c r="K24" s="167"/>
      <c r="L24" s="167"/>
      <c r="M24" s="24"/>
      <c r="N24" s="25">
        <v>0</v>
      </c>
      <c r="O24" s="26">
        <f t="shared" si="0"/>
        <v>1</v>
      </c>
      <c r="P24" s="172">
        <f t="shared" si="1"/>
        <v>0</v>
      </c>
      <c r="Q24" s="27"/>
      <c r="R24" s="28">
        <v>1177</v>
      </c>
      <c r="S24" s="29" t="s">
        <v>38</v>
      </c>
      <c r="T24" s="30">
        <f t="shared" si="2"/>
        <v>0</v>
      </c>
      <c r="U24" s="31"/>
      <c r="V24" s="32">
        <f t="shared" si="3"/>
        <v>0</v>
      </c>
      <c r="W24" s="19"/>
      <c r="X24" s="6"/>
      <c r="Y24" s="33"/>
      <c r="Z24" s="33"/>
      <c r="AA24" s="33"/>
    </row>
    <row r="25" spans="1:27" ht="29.1" customHeight="1" thickBot="1" x14ac:dyDescent="0.4">
      <c r="A25" s="177" t="s">
        <v>191</v>
      </c>
      <c r="B25" s="192" t="s">
        <v>533</v>
      </c>
      <c r="C25" s="196">
        <v>1174</v>
      </c>
      <c r="D25" s="192" t="s">
        <v>528</v>
      </c>
      <c r="E25" s="23" t="s">
        <v>725</v>
      </c>
      <c r="F25" s="23"/>
      <c r="G25" s="23"/>
      <c r="H25" s="23"/>
      <c r="I25" s="23"/>
      <c r="J25" s="167"/>
      <c r="K25" s="167"/>
      <c r="L25" s="167"/>
      <c r="M25" s="24"/>
      <c r="N25" s="25">
        <v>0</v>
      </c>
      <c r="O25" s="26">
        <f t="shared" si="0"/>
        <v>1</v>
      </c>
      <c r="P25" s="172">
        <f t="shared" si="1"/>
        <v>0</v>
      </c>
      <c r="Q25" s="27"/>
      <c r="R25" s="28">
        <v>1266</v>
      </c>
      <c r="S25" s="29" t="s">
        <v>39</v>
      </c>
      <c r="T25" s="30">
        <f t="shared" si="2"/>
        <v>0</v>
      </c>
      <c r="U25" s="31"/>
      <c r="V25" s="32">
        <f t="shared" si="3"/>
        <v>0</v>
      </c>
      <c r="W25" s="19"/>
      <c r="X25" s="6"/>
      <c r="Y25" s="33"/>
      <c r="Z25" s="33"/>
      <c r="AA25" s="33"/>
    </row>
    <row r="26" spans="1:27" ht="29.1" customHeight="1" thickBot="1" x14ac:dyDescent="0.4">
      <c r="A26" s="177" t="s">
        <v>191</v>
      </c>
      <c r="B26" s="220" t="s">
        <v>719</v>
      </c>
      <c r="C26" s="221">
        <v>1174</v>
      </c>
      <c r="D26" s="220" t="s">
        <v>528</v>
      </c>
      <c r="E26" s="217"/>
      <c r="F26" s="217"/>
      <c r="G26" s="217" t="s">
        <v>725</v>
      </c>
      <c r="H26" s="217"/>
      <c r="I26" s="217"/>
      <c r="J26" s="251"/>
      <c r="K26" s="251"/>
      <c r="L26" s="251"/>
      <c r="M26" s="218"/>
      <c r="N26" s="25">
        <v>0</v>
      </c>
      <c r="O26" s="26">
        <f t="shared" si="0"/>
        <v>1</v>
      </c>
      <c r="P26" s="172">
        <f t="shared" si="1"/>
        <v>0</v>
      </c>
      <c r="Q26" s="27"/>
      <c r="R26" s="28">
        <v>1757</v>
      </c>
      <c r="S26" s="29" t="s">
        <v>40</v>
      </c>
      <c r="T26" s="30">
        <f t="shared" si="2"/>
        <v>0</v>
      </c>
      <c r="U26" s="31"/>
      <c r="V26" s="32">
        <f t="shared" si="3"/>
        <v>0</v>
      </c>
      <c r="W26" s="19"/>
      <c r="X26" s="6"/>
      <c r="Y26" s="33"/>
      <c r="Z26" s="33"/>
      <c r="AA26" s="33"/>
    </row>
    <row r="27" spans="1:27" ht="29.1" customHeight="1" thickBot="1" x14ac:dyDescent="0.4">
      <c r="A27" s="177" t="s">
        <v>191</v>
      </c>
      <c r="B27" s="223" t="s">
        <v>534</v>
      </c>
      <c r="C27" s="224">
        <v>1886</v>
      </c>
      <c r="D27" s="223" t="s">
        <v>180</v>
      </c>
      <c r="E27" s="225"/>
      <c r="F27" s="225"/>
      <c r="G27" s="225" t="s">
        <v>725</v>
      </c>
      <c r="H27" s="225"/>
      <c r="I27" s="225"/>
      <c r="J27" s="260"/>
      <c r="K27" s="260"/>
      <c r="L27" s="260"/>
      <c r="M27" s="226">
        <v>33</v>
      </c>
      <c r="N27" s="25">
        <v>33</v>
      </c>
      <c r="O27" s="26">
        <f t="shared" si="0"/>
        <v>2</v>
      </c>
      <c r="P27" s="172">
        <f t="shared" si="1"/>
        <v>33</v>
      </c>
      <c r="Q27" s="27"/>
      <c r="R27" s="28">
        <v>1760</v>
      </c>
      <c r="S27" s="29" t="s">
        <v>41</v>
      </c>
      <c r="T27" s="30">
        <f t="shared" si="2"/>
        <v>0</v>
      </c>
      <c r="U27" s="31"/>
      <c r="V27" s="32">
        <f t="shared" si="3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7" t="str">
        <f t="shared" ref="A28:A54" si="4">IF(O28&lt;2,"NO","SI")</f>
        <v>NO</v>
      </c>
      <c r="B28" s="238"/>
      <c r="C28" s="258"/>
      <c r="D28" s="259"/>
      <c r="E28" s="219"/>
      <c r="F28" s="219"/>
      <c r="G28" s="219"/>
      <c r="H28" s="219"/>
      <c r="I28" s="219"/>
      <c r="J28" s="250"/>
      <c r="K28" s="250"/>
      <c r="L28" s="250"/>
      <c r="M28" s="222"/>
      <c r="N28" s="25">
        <f t="shared" ref="N28:N34" si="5">IF(O28=9,SUM(E28:M28)-SMALL(E28:M28,1)-SMALL(E28:M28,2),IF(O28=8,SUM(E28:M28)-SMALL(E28:M28,1),SUM(E28:M28)))</f>
        <v>0</v>
      </c>
      <c r="O28" s="26">
        <f t="shared" ref="O28:O34" si="6">COUNTA(E28:M28)</f>
        <v>0</v>
      </c>
      <c r="P28" s="172">
        <f t="shared" ref="P28:P34" si="7">SUM(E28:M28)</f>
        <v>0</v>
      </c>
      <c r="Q28" s="27"/>
      <c r="R28" s="28">
        <v>1174</v>
      </c>
      <c r="S28" s="29" t="s">
        <v>121</v>
      </c>
      <c r="T28" s="30">
        <f t="shared" si="2"/>
        <v>46</v>
      </c>
      <c r="U28" s="31"/>
      <c r="V28" s="32">
        <f t="shared" si="3"/>
        <v>46</v>
      </c>
      <c r="W28" s="19"/>
      <c r="X28" s="6"/>
      <c r="Y28" s="6"/>
      <c r="Z28" s="6"/>
      <c r="AA28" s="6"/>
    </row>
    <row r="29" spans="1:27" ht="29.1" customHeight="1" x14ac:dyDescent="0.35">
      <c r="A29" s="177" t="str">
        <f t="shared" si="4"/>
        <v>NO</v>
      </c>
      <c r="B29" s="20"/>
      <c r="C29" s="34"/>
      <c r="D29" s="22"/>
      <c r="E29" s="23"/>
      <c r="F29" s="23"/>
      <c r="G29" s="23"/>
      <c r="H29" s="23"/>
      <c r="I29" s="23"/>
      <c r="J29" s="167"/>
      <c r="K29" s="167"/>
      <c r="L29" s="167"/>
      <c r="M29" s="24"/>
      <c r="N29" s="25">
        <f t="shared" si="5"/>
        <v>0</v>
      </c>
      <c r="O29" s="26">
        <f t="shared" si="6"/>
        <v>0</v>
      </c>
      <c r="P29" s="172">
        <f t="shared" si="7"/>
        <v>0</v>
      </c>
      <c r="Q29" s="27"/>
      <c r="R29" s="28">
        <v>1731</v>
      </c>
      <c r="S29" s="29" t="s">
        <v>43</v>
      </c>
      <c r="T29" s="30">
        <f t="shared" si="2"/>
        <v>0</v>
      </c>
      <c r="U29" s="31"/>
      <c r="V29" s="32">
        <f t="shared" si="3"/>
        <v>0</v>
      </c>
      <c r="W29" s="19"/>
      <c r="X29" s="6"/>
      <c r="Y29" s="6"/>
      <c r="Z29" s="6"/>
      <c r="AA29" s="6"/>
    </row>
    <row r="30" spans="1:27" ht="29.1" customHeight="1" x14ac:dyDescent="0.35">
      <c r="A30" s="177" t="str">
        <f t="shared" si="4"/>
        <v>NO</v>
      </c>
      <c r="B30" s="20"/>
      <c r="C30" s="34"/>
      <c r="D30" s="22"/>
      <c r="E30" s="23"/>
      <c r="F30" s="23"/>
      <c r="G30" s="23"/>
      <c r="H30" s="23"/>
      <c r="I30" s="23"/>
      <c r="J30" s="167"/>
      <c r="K30" s="167"/>
      <c r="L30" s="167"/>
      <c r="M30" s="24"/>
      <c r="N30" s="25">
        <f t="shared" si="5"/>
        <v>0</v>
      </c>
      <c r="O30" s="26">
        <f t="shared" si="6"/>
        <v>0</v>
      </c>
      <c r="P30" s="172">
        <f t="shared" si="7"/>
        <v>0</v>
      </c>
      <c r="Q30" s="27"/>
      <c r="R30" s="28">
        <v>1773</v>
      </c>
      <c r="S30" s="29" t="s">
        <v>71</v>
      </c>
      <c r="T30" s="30">
        <f t="shared" si="2"/>
        <v>0</v>
      </c>
      <c r="U30" s="31"/>
      <c r="V30" s="32">
        <f t="shared" si="3"/>
        <v>0</v>
      </c>
      <c r="W30" s="19"/>
      <c r="X30" s="6"/>
      <c r="Y30" s="6"/>
      <c r="Z30" s="6"/>
      <c r="AA30" s="6"/>
    </row>
    <row r="31" spans="1:27" ht="29.1" customHeight="1" x14ac:dyDescent="0.35">
      <c r="A31" s="177" t="str">
        <f t="shared" si="4"/>
        <v>NO</v>
      </c>
      <c r="B31" s="21"/>
      <c r="C31" s="34"/>
      <c r="D31" s="34"/>
      <c r="E31" s="23"/>
      <c r="F31" s="23"/>
      <c r="G31" s="23"/>
      <c r="H31" s="23"/>
      <c r="I31" s="23"/>
      <c r="J31" s="167"/>
      <c r="K31" s="167"/>
      <c r="L31" s="167"/>
      <c r="M31" s="24"/>
      <c r="N31" s="25">
        <f t="shared" si="5"/>
        <v>0</v>
      </c>
      <c r="O31" s="26">
        <f t="shared" si="6"/>
        <v>0</v>
      </c>
      <c r="P31" s="172">
        <f t="shared" si="7"/>
        <v>0</v>
      </c>
      <c r="Q31" s="27"/>
      <c r="R31" s="28">
        <v>1347</v>
      </c>
      <c r="S31" s="29" t="s">
        <v>45</v>
      </c>
      <c r="T31" s="30">
        <f t="shared" si="2"/>
        <v>0</v>
      </c>
      <c r="U31" s="31"/>
      <c r="V31" s="32">
        <f t="shared" si="3"/>
        <v>0</v>
      </c>
      <c r="W31" s="19"/>
      <c r="X31" s="6"/>
      <c r="Y31" s="6"/>
      <c r="Z31" s="6"/>
      <c r="AA31" s="6"/>
    </row>
    <row r="32" spans="1:27" ht="29.1" customHeight="1" x14ac:dyDescent="0.35">
      <c r="A32" s="177" t="str">
        <f t="shared" si="4"/>
        <v>NO</v>
      </c>
      <c r="B32" s="21"/>
      <c r="C32" s="34"/>
      <c r="D32" s="34"/>
      <c r="E32" s="23"/>
      <c r="F32" s="23"/>
      <c r="G32" s="23"/>
      <c r="H32" s="23"/>
      <c r="I32" s="23"/>
      <c r="J32" s="167"/>
      <c r="K32" s="167"/>
      <c r="L32" s="167"/>
      <c r="M32" s="24"/>
      <c r="N32" s="25">
        <f t="shared" si="5"/>
        <v>0</v>
      </c>
      <c r="O32" s="26">
        <f t="shared" si="6"/>
        <v>0</v>
      </c>
      <c r="P32" s="172">
        <f t="shared" si="7"/>
        <v>0</v>
      </c>
      <c r="Q32" s="27"/>
      <c r="R32" s="28">
        <v>1889</v>
      </c>
      <c r="S32" s="29" t="s">
        <v>115</v>
      </c>
      <c r="T32" s="30">
        <f t="shared" si="2"/>
        <v>0</v>
      </c>
      <c r="U32" s="31"/>
      <c r="V32" s="32">
        <f t="shared" si="3"/>
        <v>0</v>
      </c>
      <c r="W32" s="19"/>
      <c r="X32" s="6"/>
      <c r="Y32" s="6"/>
      <c r="Z32" s="6"/>
      <c r="AA32" s="6"/>
    </row>
    <row r="33" spans="1:27" ht="29.1" customHeight="1" x14ac:dyDescent="0.35">
      <c r="A33" s="177" t="str">
        <f t="shared" si="4"/>
        <v>NO</v>
      </c>
      <c r="B33" s="21"/>
      <c r="C33" s="34"/>
      <c r="D33" s="34"/>
      <c r="E33" s="23"/>
      <c r="F33" s="23"/>
      <c r="G33" s="23"/>
      <c r="H33" s="23"/>
      <c r="I33" s="23"/>
      <c r="J33" s="167"/>
      <c r="K33" s="167"/>
      <c r="L33" s="167"/>
      <c r="M33" s="24"/>
      <c r="N33" s="25">
        <f t="shared" si="5"/>
        <v>0</v>
      </c>
      <c r="O33" s="26">
        <f t="shared" si="6"/>
        <v>0</v>
      </c>
      <c r="P33" s="172">
        <f t="shared" si="7"/>
        <v>0</v>
      </c>
      <c r="Q33" s="27"/>
      <c r="R33" s="28">
        <v>1883</v>
      </c>
      <c r="S33" s="29" t="s">
        <v>47</v>
      </c>
      <c r="T33" s="30">
        <f t="shared" si="2"/>
        <v>0</v>
      </c>
      <c r="U33" s="31"/>
      <c r="V33" s="32">
        <f t="shared" si="3"/>
        <v>0</v>
      </c>
      <c r="W33" s="19"/>
      <c r="X33" s="6"/>
      <c r="Y33" s="6"/>
      <c r="Z33" s="6"/>
      <c r="AA33" s="6"/>
    </row>
    <row r="34" spans="1:27" ht="29.1" customHeight="1" x14ac:dyDescent="0.35">
      <c r="A34" s="177" t="str">
        <f t="shared" si="4"/>
        <v>NO</v>
      </c>
      <c r="B34" s="21"/>
      <c r="C34" s="34"/>
      <c r="D34" s="34"/>
      <c r="E34" s="23"/>
      <c r="F34" s="23"/>
      <c r="G34" s="23"/>
      <c r="H34" s="23"/>
      <c r="I34" s="23"/>
      <c r="J34" s="167"/>
      <c r="K34" s="167"/>
      <c r="L34" s="167"/>
      <c r="M34" s="24"/>
      <c r="N34" s="25">
        <f t="shared" si="5"/>
        <v>0</v>
      </c>
      <c r="O34" s="26">
        <f t="shared" si="6"/>
        <v>0</v>
      </c>
      <c r="P34" s="172">
        <f t="shared" si="7"/>
        <v>0</v>
      </c>
      <c r="Q34" s="27"/>
      <c r="R34" s="28">
        <v>2072</v>
      </c>
      <c r="S34" s="29" t="s">
        <v>109</v>
      </c>
      <c r="T34" s="30">
        <f t="shared" si="2"/>
        <v>0</v>
      </c>
      <c r="U34" s="31"/>
      <c r="V34" s="32">
        <f t="shared" si="3"/>
        <v>0</v>
      </c>
      <c r="W34" s="19"/>
      <c r="X34" s="6"/>
      <c r="Y34" s="6"/>
      <c r="Z34" s="6"/>
      <c r="AA34" s="6"/>
    </row>
    <row r="35" spans="1:27" ht="29.1" customHeight="1" x14ac:dyDescent="0.35">
      <c r="A35" s="177" t="str">
        <f t="shared" si="4"/>
        <v>NO</v>
      </c>
      <c r="B35" s="21"/>
      <c r="C35" s="34"/>
      <c r="D35" s="34"/>
      <c r="E35" s="23"/>
      <c r="F35" s="23"/>
      <c r="G35" s="23"/>
      <c r="H35" s="23"/>
      <c r="I35" s="23"/>
      <c r="J35" s="167"/>
      <c r="K35" s="167"/>
      <c r="L35" s="167"/>
      <c r="M35" s="24"/>
      <c r="N35" s="25">
        <f t="shared" ref="N35:N54" si="8">IF(O35=9,SUM(E35:M35)-SMALL(E35:M35,1)-SMALL(E35:M35,2),IF(O35=8,SUM(E35:M35)-SMALL(E35:M35,1),SUM(E35:M35)))</f>
        <v>0</v>
      </c>
      <c r="O35" s="26">
        <f t="shared" ref="O35:O54" si="9">COUNTA(E35:M35)</f>
        <v>0</v>
      </c>
      <c r="P35" s="172">
        <f t="shared" ref="P35:P54" si="10">SUM(E35:M35)</f>
        <v>0</v>
      </c>
      <c r="Q35" s="27"/>
      <c r="R35" s="28">
        <v>1615</v>
      </c>
      <c r="S35" s="29" t="s">
        <v>110</v>
      </c>
      <c r="T35" s="30">
        <f t="shared" si="2"/>
        <v>0</v>
      </c>
      <c r="U35" s="31"/>
      <c r="V35" s="32">
        <f t="shared" si="3"/>
        <v>0</v>
      </c>
      <c r="W35" s="19"/>
      <c r="X35" s="6"/>
      <c r="Y35" s="6"/>
      <c r="Z35" s="6"/>
      <c r="AA35" s="6"/>
    </row>
    <row r="36" spans="1:27" ht="29.1" customHeight="1" x14ac:dyDescent="0.35">
      <c r="A36" s="177" t="str">
        <f t="shared" si="4"/>
        <v>NO</v>
      </c>
      <c r="B36" s="21"/>
      <c r="C36" s="34"/>
      <c r="D36" s="34"/>
      <c r="E36" s="23"/>
      <c r="F36" s="23"/>
      <c r="G36" s="23"/>
      <c r="H36" s="23"/>
      <c r="I36" s="23"/>
      <c r="J36" s="167"/>
      <c r="K36" s="167"/>
      <c r="L36" s="167"/>
      <c r="M36" s="24"/>
      <c r="N36" s="25">
        <f t="shared" si="8"/>
        <v>0</v>
      </c>
      <c r="O36" s="26">
        <f t="shared" si="9"/>
        <v>0</v>
      </c>
      <c r="P36" s="172">
        <f t="shared" si="10"/>
        <v>0</v>
      </c>
      <c r="Q36" s="27"/>
      <c r="R36" s="28">
        <v>48</v>
      </c>
      <c r="S36" s="29" t="s">
        <v>111</v>
      </c>
      <c r="T36" s="30">
        <f t="shared" si="2"/>
        <v>0</v>
      </c>
      <c r="U36" s="31"/>
      <c r="V36" s="32">
        <f t="shared" si="3"/>
        <v>0</v>
      </c>
      <c r="W36" s="19"/>
      <c r="X36" s="6"/>
      <c r="Y36" s="6"/>
      <c r="Z36" s="6"/>
      <c r="AA36" s="6"/>
    </row>
    <row r="37" spans="1:27" ht="29.1" customHeight="1" x14ac:dyDescent="0.35">
      <c r="A37" s="177" t="str">
        <f t="shared" si="4"/>
        <v>NO</v>
      </c>
      <c r="B37" s="21"/>
      <c r="C37" s="34"/>
      <c r="D37" s="34"/>
      <c r="E37" s="23"/>
      <c r="F37" s="23"/>
      <c r="G37" s="23"/>
      <c r="H37" s="23"/>
      <c r="I37" s="23"/>
      <c r="J37" s="167"/>
      <c r="K37" s="167"/>
      <c r="L37" s="167"/>
      <c r="M37" s="24"/>
      <c r="N37" s="25">
        <f t="shared" si="8"/>
        <v>0</v>
      </c>
      <c r="O37" s="26">
        <f t="shared" si="9"/>
        <v>0</v>
      </c>
      <c r="P37" s="172">
        <f t="shared" si="10"/>
        <v>0</v>
      </c>
      <c r="Q37" s="27"/>
      <c r="R37" s="28">
        <v>1353</v>
      </c>
      <c r="S37" s="29" t="s">
        <v>112</v>
      </c>
      <c r="T37" s="30">
        <f t="shared" si="2"/>
        <v>0</v>
      </c>
      <c r="U37" s="31"/>
      <c r="V37" s="32">
        <f t="shared" si="3"/>
        <v>0</v>
      </c>
      <c r="W37" s="19"/>
      <c r="X37" s="6"/>
      <c r="Y37" s="6"/>
      <c r="Z37" s="6"/>
      <c r="AA37" s="6"/>
    </row>
    <row r="38" spans="1:27" ht="29.1" customHeight="1" x14ac:dyDescent="0.35">
      <c r="A38" s="177" t="str">
        <f t="shared" si="4"/>
        <v>NO</v>
      </c>
      <c r="B38" s="21"/>
      <c r="C38" s="34"/>
      <c r="D38" s="34"/>
      <c r="E38" s="23"/>
      <c r="F38" s="23"/>
      <c r="G38" s="23"/>
      <c r="H38" s="23"/>
      <c r="I38" s="23"/>
      <c r="J38" s="167"/>
      <c r="K38" s="167"/>
      <c r="L38" s="167"/>
      <c r="M38" s="24"/>
      <c r="N38" s="25">
        <f t="shared" si="8"/>
        <v>0</v>
      </c>
      <c r="O38" s="26">
        <f t="shared" si="9"/>
        <v>0</v>
      </c>
      <c r="P38" s="172">
        <f t="shared" si="10"/>
        <v>0</v>
      </c>
      <c r="Q38" s="27"/>
      <c r="R38" s="28">
        <v>1665</v>
      </c>
      <c r="S38" s="29" t="s">
        <v>113</v>
      </c>
      <c r="T38" s="30">
        <f t="shared" si="2"/>
        <v>0</v>
      </c>
      <c r="U38" s="31"/>
      <c r="V38" s="32">
        <f t="shared" si="3"/>
        <v>0</v>
      </c>
      <c r="W38" s="19"/>
      <c r="X38" s="6"/>
      <c r="Y38" s="6"/>
      <c r="Z38" s="6"/>
      <c r="AA38" s="6"/>
    </row>
    <row r="39" spans="1:27" ht="29.1" customHeight="1" x14ac:dyDescent="0.35">
      <c r="A39" s="177" t="str">
        <f t="shared" si="4"/>
        <v>NO</v>
      </c>
      <c r="B39" s="21"/>
      <c r="C39" s="34"/>
      <c r="D39" s="34"/>
      <c r="E39" s="23"/>
      <c r="F39" s="23"/>
      <c r="G39" s="23"/>
      <c r="H39" s="23"/>
      <c r="I39" s="23"/>
      <c r="J39" s="167"/>
      <c r="K39" s="167"/>
      <c r="L39" s="167"/>
      <c r="M39" s="24"/>
      <c r="N39" s="25">
        <f t="shared" si="8"/>
        <v>0</v>
      </c>
      <c r="O39" s="26">
        <f t="shared" si="9"/>
        <v>0</v>
      </c>
      <c r="P39" s="172">
        <f t="shared" si="10"/>
        <v>0</v>
      </c>
      <c r="Q39" s="27"/>
      <c r="R39" s="28"/>
      <c r="S39" s="29"/>
      <c r="T39" s="30">
        <f t="shared" si="2"/>
        <v>0</v>
      </c>
      <c r="U39" s="31"/>
      <c r="V39" s="32">
        <f t="shared" si="3"/>
        <v>0</v>
      </c>
      <c r="W39" s="19"/>
      <c r="X39" s="6"/>
      <c r="Y39" s="6"/>
      <c r="Z39" s="6"/>
      <c r="AA39" s="6"/>
    </row>
    <row r="40" spans="1:27" ht="29.1" customHeight="1" x14ac:dyDescent="0.35">
      <c r="A40" s="177" t="str">
        <f t="shared" si="4"/>
        <v>NO</v>
      </c>
      <c r="B40" s="21"/>
      <c r="C40" s="34"/>
      <c r="D40" s="34"/>
      <c r="E40" s="23"/>
      <c r="F40" s="23"/>
      <c r="G40" s="23"/>
      <c r="H40" s="23"/>
      <c r="I40" s="23"/>
      <c r="J40" s="167"/>
      <c r="K40" s="167"/>
      <c r="L40" s="167"/>
      <c r="M40" s="24"/>
      <c r="N40" s="25">
        <f t="shared" si="8"/>
        <v>0</v>
      </c>
      <c r="O40" s="26">
        <f t="shared" si="9"/>
        <v>0</v>
      </c>
      <c r="P40" s="172">
        <f t="shared" si="10"/>
        <v>0</v>
      </c>
      <c r="Q40" s="27"/>
      <c r="R40" s="28"/>
      <c r="S40" s="29"/>
      <c r="T40" s="30">
        <f t="shared" si="2"/>
        <v>0</v>
      </c>
      <c r="U40" s="31"/>
      <c r="V40" s="32">
        <f t="shared" si="3"/>
        <v>0</v>
      </c>
      <c r="W40" s="19"/>
      <c r="X40" s="6"/>
      <c r="Y40" s="6"/>
      <c r="Z40" s="6"/>
      <c r="AA40" s="6"/>
    </row>
    <row r="41" spans="1:27" ht="29.1" customHeight="1" x14ac:dyDescent="0.35">
      <c r="A41" s="177" t="str">
        <f t="shared" si="4"/>
        <v>NO</v>
      </c>
      <c r="B41" s="21"/>
      <c r="C41" s="34"/>
      <c r="D41" s="34"/>
      <c r="E41" s="23"/>
      <c r="F41" s="23"/>
      <c r="G41" s="23"/>
      <c r="H41" s="23"/>
      <c r="I41" s="23"/>
      <c r="J41" s="167"/>
      <c r="K41" s="167"/>
      <c r="L41" s="167"/>
      <c r="M41" s="24"/>
      <c r="N41" s="25">
        <f t="shared" si="8"/>
        <v>0</v>
      </c>
      <c r="O41" s="26">
        <f t="shared" si="9"/>
        <v>0</v>
      </c>
      <c r="P41" s="172">
        <f t="shared" si="10"/>
        <v>0</v>
      </c>
      <c r="Q41" s="27"/>
      <c r="R41" s="28"/>
      <c r="S41" s="29"/>
      <c r="T41" s="30">
        <f t="shared" si="2"/>
        <v>0</v>
      </c>
      <c r="U41" s="31"/>
      <c r="V41" s="32">
        <f t="shared" si="3"/>
        <v>0</v>
      </c>
      <c r="W41" s="19"/>
      <c r="X41" s="6"/>
      <c r="Y41" s="6"/>
      <c r="Z41" s="6"/>
      <c r="AA41" s="6"/>
    </row>
    <row r="42" spans="1:27" ht="29.1" customHeight="1" x14ac:dyDescent="0.35">
      <c r="A42" s="177" t="str">
        <f t="shared" si="4"/>
        <v>NO</v>
      </c>
      <c r="B42" s="21"/>
      <c r="C42" s="34"/>
      <c r="D42" s="34"/>
      <c r="E42" s="23"/>
      <c r="F42" s="23"/>
      <c r="G42" s="23"/>
      <c r="H42" s="23"/>
      <c r="I42" s="23"/>
      <c r="J42" s="167"/>
      <c r="K42" s="167"/>
      <c r="L42" s="167"/>
      <c r="M42" s="24"/>
      <c r="N42" s="25">
        <f t="shared" si="8"/>
        <v>0</v>
      </c>
      <c r="O42" s="26">
        <f t="shared" si="9"/>
        <v>0</v>
      </c>
      <c r="P42" s="172">
        <f t="shared" si="10"/>
        <v>0</v>
      </c>
      <c r="Q42" s="27"/>
      <c r="R42" s="28"/>
      <c r="S42" s="29"/>
      <c r="T42" s="30">
        <f t="shared" si="2"/>
        <v>0</v>
      </c>
      <c r="U42" s="31"/>
      <c r="V42" s="32">
        <f t="shared" si="3"/>
        <v>0</v>
      </c>
      <c r="W42" s="19"/>
      <c r="X42" s="6"/>
      <c r="Y42" s="6"/>
      <c r="Z42" s="6"/>
      <c r="AA42" s="6"/>
    </row>
    <row r="43" spans="1:27" ht="29.1" customHeight="1" x14ac:dyDescent="0.35">
      <c r="A43" s="177" t="str">
        <f t="shared" si="4"/>
        <v>NO</v>
      </c>
      <c r="B43" s="21"/>
      <c r="C43" s="34"/>
      <c r="D43" s="34"/>
      <c r="E43" s="23"/>
      <c r="F43" s="23"/>
      <c r="G43" s="23"/>
      <c r="H43" s="23"/>
      <c r="I43" s="23"/>
      <c r="J43" s="167"/>
      <c r="K43" s="167"/>
      <c r="L43" s="167"/>
      <c r="M43" s="24"/>
      <c r="N43" s="25">
        <f t="shared" si="8"/>
        <v>0</v>
      </c>
      <c r="O43" s="26">
        <f t="shared" si="9"/>
        <v>0</v>
      </c>
      <c r="P43" s="172">
        <f t="shared" si="10"/>
        <v>0</v>
      </c>
      <c r="Q43" s="27"/>
      <c r="R43" s="28"/>
      <c r="S43" s="29"/>
      <c r="T43" s="30">
        <f t="shared" si="2"/>
        <v>0</v>
      </c>
      <c r="U43" s="31"/>
      <c r="V43" s="32">
        <f t="shared" si="3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7" t="str">
        <f t="shared" si="4"/>
        <v>NO</v>
      </c>
      <c r="B44" s="21"/>
      <c r="C44" s="34"/>
      <c r="D44" s="34"/>
      <c r="E44" s="23"/>
      <c r="F44" s="23"/>
      <c r="G44" s="23"/>
      <c r="H44" s="23"/>
      <c r="I44" s="23"/>
      <c r="J44" s="167"/>
      <c r="K44" s="167"/>
      <c r="L44" s="167"/>
      <c r="M44" s="24"/>
      <c r="N44" s="25">
        <f t="shared" si="8"/>
        <v>0</v>
      </c>
      <c r="O44" s="26">
        <f t="shared" si="9"/>
        <v>0</v>
      </c>
      <c r="P44" s="172">
        <f t="shared" si="10"/>
        <v>0</v>
      </c>
      <c r="Q44" s="27"/>
      <c r="R44" s="28">
        <v>2199</v>
      </c>
      <c r="S44" s="169" t="s">
        <v>106</v>
      </c>
      <c r="T44" s="30">
        <f t="shared" si="2"/>
        <v>0</v>
      </c>
      <c r="U44" s="31"/>
      <c r="V44" s="32">
        <f t="shared" si="3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77" t="str">
        <f t="shared" si="4"/>
        <v>NO</v>
      </c>
      <c r="B45" s="21"/>
      <c r="C45" s="34"/>
      <c r="D45" s="34"/>
      <c r="E45" s="23"/>
      <c r="F45" s="23"/>
      <c r="G45" s="23"/>
      <c r="H45" s="23"/>
      <c r="I45" s="23"/>
      <c r="J45" s="167"/>
      <c r="K45" s="167"/>
      <c r="L45" s="167"/>
      <c r="M45" s="24"/>
      <c r="N45" s="25">
        <f t="shared" si="8"/>
        <v>0</v>
      </c>
      <c r="O45" s="26">
        <f t="shared" si="9"/>
        <v>0</v>
      </c>
      <c r="P45" s="172">
        <f t="shared" si="10"/>
        <v>0</v>
      </c>
      <c r="Q45" s="27"/>
      <c r="R45" s="28">
        <v>1908</v>
      </c>
      <c r="S45" s="29" t="s">
        <v>55</v>
      </c>
      <c r="T45" s="30">
        <f t="shared" si="2"/>
        <v>0</v>
      </c>
      <c r="U45" s="31"/>
      <c r="V45" s="32">
        <f t="shared" si="3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77" t="str">
        <f t="shared" si="4"/>
        <v>NO</v>
      </c>
      <c r="B46" s="21"/>
      <c r="C46" s="34"/>
      <c r="D46" s="34"/>
      <c r="E46" s="23"/>
      <c r="F46" s="23"/>
      <c r="G46" s="23"/>
      <c r="H46" s="23"/>
      <c r="I46" s="23"/>
      <c r="J46" s="167"/>
      <c r="K46" s="167"/>
      <c r="L46" s="167"/>
      <c r="M46" s="24"/>
      <c r="N46" s="25">
        <f t="shared" si="8"/>
        <v>0</v>
      </c>
      <c r="O46" s="26">
        <f t="shared" si="9"/>
        <v>0</v>
      </c>
      <c r="P46" s="172">
        <f t="shared" si="10"/>
        <v>0</v>
      </c>
      <c r="Q46" s="35"/>
      <c r="R46" s="28">
        <v>2057</v>
      </c>
      <c r="S46" s="29" t="s">
        <v>56</v>
      </c>
      <c r="T46" s="30">
        <f t="shared" si="2"/>
        <v>0</v>
      </c>
      <c r="U46" s="36"/>
      <c r="V46" s="32">
        <f t="shared" si="3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77" t="str">
        <f t="shared" si="4"/>
        <v>NO</v>
      </c>
      <c r="B47" s="21"/>
      <c r="C47" s="34"/>
      <c r="D47" s="34"/>
      <c r="E47" s="23"/>
      <c r="F47" s="23"/>
      <c r="G47" s="23"/>
      <c r="H47" s="23"/>
      <c r="I47" s="23"/>
      <c r="J47" s="167"/>
      <c r="K47" s="167"/>
      <c r="L47" s="167"/>
      <c r="M47" s="24"/>
      <c r="N47" s="25">
        <f t="shared" si="8"/>
        <v>0</v>
      </c>
      <c r="O47" s="26">
        <f t="shared" si="9"/>
        <v>0</v>
      </c>
      <c r="P47" s="172">
        <f t="shared" si="10"/>
        <v>0</v>
      </c>
      <c r="Q47" s="35"/>
      <c r="R47" s="28">
        <v>2069</v>
      </c>
      <c r="S47" s="29" t="s">
        <v>57</v>
      </c>
      <c r="T47" s="30">
        <f t="shared" si="2"/>
        <v>0</v>
      </c>
      <c r="U47" s="37"/>
      <c r="V47" s="32">
        <f t="shared" si="3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77" t="str">
        <f t="shared" si="4"/>
        <v>NO</v>
      </c>
      <c r="B48" s="21"/>
      <c r="C48" s="34"/>
      <c r="D48" s="34"/>
      <c r="E48" s="23"/>
      <c r="F48" s="23"/>
      <c r="G48" s="23"/>
      <c r="H48" s="23"/>
      <c r="I48" s="23"/>
      <c r="J48" s="167"/>
      <c r="K48" s="167"/>
      <c r="L48" s="167"/>
      <c r="M48" s="24"/>
      <c r="N48" s="25">
        <f t="shared" si="8"/>
        <v>0</v>
      </c>
      <c r="O48" s="26">
        <f t="shared" si="9"/>
        <v>0</v>
      </c>
      <c r="P48" s="172">
        <f t="shared" si="10"/>
        <v>0</v>
      </c>
      <c r="Q48" s="19"/>
      <c r="R48" s="28">
        <v>1887</v>
      </c>
      <c r="S48" s="29" t="s">
        <v>123</v>
      </c>
      <c r="T48" s="30">
        <f t="shared" si="2"/>
        <v>0</v>
      </c>
      <c r="U48" s="37"/>
      <c r="V48" s="32">
        <f t="shared" si="3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77" t="str">
        <f t="shared" si="4"/>
        <v>NO</v>
      </c>
      <c r="B49" s="21"/>
      <c r="C49" s="34"/>
      <c r="D49" s="34"/>
      <c r="E49" s="23"/>
      <c r="F49" s="23"/>
      <c r="G49" s="23"/>
      <c r="H49" s="23"/>
      <c r="I49" s="23"/>
      <c r="J49" s="167"/>
      <c r="K49" s="167"/>
      <c r="L49" s="167"/>
      <c r="M49" s="24"/>
      <c r="N49" s="25">
        <f t="shared" si="8"/>
        <v>0</v>
      </c>
      <c r="O49" s="26">
        <f t="shared" si="9"/>
        <v>0</v>
      </c>
      <c r="P49" s="172">
        <f t="shared" si="10"/>
        <v>0</v>
      </c>
      <c r="Q49" s="19"/>
      <c r="R49" s="28">
        <v>2029</v>
      </c>
      <c r="S49" s="29" t="s">
        <v>59</v>
      </c>
      <c r="T49" s="30">
        <f t="shared" si="2"/>
        <v>0</v>
      </c>
      <c r="U49" s="40"/>
      <c r="V49" s="32">
        <f t="shared" si="3"/>
        <v>0</v>
      </c>
      <c r="W49" s="38"/>
      <c r="X49" s="6"/>
      <c r="Y49" s="6"/>
      <c r="Z49" s="6"/>
      <c r="AA49" s="6"/>
    </row>
    <row r="50" spans="1:27" ht="29.1" customHeight="1" thickBot="1" x14ac:dyDescent="0.4">
      <c r="A50" s="177" t="str">
        <f t="shared" si="4"/>
        <v>NO</v>
      </c>
      <c r="B50" s="21"/>
      <c r="C50" s="34"/>
      <c r="D50" s="34"/>
      <c r="E50" s="23"/>
      <c r="F50" s="23"/>
      <c r="G50" s="23"/>
      <c r="H50" s="23"/>
      <c r="I50" s="23"/>
      <c r="J50" s="167"/>
      <c r="K50" s="167"/>
      <c r="L50" s="167"/>
      <c r="M50" s="24"/>
      <c r="N50" s="25">
        <f t="shared" si="8"/>
        <v>0</v>
      </c>
      <c r="O50" s="26">
        <f t="shared" si="9"/>
        <v>0</v>
      </c>
      <c r="P50" s="172">
        <f t="shared" si="10"/>
        <v>0</v>
      </c>
      <c r="Q50" s="19"/>
      <c r="R50" s="28">
        <v>2027</v>
      </c>
      <c r="S50" s="29" t="s">
        <v>20</v>
      </c>
      <c r="T50" s="30">
        <f t="shared" si="2"/>
        <v>33</v>
      </c>
      <c r="U50" s="6"/>
      <c r="V50" s="32">
        <f t="shared" si="3"/>
        <v>33</v>
      </c>
      <c r="W50" s="6"/>
      <c r="X50" s="6"/>
      <c r="Y50" s="6"/>
      <c r="Z50" s="6"/>
      <c r="AA50" s="6"/>
    </row>
    <row r="51" spans="1:27" ht="29.1" customHeight="1" thickBot="1" x14ac:dyDescent="0.4">
      <c r="A51" s="177" t="str">
        <f t="shared" si="4"/>
        <v>NO</v>
      </c>
      <c r="B51" s="21"/>
      <c r="C51" s="34"/>
      <c r="D51" s="34"/>
      <c r="E51" s="23"/>
      <c r="F51" s="23"/>
      <c r="G51" s="23"/>
      <c r="H51" s="23"/>
      <c r="I51" s="23"/>
      <c r="J51" s="167"/>
      <c r="K51" s="167"/>
      <c r="L51" s="167"/>
      <c r="M51" s="24"/>
      <c r="N51" s="25">
        <f t="shared" si="8"/>
        <v>0</v>
      </c>
      <c r="O51" s="26">
        <f t="shared" si="9"/>
        <v>0</v>
      </c>
      <c r="P51" s="172">
        <f t="shared" si="10"/>
        <v>0</v>
      </c>
      <c r="Q51" s="19"/>
      <c r="R51" s="28">
        <v>1862</v>
      </c>
      <c r="S51" s="29" t="s">
        <v>60</v>
      </c>
      <c r="T51" s="30">
        <f t="shared" si="2"/>
        <v>0</v>
      </c>
      <c r="U51" s="6"/>
      <c r="V51" s="32">
        <f t="shared" si="3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77" t="str">
        <f t="shared" si="4"/>
        <v>NO</v>
      </c>
      <c r="B52" s="21"/>
      <c r="C52" s="34"/>
      <c r="D52" s="34"/>
      <c r="E52" s="23"/>
      <c r="F52" s="23"/>
      <c r="G52" s="23"/>
      <c r="H52" s="23"/>
      <c r="I52" s="23"/>
      <c r="J52" s="167"/>
      <c r="K52" s="167"/>
      <c r="L52" s="167"/>
      <c r="M52" s="24"/>
      <c r="N52" s="25">
        <f t="shared" si="8"/>
        <v>0</v>
      </c>
      <c r="O52" s="26">
        <f t="shared" si="9"/>
        <v>0</v>
      </c>
      <c r="P52" s="172">
        <f t="shared" si="10"/>
        <v>0</v>
      </c>
      <c r="Q52" s="19"/>
      <c r="R52" s="28">
        <v>1132</v>
      </c>
      <c r="S52" s="29" t="s">
        <v>61</v>
      </c>
      <c r="T52" s="30">
        <f t="shared" si="2"/>
        <v>0</v>
      </c>
      <c r="U52" s="6"/>
      <c r="V52" s="32">
        <f t="shared" si="3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77" t="str">
        <f t="shared" si="4"/>
        <v>NO</v>
      </c>
      <c r="B53" s="21"/>
      <c r="C53" s="34"/>
      <c r="D53" s="34"/>
      <c r="E53" s="23"/>
      <c r="F53" s="23"/>
      <c r="G53" s="23"/>
      <c r="H53" s="23"/>
      <c r="I53" s="23"/>
      <c r="J53" s="167"/>
      <c r="K53" s="167"/>
      <c r="L53" s="167"/>
      <c r="M53" s="24"/>
      <c r="N53" s="25">
        <f t="shared" si="8"/>
        <v>0</v>
      </c>
      <c r="O53" s="26">
        <f t="shared" si="9"/>
        <v>0</v>
      </c>
      <c r="P53" s="172">
        <f t="shared" si="10"/>
        <v>0</v>
      </c>
      <c r="Q53" s="19"/>
      <c r="R53" s="28">
        <v>1988</v>
      </c>
      <c r="S53" s="29" t="s">
        <v>62</v>
      </c>
      <c r="T53" s="30">
        <f t="shared" si="2"/>
        <v>0</v>
      </c>
      <c r="U53" s="6"/>
      <c r="V53" s="32">
        <f t="shared" si="3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77" t="str">
        <f t="shared" si="4"/>
        <v>NO</v>
      </c>
      <c r="B54" s="21"/>
      <c r="C54" s="34"/>
      <c r="D54" s="34"/>
      <c r="E54" s="23"/>
      <c r="F54" s="23"/>
      <c r="G54" s="23"/>
      <c r="H54" s="23"/>
      <c r="I54" s="23"/>
      <c r="J54" s="167"/>
      <c r="K54" s="167"/>
      <c r="L54" s="167"/>
      <c r="M54" s="24"/>
      <c r="N54" s="25">
        <f t="shared" si="8"/>
        <v>0</v>
      </c>
      <c r="O54" s="26">
        <f t="shared" si="9"/>
        <v>0</v>
      </c>
      <c r="P54" s="172">
        <f t="shared" si="10"/>
        <v>0</v>
      </c>
      <c r="Q54" s="19"/>
      <c r="R54" s="28"/>
      <c r="S54" s="29"/>
      <c r="T54" s="30">
        <f t="shared" si="2"/>
        <v>0</v>
      </c>
      <c r="U54" s="6"/>
      <c r="V54" s="32">
        <f t="shared" si="3"/>
        <v>0</v>
      </c>
      <c r="W54" s="6"/>
      <c r="X54" s="6"/>
      <c r="Y54" s="6"/>
      <c r="Z54" s="6"/>
      <c r="AA54" s="6"/>
    </row>
    <row r="55" spans="1:27" ht="28.35" customHeight="1" thickBot="1" x14ac:dyDescent="0.45">
      <c r="A55" s="42">
        <f>COUNTIF(A3:A54,"SI")</f>
        <v>25</v>
      </c>
      <c r="B55" s="42">
        <f>COUNTA(B3:B54)</f>
        <v>25</v>
      </c>
      <c r="C55" s="43"/>
      <c r="D55" s="43"/>
      <c r="E55" s="44"/>
      <c r="F55" s="44"/>
      <c r="G55" s="44"/>
      <c r="H55" s="44"/>
      <c r="I55" s="44"/>
      <c r="J55" s="168"/>
      <c r="K55" s="168"/>
      <c r="L55" s="168"/>
      <c r="M55" s="45"/>
      <c r="N55" s="46">
        <f>SUM(N3:N54)</f>
        <v>473</v>
      </c>
      <c r="O55" s="47"/>
      <c r="P55" s="26">
        <f>SUM(P3:P54)</f>
        <v>473</v>
      </c>
      <c r="Q55" s="19"/>
      <c r="R55" s="28"/>
      <c r="S55" s="29"/>
      <c r="T55" s="30">
        <f t="shared" si="2"/>
        <v>0</v>
      </c>
      <c r="U55" s="6"/>
      <c r="V55" s="32">
        <f t="shared" si="3"/>
        <v>0</v>
      </c>
      <c r="W55" s="6"/>
      <c r="X55" s="6"/>
      <c r="Y55" s="6"/>
      <c r="Z55" s="6"/>
      <c r="AA55" s="6"/>
    </row>
    <row r="56" spans="1:27" ht="27.75" customHeight="1" thickBot="1" x14ac:dyDescent="0.4">
      <c r="A56" s="6"/>
      <c r="B56" s="6"/>
      <c r="C56" s="201"/>
      <c r="D56" s="6"/>
      <c r="E56" s="6"/>
      <c r="F56" s="6"/>
      <c r="G56" s="6"/>
      <c r="H56" s="6"/>
      <c r="I56" s="6"/>
      <c r="J56" s="6"/>
      <c r="K56" s="6"/>
      <c r="L56" s="6"/>
      <c r="M56" s="6"/>
      <c r="N56" s="48"/>
      <c r="O56" s="6"/>
      <c r="P56" s="48"/>
      <c r="Q56" s="6"/>
      <c r="R56" s="28"/>
      <c r="S56" s="29"/>
      <c r="T56" s="30">
        <f t="shared" si="2"/>
        <v>0</v>
      </c>
      <c r="U56" s="6"/>
      <c r="V56" s="32">
        <f t="shared" si="3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20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2"/>
        <v>0</v>
      </c>
      <c r="U57" s="6"/>
      <c r="V57" s="32">
        <f t="shared" si="3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20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2"/>
        <v>0</v>
      </c>
      <c r="U58" s="6"/>
      <c r="V58" s="32">
        <f t="shared" si="3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20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69" t="s">
        <v>118</v>
      </c>
      <c r="T59" s="30">
        <f t="shared" si="2"/>
        <v>0</v>
      </c>
      <c r="U59" s="6"/>
      <c r="V59" s="32">
        <f t="shared" si="3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20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2"/>
        <v>0</v>
      </c>
      <c r="U60" s="6"/>
      <c r="V60" s="32">
        <f t="shared" si="3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20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2"/>
        <v>0</v>
      </c>
      <c r="U61" s="6"/>
      <c r="V61" s="32">
        <f t="shared" si="3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20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69" t="s">
        <v>108</v>
      </c>
      <c r="T62" s="30">
        <f t="shared" si="2"/>
        <v>0</v>
      </c>
      <c r="U62" s="6"/>
      <c r="V62" s="32">
        <f t="shared" si="3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20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2"/>
        <v>0</v>
      </c>
      <c r="U63" s="6"/>
      <c r="V63" s="32">
        <f t="shared" si="3"/>
        <v>0</v>
      </c>
      <c r="W63" s="6"/>
      <c r="X63" s="6"/>
      <c r="Y63" s="6"/>
      <c r="Z63" s="6"/>
      <c r="AA63" s="6"/>
    </row>
    <row r="64" spans="1:27" ht="27.75" customHeight="1" thickBot="1" x14ac:dyDescent="0.4">
      <c r="A64" s="6"/>
      <c r="B64" s="6"/>
      <c r="C64" s="20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2"/>
        <v>0</v>
      </c>
      <c r="U64" s="6"/>
      <c r="V64" s="32">
        <f t="shared" si="3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20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39">
        <f>SUM(T3:T64)</f>
        <v>473</v>
      </c>
      <c r="U65" s="6"/>
      <c r="V65" s="41">
        <f>SUM(V3:V64)</f>
        <v>473</v>
      </c>
      <c r="W65" s="6"/>
      <c r="X65" s="6"/>
      <c r="Y65" s="6"/>
      <c r="Z65" s="6"/>
      <c r="AA65" s="6"/>
    </row>
    <row r="66" spans="1:27" ht="15" x14ac:dyDescent="0.2">
      <c r="A66" s="6"/>
      <c r="B66" s="6"/>
      <c r="C66" s="20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49"/>
      <c r="C67" s="202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2"/>
      <c r="C68" s="20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2"/>
      <c r="C69" s="20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2"/>
      <c r="C70" s="20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2"/>
      <c r="C71" s="20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2"/>
      <c r="C72" s="20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2"/>
      <c r="C73" s="20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2"/>
      <c r="C74" s="20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2"/>
      <c r="C75" s="20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2"/>
      <c r="C76" s="20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2"/>
      <c r="C77" s="20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2"/>
      <c r="C78" s="20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2"/>
      <c r="C79" s="20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2"/>
      <c r="C80" s="20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4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2"/>
      <c r="C81" s="20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2"/>
      <c r="C82" s="20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4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52"/>
      <c r="C83" s="20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4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52"/>
      <c r="C84" s="20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4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52"/>
      <c r="C85" s="20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4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2"/>
      <c r="C86" s="20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52"/>
      <c r="C87" s="20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4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6" customHeight="1" x14ac:dyDescent="0.2">
      <c r="A88" s="6"/>
      <c r="B88" s="52"/>
      <c r="C88" s="20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4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5.6" customHeight="1" x14ac:dyDescent="0.2">
      <c r="A89" s="6"/>
      <c r="B89" s="52"/>
      <c r="C89" s="20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4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5.6" customHeight="1" x14ac:dyDescent="0.2">
      <c r="A90" s="6"/>
      <c r="B90" s="52"/>
      <c r="C90" s="20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4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5.6" customHeight="1" x14ac:dyDescent="0.2">
      <c r="A91" s="6"/>
      <c r="B91" s="52"/>
      <c r="C91" s="20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4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5.6" customHeight="1" x14ac:dyDescent="0.2">
      <c r="A92" s="6"/>
      <c r="B92" s="55"/>
      <c r="C92" s="204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7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8.600000000000001" customHeight="1" x14ac:dyDescent="0.2">
      <c r="R93" s="6"/>
      <c r="S93" s="6"/>
      <c r="T93" s="6"/>
      <c r="U93" s="6"/>
      <c r="V93" s="6"/>
    </row>
  </sheetData>
  <sortState xmlns:xlrd2="http://schemas.microsoft.com/office/spreadsheetml/2017/richdata2" ref="B3:P27">
    <sortCondition descending="1" ref="D3:D27"/>
  </sortState>
  <mergeCells count="1">
    <mergeCell ref="A1:F1"/>
  </mergeCells>
  <conditionalFormatting sqref="A3:A54">
    <cfRule type="containsText" dxfId="47" priority="1" stopIfTrue="1" operator="containsText" text="SI">
      <formula>NOT(ISERROR(SEARCH("SI",A3)))</formula>
    </cfRule>
    <cfRule type="containsText" dxfId="4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54" sqref="M54"/>
    </sheetView>
  </sheetViews>
  <sheetFormatPr defaultColWidth="11.42578125" defaultRowHeight="18.600000000000001" customHeight="1" x14ac:dyDescent="0.2"/>
  <cols>
    <col min="1" max="1" width="11.42578125" style="92" customWidth="1"/>
    <col min="2" max="2" width="62.7109375" style="92" bestFit="1" customWidth="1"/>
    <col min="3" max="3" width="12.42578125" style="92" customWidth="1"/>
    <col min="4" max="4" width="66.7109375" style="92" customWidth="1"/>
    <col min="5" max="5" width="23.140625" style="92" customWidth="1"/>
    <col min="6" max="8" width="23" style="92" customWidth="1"/>
    <col min="9" max="11" width="23" style="133" customWidth="1"/>
    <col min="12" max="13" width="23.42578125" style="92" customWidth="1"/>
    <col min="14" max="14" width="22.42578125" style="92" customWidth="1"/>
    <col min="15" max="15" width="13.42578125" style="92" customWidth="1"/>
    <col min="16" max="16" width="28.7109375" style="92" customWidth="1"/>
    <col min="17" max="17" width="11.42578125" style="92" customWidth="1"/>
    <col min="18" max="18" width="11.42578125" style="133" customWidth="1"/>
    <col min="19" max="19" width="59.7109375" style="133" customWidth="1"/>
    <col min="20" max="21" width="11.42578125" style="92" customWidth="1"/>
    <col min="22" max="22" width="35.28515625" style="92" customWidth="1"/>
    <col min="23" max="24" width="11.42578125" style="92" customWidth="1"/>
    <col min="25" max="25" width="38" style="92" customWidth="1"/>
    <col min="26" max="26" width="11.42578125" style="92" customWidth="1"/>
    <col min="27" max="27" width="45.42578125" style="92" customWidth="1"/>
    <col min="28" max="259" width="11.42578125" style="92" customWidth="1"/>
  </cols>
  <sheetData>
    <row r="1" spans="1:27" ht="28.5" customHeight="1" x14ac:dyDescent="0.4">
      <c r="A1" s="263" t="s">
        <v>80</v>
      </c>
      <c r="B1" s="264"/>
      <c r="C1" s="264"/>
      <c r="D1" s="264"/>
      <c r="E1" s="264"/>
      <c r="F1" s="265"/>
      <c r="G1" s="59"/>
      <c r="H1" s="60"/>
      <c r="I1" s="60"/>
      <c r="J1" s="60"/>
      <c r="K1" s="60"/>
      <c r="L1" s="60"/>
      <c r="M1" s="60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75" thickBot="1" x14ac:dyDescent="0.4">
      <c r="A2" s="8" t="s">
        <v>69</v>
      </c>
      <c r="B2" s="191" t="s">
        <v>1</v>
      </c>
      <c r="C2" s="191" t="s">
        <v>70</v>
      </c>
      <c r="D2" s="191" t="s">
        <v>3</v>
      </c>
      <c r="E2" s="9" t="s">
        <v>189</v>
      </c>
      <c r="F2" s="9" t="s">
        <v>398</v>
      </c>
      <c r="G2" s="9" t="s">
        <v>460</v>
      </c>
      <c r="H2" s="9" t="s">
        <v>501</v>
      </c>
      <c r="I2" s="9" t="s">
        <v>641</v>
      </c>
      <c r="J2" s="9" t="s">
        <v>664</v>
      </c>
      <c r="K2" s="9" t="s">
        <v>666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78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77" t="s">
        <v>191</v>
      </c>
      <c r="B3" s="195" t="s">
        <v>276</v>
      </c>
      <c r="C3" s="195" t="s">
        <v>130</v>
      </c>
      <c r="D3" s="195" t="s">
        <v>180</v>
      </c>
      <c r="E3" s="193" t="s">
        <v>725</v>
      </c>
      <c r="F3" s="193" t="s">
        <v>725</v>
      </c>
      <c r="G3" s="197" t="s">
        <v>725</v>
      </c>
      <c r="H3" s="197" t="s">
        <v>725</v>
      </c>
      <c r="I3" s="197" t="s">
        <v>725</v>
      </c>
      <c r="J3" s="199" t="s">
        <v>725</v>
      </c>
      <c r="K3" s="199" t="s">
        <v>725</v>
      </c>
      <c r="L3" s="187"/>
      <c r="M3" s="189">
        <v>95</v>
      </c>
      <c r="N3" s="190">
        <f>IF(O3=9,SUM(E3:M3)-SMALL(E3:M3,1)-SMALL(E3:M3,2),IF(O3=8,SUM(E3:M3)-SMALL(E3:M3,1),SUM(E3:M3)))</f>
        <v>0</v>
      </c>
      <c r="O3" s="26">
        <f>COUNTA(E3:M3)</f>
        <v>8</v>
      </c>
      <c r="P3" s="172">
        <f>SUM(E3:M3)</f>
        <v>95</v>
      </c>
      <c r="Q3" s="27"/>
      <c r="R3" s="28">
        <v>1213</v>
      </c>
      <c r="S3" s="29" t="s">
        <v>114</v>
      </c>
      <c r="T3" s="30">
        <f t="shared" ref="T3:T34" si="0">SUMIF($C$3:$C$104,R3,$P$3:$P$104)</f>
        <v>14</v>
      </c>
      <c r="U3" s="31"/>
      <c r="V3" s="32">
        <f t="shared" ref="V3:V34" si="1">SUMIF($C$3:$C$104,R3,$N$3:$N$104)</f>
        <v>14</v>
      </c>
      <c r="W3" s="19"/>
      <c r="X3" s="33"/>
      <c r="Y3" s="33"/>
      <c r="Z3" s="33"/>
      <c r="AA3" s="33"/>
    </row>
    <row r="4" spans="1:27" ht="29.1" customHeight="1" thickBot="1" x14ac:dyDescent="0.4">
      <c r="A4" s="177" t="s">
        <v>191</v>
      </c>
      <c r="B4" s="195" t="s">
        <v>281</v>
      </c>
      <c r="C4" s="195" t="s">
        <v>130</v>
      </c>
      <c r="D4" s="195" t="s">
        <v>180</v>
      </c>
      <c r="E4" s="179" t="s">
        <v>725</v>
      </c>
      <c r="F4" s="193" t="s">
        <v>725</v>
      </c>
      <c r="G4" s="23" t="s">
        <v>725</v>
      </c>
      <c r="H4" s="23" t="s">
        <v>725</v>
      </c>
      <c r="I4" s="23" t="s">
        <v>725</v>
      </c>
      <c r="J4" s="199" t="s">
        <v>725</v>
      </c>
      <c r="K4" s="199" t="s">
        <v>725</v>
      </c>
      <c r="L4" s="23"/>
      <c r="M4" s="24"/>
      <c r="N4" s="25">
        <f>IF(O4=9,SUM(E4:M4)-SMALL(E4:M4,1)-SMALL(E4:M4,2),IF(O4=8,SUM(E4:M4)-SMALL(E4:M4,1),SUM(E4:M4)))</f>
        <v>0</v>
      </c>
      <c r="O4" s="26">
        <f>COUNTA(E4:M4)</f>
        <v>7</v>
      </c>
      <c r="P4" s="172">
        <f>SUM(E4:M4)</f>
        <v>0</v>
      </c>
      <c r="Q4" s="27"/>
      <c r="R4" s="28">
        <v>2310</v>
      </c>
      <c r="S4" s="29" t="s">
        <v>183</v>
      </c>
      <c r="T4" s="30">
        <f t="shared" si="0"/>
        <v>29</v>
      </c>
      <c r="U4" s="31"/>
      <c r="V4" s="32">
        <f t="shared" si="1"/>
        <v>29</v>
      </c>
      <c r="W4" s="19"/>
      <c r="X4" s="33"/>
      <c r="Y4" s="33"/>
      <c r="Z4" s="33"/>
      <c r="AA4" s="33"/>
    </row>
    <row r="5" spans="1:27" ht="29.1" customHeight="1" thickBot="1" x14ac:dyDescent="0.4">
      <c r="A5" s="177" t="s">
        <v>191</v>
      </c>
      <c r="B5" s="271" t="s">
        <v>301</v>
      </c>
      <c r="C5" s="271" t="s">
        <v>130</v>
      </c>
      <c r="D5" s="271" t="s">
        <v>180</v>
      </c>
      <c r="E5" s="242" t="s">
        <v>725</v>
      </c>
      <c r="F5" s="243" t="s">
        <v>725</v>
      </c>
      <c r="G5" s="217" t="s">
        <v>725</v>
      </c>
      <c r="H5" s="217" t="s">
        <v>725</v>
      </c>
      <c r="I5" s="217" t="s">
        <v>725</v>
      </c>
      <c r="J5" s="273"/>
      <c r="K5" s="273" t="s">
        <v>725</v>
      </c>
      <c r="L5" s="217"/>
      <c r="M5" s="218"/>
      <c r="N5" s="25">
        <f>IF(O5=9,SUM(E5:M5)-SMALL(E5:M5,1)-SMALL(E5:M5,2),IF(O5=8,SUM(E5:M5)-SMALL(E5:M5,1),SUM(E5:M5)))</f>
        <v>0</v>
      </c>
      <c r="O5" s="26">
        <f>COUNTA(E5:M5)</f>
        <v>6</v>
      </c>
      <c r="P5" s="172">
        <f>SUM(E5:M5)</f>
        <v>0</v>
      </c>
      <c r="Q5" s="27"/>
      <c r="R5" s="28">
        <v>2232</v>
      </c>
      <c r="S5" s="29" t="s">
        <v>119</v>
      </c>
      <c r="T5" s="30">
        <f t="shared" si="0"/>
        <v>0</v>
      </c>
      <c r="U5" s="31"/>
      <c r="V5" s="32">
        <f t="shared" si="1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77" t="s">
        <v>191</v>
      </c>
      <c r="B6" s="270" t="s">
        <v>289</v>
      </c>
      <c r="C6" s="270" t="s">
        <v>290</v>
      </c>
      <c r="D6" s="270" t="s">
        <v>291</v>
      </c>
      <c r="E6" s="241" t="s">
        <v>725</v>
      </c>
      <c r="F6" s="244"/>
      <c r="G6" s="219"/>
      <c r="H6" s="219"/>
      <c r="I6" s="219"/>
      <c r="J6" s="219"/>
      <c r="K6" s="219" t="s">
        <v>725</v>
      </c>
      <c r="L6" s="219"/>
      <c r="M6" s="222">
        <v>19</v>
      </c>
      <c r="N6" s="25">
        <f>IF(O6=9,SUM(E6:M6)-SMALL(E6:M6,1)-SMALL(E6:M6,2),IF(O6=8,SUM(E6:M6)-SMALL(E6:M6,1),SUM(E6:M6)))</f>
        <v>19</v>
      </c>
      <c r="O6" s="26">
        <f>COUNTA(E6:M6)</f>
        <v>3</v>
      </c>
      <c r="P6" s="172">
        <f>SUM(E6:M6)</f>
        <v>19</v>
      </c>
      <c r="Q6" s="27"/>
      <c r="R6" s="28">
        <v>1180</v>
      </c>
      <c r="S6" s="29" t="s">
        <v>14</v>
      </c>
      <c r="T6" s="30">
        <f t="shared" si="0"/>
        <v>48</v>
      </c>
      <c r="U6" s="31"/>
      <c r="V6" s="32">
        <f t="shared" si="1"/>
        <v>48</v>
      </c>
      <c r="W6" s="19"/>
      <c r="X6" s="33"/>
      <c r="Y6" s="33"/>
      <c r="Z6" s="33"/>
      <c r="AA6" s="33"/>
    </row>
    <row r="7" spans="1:27" ht="29.1" customHeight="1" thickBot="1" x14ac:dyDescent="0.4">
      <c r="A7" s="177" t="s">
        <v>191</v>
      </c>
      <c r="B7" s="195" t="s">
        <v>294</v>
      </c>
      <c r="C7" s="195" t="s">
        <v>290</v>
      </c>
      <c r="D7" s="195" t="s">
        <v>291</v>
      </c>
      <c r="E7" s="179" t="s">
        <v>725</v>
      </c>
      <c r="F7" s="193"/>
      <c r="G7" s="23"/>
      <c r="H7" s="23"/>
      <c r="I7" s="23"/>
      <c r="J7" s="23"/>
      <c r="K7" s="23"/>
      <c r="L7" s="23"/>
      <c r="M7" s="24"/>
      <c r="N7" s="25">
        <f>IF(O7=9,SUM(E7:M7)-SMALL(E7:M7,1)-SMALL(E7:M7,2),IF(O7=8,SUM(E7:M7)-SMALL(E7:M7,1),SUM(E7:M7)))</f>
        <v>0</v>
      </c>
      <c r="O7" s="26">
        <f>COUNTA(E7:M7)</f>
        <v>1</v>
      </c>
      <c r="P7" s="172">
        <f>SUM(E7:M7)</f>
        <v>0</v>
      </c>
      <c r="Q7" s="27"/>
      <c r="R7" s="28">
        <v>1115</v>
      </c>
      <c r="S7" s="29" t="s">
        <v>15</v>
      </c>
      <c r="T7" s="30">
        <f t="shared" si="0"/>
        <v>0</v>
      </c>
      <c r="U7" s="31"/>
      <c r="V7" s="32">
        <f t="shared" si="1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77" t="s">
        <v>191</v>
      </c>
      <c r="B8" s="271" t="s">
        <v>302</v>
      </c>
      <c r="C8" s="271" t="s">
        <v>290</v>
      </c>
      <c r="D8" s="271" t="s">
        <v>291</v>
      </c>
      <c r="E8" s="242" t="s">
        <v>725</v>
      </c>
      <c r="F8" s="243"/>
      <c r="G8" s="217"/>
      <c r="H8" s="217"/>
      <c r="I8" s="217"/>
      <c r="J8" s="217"/>
      <c r="K8" s="217"/>
      <c r="L8" s="217"/>
      <c r="M8" s="218"/>
      <c r="N8" s="25">
        <f>IF(O8=9,SUM(E8:M8)-SMALL(E8:M8,1)-SMALL(E8:M8,2),IF(O8=8,SUM(E8:M8)-SMALL(E8:M8,1),SUM(E8:M8)))</f>
        <v>0</v>
      </c>
      <c r="O8" s="26">
        <f>COUNTA(E8:M8)</f>
        <v>1</v>
      </c>
      <c r="P8" s="172">
        <f>SUM(E8:M8)</f>
        <v>0</v>
      </c>
      <c r="Q8" s="27"/>
      <c r="R8" s="28">
        <v>10</v>
      </c>
      <c r="S8" s="29" t="s">
        <v>16</v>
      </c>
      <c r="T8" s="30">
        <f t="shared" si="0"/>
        <v>79</v>
      </c>
      <c r="U8" s="31"/>
      <c r="V8" s="32">
        <f t="shared" si="1"/>
        <v>79</v>
      </c>
      <c r="W8" s="19"/>
      <c r="X8" s="33"/>
      <c r="Y8" s="33"/>
      <c r="Z8" s="33"/>
      <c r="AA8" s="33"/>
    </row>
    <row r="9" spans="1:27" ht="29.1" customHeight="1" thickBot="1" x14ac:dyDescent="0.4">
      <c r="A9" s="177" t="s">
        <v>191</v>
      </c>
      <c r="B9" s="270" t="s">
        <v>643</v>
      </c>
      <c r="C9" s="212">
        <v>2072</v>
      </c>
      <c r="D9" s="270" t="s">
        <v>468</v>
      </c>
      <c r="E9" s="241"/>
      <c r="F9" s="241"/>
      <c r="G9" s="274"/>
      <c r="H9" s="219"/>
      <c r="I9" s="219" t="s">
        <v>725</v>
      </c>
      <c r="J9" s="219"/>
      <c r="K9" s="219"/>
      <c r="L9" s="219"/>
      <c r="M9" s="222">
        <v>14</v>
      </c>
      <c r="N9" s="25">
        <f>IF(O9=9,SUM(E9:M9)-SMALL(E9:M9,1)-SMALL(E9:M9,2),IF(O9=8,SUM(E9:M9)-SMALL(E9:M9,1),SUM(E9:M9)))</f>
        <v>14</v>
      </c>
      <c r="O9" s="26">
        <f>COUNTA(E9:M9)</f>
        <v>2</v>
      </c>
      <c r="P9" s="172">
        <f>SUM(E9:M9)</f>
        <v>14</v>
      </c>
      <c r="Q9" s="27"/>
      <c r="R9" s="28">
        <v>1589</v>
      </c>
      <c r="S9" s="29" t="s">
        <v>18</v>
      </c>
      <c r="T9" s="30">
        <f t="shared" si="0"/>
        <v>71</v>
      </c>
      <c r="U9" s="31"/>
      <c r="V9" s="32">
        <f t="shared" si="1"/>
        <v>71</v>
      </c>
      <c r="W9" s="19"/>
      <c r="X9" s="33"/>
      <c r="Y9" s="33"/>
      <c r="Z9" s="33"/>
      <c r="AA9" s="33"/>
    </row>
    <row r="10" spans="1:27" ht="29.1" customHeight="1" thickBot="1" x14ac:dyDescent="0.4">
      <c r="A10" s="177" t="s">
        <v>191</v>
      </c>
      <c r="B10" s="271" t="s">
        <v>645</v>
      </c>
      <c r="C10" s="221">
        <v>2072</v>
      </c>
      <c r="D10" s="271" t="s">
        <v>468</v>
      </c>
      <c r="E10" s="242"/>
      <c r="F10" s="242"/>
      <c r="G10" s="276"/>
      <c r="H10" s="217"/>
      <c r="I10" s="217" t="s">
        <v>725</v>
      </c>
      <c r="J10" s="217"/>
      <c r="K10" s="217"/>
      <c r="L10" s="217"/>
      <c r="M10" s="218"/>
      <c r="N10" s="25">
        <f>IF(O10=9,SUM(E10:M10)-SMALL(E10:M10,1)-SMALL(E10:M10,2),IF(O10=8,SUM(E10:M10)-SMALL(E10:M10,1),SUM(E10:M10)))</f>
        <v>0</v>
      </c>
      <c r="O10" s="26">
        <f>COUNTA(E10:M10)</f>
        <v>1</v>
      </c>
      <c r="P10" s="172">
        <f>SUM(E10:M10)</f>
        <v>0</v>
      </c>
      <c r="Q10" s="27"/>
      <c r="R10" s="28">
        <v>2074</v>
      </c>
      <c r="S10" s="29" t="s">
        <v>459</v>
      </c>
      <c r="T10" s="30">
        <f t="shared" si="0"/>
        <v>71</v>
      </c>
      <c r="U10" s="31"/>
      <c r="V10" s="32">
        <f t="shared" si="1"/>
        <v>71</v>
      </c>
      <c r="W10" s="19"/>
      <c r="X10" s="33"/>
      <c r="Y10" s="33"/>
      <c r="Z10" s="33"/>
      <c r="AA10" s="33"/>
    </row>
    <row r="11" spans="1:27" ht="29.1" customHeight="1" thickBot="1" x14ac:dyDescent="0.4">
      <c r="A11" s="177" t="s">
        <v>191</v>
      </c>
      <c r="B11" s="270" t="s">
        <v>426</v>
      </c>
      <c r="C11" s="270" t="s">
        <v>144</v>
      </c>
      <c r="D11" s="270" t="s">
        <v>184</v>
      </c>
      <c r="E11" s="241"/>
      <c r="F11" s="244" t="s">
        <v>725</v>
      </c>
      <c r="G11" s="219"/>
      <c r="H11" s="219"/>
      <c r="I11" s="219"/>
      <c r="J11" s="275"/>
      <c r="K11" s="275"/>
      <c r="L11" s="219"/>
      <c r="M11" s="222">
        <v>48</v>
      </c>
      <c r="N11" s="25">
        <f>IF(O11=9,SUM(E11:M11)-SMALL(E11:M11,1)-SMALL(E11:M11,2),IF(O11=8,SUM(E11:M11)-SMALL(E11:M11,1),SUM(E11:M11)))</f>
        <v>48</v>
      </c>
      <c r="O11" s="26">
        <f>COUNTA(E11:M11)</f>
        <v>2</v>
      </c>
      <c r="P11" s="172">
        <f>SUM(E11:M11)</f>
        <v>48</v>
      </c>
      <c r="Q11" s="27"/>
      <c r="R11" s="28">
        <v>1590</v>
      </c>
      <c r="S11" s="29" t="s">
        <v>21</v>
      </c>
      <c r="T11" s="30">
        <f t="shared" si="0"/>
        <v>0</v>
      </c>
      <c r="U11" s="31"/>
      <c r="V11" s="32">
        <f t="shared" si="1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77" t="s">
        <v>191</v>
      </c>
      <c r="B12" s="195" t="s">
        <v>305</v>
      </c>
      <c r="C12" s="195" t="s">
        <v>144</v>
      </c>
      <c r="D12" s="195" t="s">
        <v>184</v>
      </c>
      <c r="E12" s="179" t="s">
        <v>725</v>
      </c>
      <c r="F12" s="193" t="s">
        <v>725</v>
      </c>
      <c r="G12" s="23" t="s">
        <v>725</v>
      </c>
      <c r="H12" s="23" t="s">
        <v>725</v>
      </c>
      <c r="I12" s="23"/>
      <c r="J12" s="23"/>
      <c r="K12" s="23" t="s">
        <v>725</v>
      </c>
      <c r="L12" s="23"/>
      <c r="M12" s="24"/>
      <c r="N12" s="25">
        <f>IF(O12=9,SUM(E12:M12)-SMALL(E12:M12,1)-SMALL(E12:M12,2),IF(O12=8,SUM(E12:M12)-SMALL(E12:M12,1),SUM(E12:M12)))</f>
        <v>0</v>
      </c>
      <c r="O12" s="26">
        <f>COUNTA(E12:M12)</f>
        <v>5</v>
      </c>
      <c r="P12" s="172">
        <f>SUM(E12:M12)</f>
        <v>0</v>
      </c>
      <c r="Q12" s="27"/>
      <c r="R12" s="28">
        <v>2140</v>
      </c>
      <c r="S12" s="29" t="s">
        <v>188</v>
      </c>
      <c r="T12" s="30">
        <f t="shared" si="0"/>
        <v>0</v>
      </c>
      <c r="U12" s="31"/>
      <c r="V12" s="32">
        <f t="shared" si="1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77" t="s">
        <v>191</v>
      </c>
      <c r="B13" s="271" t="s">
        <v>296</v>
      </c>
      <c r="C13" s="271" t="s">
        <v>144</v>
      </c>
      <c r="D13" s="271" t="s">
        <v>184</v>
      </c>
      <c r="E13" s="242" t="s">
        <v>725</v>
      </c>
      <c r="F13" s="243" t="s">
        <v>725</v>
      </c>
      <c r="G13" s="217" t="s">
        <v>725</v>
      </c>
      <c r="H13" s="217" t="s">
        <v>725</v>
      </c>
      <c r="I13" s="217"/>
      <c r="J13" s="217"/>
      <c r="K13" s="217"/>
      <c r="L13" s="217"/>
      <c r="M13" s="218"/>
      <c r="N13" s="25">
        <f>IF(O13=9,SUM(E13:M13)-SMALL(E13:M13,1)-SMALL(E13:M13,2),IF(O13=8,SUM(E13:M13)-SMALL(E13:M13,1),SUM(E13:M13)))</f>
        <v>0</v>
      </c>
      <c r="O13" s="26">
        <f>COUNTA(E13:M13)</f>
        <v>4</v>
      </c>
      <c r="P13" s="172">
        <f>SUM(E13:M13)</f>
        <v>0</v>
      </c>
      <c r="Q13" s="27"/>
      <c r="R13" s="28"/>
      <c r="S13" s="29"/>
      <c r="T13" s="30">
        <f t="shared" si="0"/>
        <v>0</v>
      </c>
      <c r="U13" s="31"/>
      <c r="V13" s="32">
        <f t="shared" si="1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77" t="s">
        <v>191</v>
      </c>
      <c r="B14" s="270" t="s">
        <v>283</v>
      </c>
      <c r="C14" s="270" t="s">
        <v>137</v>
      </c>
      <c r="D14" s="270" t="s">
        <v>182</v>
      </c>
      <c r="E14" s="241" t="s">
        <v>725</v>
      </c>
      <c r="F14" s="244" t="s">
        <v>725</v>
      </c>
      <c r="G14" s="219"/>
      <c r="H14" s="219" t="s">
        <v>725</v>
      </c>
      <c r="I14" s="219" t="s">
        <v>725</v>
      </c>
      <c r="J14" s="275" t="s">
        <v>725</v>
      </c>
      <c r="K14" s="275"/>
      <c r="L14" s="219"/>
      <c r="M14" s="219">
        <v>81</v>
      </c>
      <c r="N14" s="25">
        <f>IF(O14=9,SUM(E14:M14)-SMALL(E14:M14,1)-SMALL(E14:M14,2),IF(O14=8,SUM(E14:M14)-SMALL(E14:M14,1),SUM(E14:M14)))</f>
        <v>81</v>
      </c>
      <c r="O14" s="26">
        <f>COUNTA(E14:M14)</f>
        <v>6</v>
      </c>
      <c r="P14" s="172">
        <f>SUM(E14:M14)</f>
        <v>81</v>
      </c>
      <c r="Q14" s="27"/>
      <c r="R14" s="28">
        <v>1843</v>
      </c>
      <c r="S14" s="29" t="s">
        <v>27</v>
      </c>
      <c r="T14" s="30">
        <f t="shared" si="0"/>
        <v>19</v>
      </c>
      <c r="U14" s="31"/>
      <c r="V14" s="32">
        <f t="shared" si="1"/>
        <v>19</v>
      </c>
      <c r="W14" s="19"/>
      <c r="X14" s="33"/>
      <c r="Y14" s="33"/>
      <c r="Z14" s="33"/>
      <c r="AA14" s="33"/>
    </row>
    <row r="15" spans="1:27" ht="29.1" customHeight="1" thickBot="1" x14ac:dyDescent="0.4">
      <c r="A15" s="177" t="s">
        <v>191</v>
      </c>
      <c r="B15" s="195" t="s">
        <v>284</v>
      </c>
      <c r="C15" s="195" t="s">
        <v>137</v>
      </c>
      <c r="D15" s="195" t="s">
        <v>182</v>
      </c>
      <c r="E15" s="179" t="s">
        <v>725</v>
      </c>
      <c r="F15" s="193" t="s">
        <v>725</v>
      </c>
      <c r="G15" s="23" t="s">
        <v>725</v>
      </c>
      <c r="H15" s="23" t="s">
        <v>725</v>
      </c>
      <c r="I15" s="23" t="s">
        <v>725</v>
      </c>
      <c r="J15" s="199" t="s">
        <v>725</v>
      </c>
      <c r="K15" s="199"/>
      <c r="L15" s="23"/>
      <c r="M15" s="24"/>
      <c r="N15" s="25">
        <f>IF(O15=9,SUM(E15:M15)-SMALL(E15:M15,1)-SMALL(E15:M15,2),IF(O15=8,SUM(E15:M15)-SMALL(E15:M15,1),SUM(E15:M15)))</f>
        <v>0</v>
      </c>
      <c r="O15" s="26">
        <f>COUNTA(E15:M15)</f>
        <v>6</v>
      </c>
      <c r="P15" s="172">
        <f>SUM(E15:M15)</f>
        <v>0</v>
      </c>
      <c r="Q15" s="27"/>
      <c r="R15" s="28">
        <v>1317</v>
      </c>
      <c r="S15" s="29" t="s">
        <v>28</v>
      </c>
      <c r="T15" s="30">
        <f t="shared" si="0"/>
        <v>38</v>
      </c>
      <c r="U15" s="31"/>
      <c r="V15" s="32">
        <f t="shared" si="1"/>
        <v>38</v>
      </c>
      <c r="W15" s="19"/>
      <c r="X15" s="33"/>
      <c r="Y15" s="33"/>
      <c r="Z15" s="33"/>
      <c r="AA15" s="33"/>
    </row>
    <row r="16" spans="1:27" ht="29.1" customHeight="1" thickBot="1" x14ac:dyDescent="0.4">
      <c r="A16" s="177" t="s">
        <v>191</v>
      </c>
      <c r="B16" s="271" t="s">
        <v>287</v>
      </c>
      <c r="C16" s="271" t="s">
        <v>137</v>
      </c>
      <c r="D16" s="271" t="s">
        <v>182</v>
      </c>
      <c r="E16" s="242" t="s">
        <v>725</v>
      </c>
      <c r="F16" s="243" t="s">
        <v>725</v>
      </c>
      <c r="G16" s="276" t="s">
        <v>725</v>
      </c>
      <c r="H16" s="217" t="s">
        <v>725</v>
      </c>
      <c r="I16" s="217" t="s">
        <v>725</v>
      </c>
      <c r="J16" s="273" t="s">
        <v>725</v>
      </c>
      <c r="K16" s="273"/>
      <c r="L16" s="217"/>
      <c r="M16" s="218"/>
      <c r="N16" s="25">
        <f>IF(O16=9,SUM(E16:M16)-SMALL(E16:M16,1)-SMALL(E16:M16,2),IF(O16=8,SUM(E16:M16)-SMALL(E16:M16,1),SUM(E16:M16)))</f>
        <v>0</v>
      </c>
      <c r="O16" s="26">
        <f>COUNTA(E16:M16)</f>
        <v>6</v>
      </c>
      <c r="P16" s="172">
        <f>SUM(E16:M16)</f>
        <v>0</v>
      </c>
      <c r="Q16" s="27"/>
      <c r="R16" s="28"/>
      <c r="S16" s="29"/>
      <c r="T16" s="30">
        <f t="shared" si="0"/>
        <v>0</v>
      </c>
      <c r="U16" s="31"/>
      <c r="V16" s="32">
        <f t="shared" si="1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77" t="s">
        <v>191</v>
      </c>
      <c r="B17" s="272" t="s">
        <v>484</v>
      </c>
      <c r="C17" s="224">
        <v>1213</v>
      </c>
      <c r="D17" s="272" t="s">
        <v>11</v>
      </c>
      <c r="E17" s="246"/>
      <c r="F17" s="247"/>
      <c r="G17" s="225" t="s">
        <v>725</v>
      </c>
      <c r="H17" s="225"/>
      <c r="I17" s="225"/>
      <c r="J17" s="225"/>
      <c r="K17" s="225"/>
      <c r="L17" s="225"/>
      <c r="M17" s="226">
        <v>14</v>
      </c>
      <c r="N17" s="25">
        <f>IF(O17=9,SUM(E17:M17)-SMALL(E17:M17,1)-SMALL(E17:M17,2),IF(O17=8,SUM(E17:M17)-SMALL(E17:M17,1),SUM(E17:M17)))</f>
        <v>14</v>
      </c>
      <c r="O17" s="26">
        <f>COUNTA(E17:M17)</f>
        <v>2</v>
      </c>
      <c r="P17" s="172">
        <f>SUM(E17:M17)</f>
        <v>14</v>
      </c>
      <c r="Q17" s="27"/>
      <c r="R17" s="28">
        <v>1886</v>
      </c>
      <c r="S17" s="29" t="s">
        <v>31</v>
      </c>
      <c r="T17" s="30">
        <f t="shared" si="0"/>
        <v>95</v>
      </c>
      <c r="U17" s="31"/>
      <c r="V17" s="32">
        <f t="shared" si="1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177" t="s">
        <v>191</v>
      </c>
      <c r="B18" s="272" t="s">
        <v>311</v>
      </c>
      <c r="C18" s="272" t="s">
        <v>148</v>
      </c>
      <c r="D18" s="272" t="s">
        <v>186</v>
      </c>
      <c r="E18" s="246" t="s">
        <v>725</v>
      </c>
      <c r="F18" s="247" t="s">
        <v>725</v>
      </c>
      <c r="G18" s="225" t="s">
        <v>725</v>
      </c>
      <c r="H18" s="277" t="s">
        <v>725</v>
      </c>
      <c r="I18" s="277" t="s">
        <v>725</v>
      </c>
      <c r="J18" s="277"/>
      <c r="K18" s="277"/>
      <c r="L18" s="225"/>
      <c r="M18" s="226">
        <v>71</v>
      </c>
      <c r="N18" s="25">
        <f>IF(O18=9,SUM(E18:M18)-SMALL(E18:M18,1)-SMALL(E18:M18,2),IF(O18=8,SUM(E18:M18)-SMALL(E18:M18,1),SUM(E18:M18)))</f>
        <v>71</v>
      </c>
      <c r="O18" s="26">
        <f>COUNTA(E18:M18)</f>
        <v>6</v>
      </c>
      <c r="P18" s="172">
        <f>SUM(E18:M18)</f>
        <v>71</v>
      </c>
      <c r="Q18" s="27"/>
      <c r="R18" s="28">
        <v>2144</v>
      </c>
      <c r="S18" s="169" t="s">
        <v>107</v>
      </c>
      <c r="T18" s="30">
        <f t="shared" si="0"/>
        <v>10</v>
      </c>
      <c r="U18" s="31"/>
      <c r="V18" s="32">
        <f t="shared" si="1"/>
        <v>10</v>
      </c>
      <c r="W18" s="19"/>
      <c r="X18" s="33"/>
      <c r="Y18" s="33"/>
      <c r="Z18" s="33"/>
      <c r="AA18" s="33"/>
    </row>
    <row r="19" spans="1:27" ht="29.1" customHeight="1" thickBot="1" x14ac:dyDescent="0.4">
      <c r="A19" s="177" t="s">
        <v>191</v>
      </c>
      <c r="B19" s="270" t="s">
        <v>293</v>
      </c>
      <c r="C19" s="270" t="s">
        <v>146</v>
      </c>
      <c r="D19" s="270" t="s">
        <v>185</v>
      </c>
      <c r="E19" s="241" t="s">
        <v>725</v>
      </c>
      <c r="F19" s="244" t="s">
        <v>725</v>
      </c>
      <c r="G19" s="219" t="s">
        <v>725</v>
      </c>
      <c r="H19" s="219" t="s">
        <v>725</v>
      </c>
      <c r="I19" s="219" t="s">
        <v>725</v>
      </c>
      <c r="J19" s="275"/>
      <c r="K19" s="275" t="s">
        <v>725</v>
      </c>
      <c r="L19" s="219"/>
      <c r="M19" s="222">
        <v>54</v>
      </c>
      <c r="N19" s="25">
        <f>IF(O19=9,SUM(E19:M19)-SMALL(E19:M19,1)-SMALL(E19:M19,2),IF(O19=8,SUM(E19:M19)-SMALL(E19:M19,1),SUM(E19:M19)))</f>
        <v>54</v>
      </c>
      <c r="O19" s="26">
        <f>COUNTA(E19:M19)</f>
        <v>7</v>
      </c>
      <c r="P19" s="172">
        <f>SUM(E19:M19)</f>
        <v>54</v>
      </c>
      <c r="Q19" s="27"/>
      <c r="R19" s="28"/>
      <c r="S19" s="29"/>
      <c r="T19" s="30">
        <f t="shared" si="0"/>
        <v>0</v>
      </c>
      <c r="U19" s="31"/>
      <c r="V19" s="32">
        <f t="shared" si="1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77" t="s">
        <v>191</v>
      </c>
      <c r="B20" s="195" t="s">
        <v>298</v>
      </c>
      <c r="C20" s="195" t="s">
        <v>146</v>
      </c>
      <c r="D20" s="195" t="s">
        <v>185</v>
      </c>
      <c r="E20" s="179" t="s">
        <v>725</v>
      </c>
      <c r="F20" s="193" t="s">
        <v>725</v>
      </c>
      <c r="G20" s="23"/>
      <c r="H20" s="93" t="s">
        <v>725</v>
      </c>
      <c r="I20" s="93" t="s">
        <v>725</v>
      </c>
      <c r="J20" s="93"/>
      <c r="K20" s="93" t="s">
        <v>725</v>
      </c>
      <c r="L20" s="23"/>
      <c r="M20" s="24"/>
      <c r="N20" s="25">
        <f>IF(O20=9,SUM(E20:M20)-SMALL(E20:M20,1)-SMALL(E20:M20,2),IF(O20=8,SUM(E20:M20)-SMALL(E20:M20,1),SUM(E20:M20)))</f>
        <v>0</v>
      </c>
      <c r="O20" s="26">
        <f>COUNTA(E20:M20)</f>
        <v>5</v>
      </c>
      <c r="P20" s="172">
        <f>SUM(E20:M20)</f>
        <v>0</v>
      </c>
      <c r="Q20" s="27"/>
      <c r="R20" s="28">
        <v>1298</v>
      </c>
      <c r="S20" s="29" t="s">
        <v>35</v>
      </c>
      <c r="T20" s="30">
        <f t="shared" si="0"/>
        <v>81</v>
      </c>
      <c r="U20" s="31"/>
      <c r="V20" s="32">
        <f t="shared" si="1"/>
        <v>81</v>
      </c>
      <c r="W20" s="19"/>
      <c r="X20" s="33"/>
      <c r="Y20" s="33"/>
      <c r="Z20" s="33"/>
      <c r="AA20" s="33"/>
    </row>
    <row r="21" spans="1:27" ht="29.1" customHeight="1" thickBot="1" x14ac:dyDescent="0.4">
      <c r="A21" s="177" t="s">
        <v>191</v>
      </c>
      <c r="B21" s="195" t="s">
        <v>295</v>
      </c>
      <c r="C21" s="195" t="s">
        <v>146</v>
      </c>
      <c r="D21" s="195" t="s">
        <v>185</v>
      </c>
      <c r="E21" s="179" t="s">
        <v>725</v>
      </c>
      <c r="F21" s="193"/>
      <c r="G21" s="23" t="s">
        <v>725</v>
      </c>
      <c r="H21" s="23" t="s">
        <v>725</v>
      </c>
      <c r="I21" s="23" t="s">
        <v>725</v>
      </c>
      <c r="J21" s="23"/>
      <c r="K21" s="23" t="s">
        <v>725</v>
      </c>
      <c r="L21" s="23"/>
      <c r="M21" s="24"/>
      <c r="N21" s="25">
        <f>IF(O21=9,SUM(E21:M21)-SMALL(E21:M21,1)-SMALL(E21:M21,2),IF(O21=8,SUM(E21:M21)-SMALL(E21:M21,1),SUM(E21:M21)))</f>
        <v>0</v>
      </c>
      <c r="O21" s="26">
        <f>COUNTA(E21:M21)</f>
        <v>5</v>
      </c>
      <c r="P21" s="172">
        <f>SUM(E21:M21)</f>
        <v>0</v>
      </c>
      <c r="Q21" s="27"/>
      <c r="R21" s="28">
        <v>2271</v>
      </c>
      <c r="S21" s="29" t="s">
        <v>120</v>
      </c>
      <c r="T21" s="30">
        <f t="shared" si="0"/>
        <v>19</v>
      </c>
      <c r="U21" s="31"/>
      <c r="V21" s="32">
        <f t="shared" si="1"/>
        <v>19</v>
      </c>
      <c r="W21" s="19"/>
      <c r="X21" s="6"/>
      <c r="Y21" s="6"/>
      <c r="Z21" s="6"/>
      <c r="AA21" s="6"/>
    </row>
    <row r="22" spans="1:27" ht="29.1" customHeight="1" thickBot="1" x14ac:dyDescent="0.4">
      <c r="A22" s="177" t="s">
        <v>191</v>
      </c>
      <c r="B22" s="195" t="s">
        <v>300</v>
      </c>
      <c r="C22" s="195" t="s">
        <v>146</v>
      </c>
      <c r="D22" s="195" t="s">
        <v>185</v>
      </c>
      <c r="E22" s="179" t="s">
        <v>725</v>
      </c>
      <c r="F22" s="193"/>
      <c r="G22" s="23"/>
      <c r="H22" s="23" t="s">
        <v>725</v>
      </c>
      <c r="I22" s="23" t="s">
        <v>725</v>
      </c>
      <c r="J22" s="23"/>
      <c r="K22" s="23" t="s">
        <v>725</v>
      </c>
      <c r="L22" s="23"/>
      <c r="M22" s="24"/>
      <c r="N22" s="25">
        <f>IF(O22=9,SUM(E22:M22)-SMALL(E22:M22,1)-SMALL(E22:M22,2),IF(O22=8,SUM(E22:M22)-SMALL(E22:M22,1),SUM(E22:M22)))</f>
        <v>0</v>
      </c>
      <c r="O22" s="26">
        <f>COUNTA(E22:M22)</f>
        <v>4</v>
      </c>
      <c r="P22" s="172">
        <f>SUM(E22:M22)</f>
        <v>0</v>
      </c>
      <c r="Q22" s="27"/>
      <c r="R22" s="28">
        <v>2186</v>
      </c>
      <c r="S22" s="29" t="s">
        <v>122</v>
      </c>
      <c r="T22" s="30">
        <f t="shared" si="0"/>
        <v>0</v>
      </c>
      <c r="U22" s="31"/>
      <c r="V22" s="32">
        <f t="shared" si="1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77" t="s">
        <v>191</v>
      </c>
      <c r="B23" s="195" t="s">
        <v>297</v>
      </c>
      <c r="C23" s="195" t="s">
        <v>146</v>
      </c>
      <c r="D23" s="195" t="s">
        <v>185</v>
      </c>
      <c r="E23" s="179" t="s">
        <v>725</v>
      </c>
      <c r="F23" s="193" t="s">
        <v>725</v>
      </c>
      <c r="G23" s="23" t="s">
        <v>725</v>
      </c>
      <c r="H23" s="23"/>
      <c r="I23" s="23" t="s">
        <v>725</v>
      </c>
      <c r="J23" s="23"/>
      <c r="K23" s="23"/>
      <c r="L23" s="23"/>
      <c r="M23" s="24"/>
      <c r="N23" s="25">
        <f>IF(O23=9,SUM(E23:M23)-SMALL(E23:M23,1)-SMALL(E23:M23,2),IF(O23=8,SUM(E23:M23)-SMALL(E23:M23,1),SUM(E23:M23)))</f>
        <v>0</v>
      </c>
      <c r="O23" s="26">
        <f>COUNTA(E23:M23)</f>
        <v>4</v>
      </c>
      <c r="P23" s="172">
        <f>SUM(E23:M23)</f>
        <v>0</v>
      </c>
      <c r="Q23" s="27"/>
      <c r="R23" s="28">
        <v>1756</v>
      </c>
      <c r="S23" s="29" t="s">
        <v>37</v>
      </c>
      <c r="T23" s="30">
        <f t="shared" si="0"/>
        <v>0</v>
      </c>
      <c r="U23" s="31"/>
      <c r="V23" s="32">
        <f t="shared" si="1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77" t="s">
        <v>191</v>
      </c>
      <c r="B24" s="195" t="s">
        <v>303</v>
      </c>
      <c r="C24" s="195" t="s">
        <v>146</v>
      </c>
      <c r="D24" s="195" t="s">
        <v>185</v>
      </c>
      <c r="E24" s="179" t="s">
        <v>725</v>
      </c>
      <c r="F24" s="193"/>
      <c r="G24" s="23"/>
      <c r="H24" s="23"/>
      <c r="I24" s="23" t="s">
        <v>725</v>
      </c>
      <c r="J24" s="23"/>
      <c r="K24" s="23"/>
      <c r="L24" s="23"/>
      <c r="M24" s="24"/>
      <c r="N24" s="25">
        <f>IF(O24=9,SUM(E24:M24)-SMALL(E24:M24,1)-SMALL(E24:M24,2),IF(O24=8,SUM(E24:M24)-SMALL(E24:M24,1),SUM(E24:M24)))</f>
        <v>0</v>
      </c>
      <c r="O24" s="26">
        <f>COUNTA(E24:M24)</f>
        <v>2</v>
      </c>
      <c r="P24" s="172">
        <f>SUM(E24:M24)</f>
        <v>0</v>
      </c>
      <c r="Q24" s="27"/>
      <c r="R24" s="28">
        <v>1177</v>
      </c>
      <c r="S24" s="29" t="s">
        <v>38</v>
      </c>
      <c r="T24" s="30">
        <f t="shared" si="0"/>
        <v>0</v>
      </c>
      <c r="U24" s="31"/>
      <c r="V24" s="32">
        <f t="shared" si="1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77" t="s">
        <v>191</v>
      </c>
      <c r="B25" s="195" t="s">
        <v>306</v>
      </c>
      <c r="C25" s="195" t="s">
        <v>146</v>
      </c>
      <c r="D25" s="195" t="s">
        <v>185</v>
      </c>
      <c r="E25" s="179" t="s">
        <v>725</v>
      </c>
      <c r="F25" s="193"/>
      <c r="G25" s="23"/>
      <c r="H25" s="162"/>
      <c r="I25" s="162" t="s">
        <v>725</v>
      </c>
      <c r="J25" s="162"/>
      <c r="K25" s="162"/>
      <c r="L25" s="162"/>
      <c r="M25" s="163"/>
      <c r="N25" s="25">
        <f>IF(O25=9,SUM(E25:M25)-SMALL(E25:M25,1)-SMALL(E25:M25,2),IF(O25=8,SUM(E25:M25)-SMALL(E25:M25,1),SUM(E25:M25)))</f>
        <v>0</v>
      </c>
      <c r="O25" s="26">
        <f>COUNTA(E25:M25)</f>
        <v>2</v>
      </c>
      <c r="P25" s="172">
        <f>SUM(E25:M25)</f>
        <v>0</v>
      </c>
      <c r="Q25" s="27"/>
      <c r="R25" s="28">
        <v>1266</v>
      </c>
      <c r="S25" s="29" t="s">
        <v>39</v>
      </c>
      <c r="T25" s="30">
        <f t="shared" si="0"/>
        <v>0</v>
      </c>
      <c r="U25" s="31"/>
      <c r="V25" s="32">
        <f t="shared" si="1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77" t="s">
        <v>191</v>
      </c>
      <c r="B26" s="271" t="s">
        <v>312</v>
      </c>
      <c r="C26" s="271" t="s">
        <v>146</v>
      </c>
      <c r="D26" s="271" t="s">
        <v>185</v>
      </c>
      <c r="E26" s="242" t="s">
        <v>725</v>
      </c>
      <c r="F26" s="243"/>
      <c r="G26" s="217"/>
      <c r="H26" s="217"/>
      <c r="I26" s="217" t="s">
        <v>725</v>
      </c>
      <c r="J26" s="217"/>
      <c r="K26" s="217"/>
      <c r="L26" s="217"/>
      <c r="M26" s="218"/>
      <c r="N26" s="25">
        <f>IF(O26=9,SUM(E26:M26)-SMALL(E26:M26,1)-SMALL(E26:M26,2),IF(O26=8,SUM(E26:M26)-SMALL(E26:M26,1),SUM(E26:M26)))</f>
        <v>0</v>
      </c>
      <c r="O26" s="26">
        <f>COUNTA(E26:M26)</f>
        <v>2</v>
      </c>
      <c r="P26" s="172">
        <f>SUM(E26:M26)</f>
        <v>0</v>
      </c>
      <c r="Q26" s="27"/>
      <c r="R26" s="28">
        <v>1757</v>
      </c>
      <c r="S26" s="29" t="s">
        <v>40</v>
      </c>
      <c r="T26" s="30">
        <f t="shared" si="0"/>
        <v>0</v>
      </c>
      <c r="U26" s="31"/>
      <c r="V26" s="32">
        <f t="shared" si="1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77" t="s">
        <v>191</v>
      </c>
      <c r="B27" s="270" t="s">
        <v>481</v>
      </c>
      <c r="C27" s="270" t="s">
        <v>128</v>
      </c>
      <c r="D27" s="270" t="s">
        <v>179</v>
      </c>
      <c r="E27" s="241"/>
      <c r="F27" s="244"/>
      <c r="G27" s="219" t="s">
        <v>725</v>
      </c>
      <c r="H27" s="219"/>
      <c r="I27" s="219"/>
      <c r="J27" s="275"/>
      <c r="K27" s="275"/>
      <c r="L27" s="219"/>
      <c r="M27" s="222">
        <v>19</v>
      </c>
      <c r="N27" s="25">
        <f>IF(O27=9,SUM(E27:M27)-SMALL(E27:M27,1)-SMALL(E27:M27,2),IF(O27=8,SUM(E27:M27)-SMALL(E27:M27,1),SUM(E27:M27)))</f>
        <v>19</v>
      </c>
      <c r="O27" s="26">
        <f>COUNTA(E27:M27)</f>
        <v>2</v>
      </c>
      <c r="P27" s="172">
        <f>SUM(E27:M27)</f>
        <v>19</v>
      </c>
      <c r="Q27" s="27"/>
      <c r="R27" s="28">
        <v>1760</v>
      </c>
      <c r="S27" s="29" t="s">
        <v>41</v>
      </c>
      <c r="T27" s="30">
        <f t="shared" si="0"/>
        <v>0</v>
      </c>
      <c r="U27" s="31"/>
      <c r="V27" s="32">
        <f t="shared" si="1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7" t="s">
        <v>191</v>
      </c>
      <c r="B28" s="195" t="s">
        <v>288</v>
      </c>
      <c r="C28" s="195" t="s">
        <v>128</v>
      </c>
      <c r="D28" s="195" t="s">
        <v>179</v>
      </c>
      <c r="E28" s="179" t="s">
        <v>725</v>
      </c>
      <c r="F28" s="193"/>
      <c r="G28" s="23"/>
      <c r="H28" s="23" t="s">
        <v>725</v>
      </c>
      <c r="I28" s="23"/>
      <c r="J28" s="23"/>
      <c r="K28" s="23"/>
      <c r="L28" s="23"/>
      <c r="M28" s="24"/>
      <c r="N28" s="25">
        <f>IF(O28=9,SUM(E28:M28)-SMALL(E28:M28,1)-SMALL(E28:M28,2),IF(O28=8,SUM(E28:M28)-SMALL(E28:M28,1),SUM(E28:M28)))</f>
        <v>0</v>
      </c>
      <c r="O28" s="26">
        <f>COUNTA(E28:M28)</f>
        <v>2</v>
      </c>
      <c r="P28" s="172">
        <f>SUM(E28:M28)</f>
        <v>0</v>
      </c>
      <c r="Q28" s="27"/>
      <c r="R28" s="28">
        <v>1174</v>
      </c>
      <c r="S28" s="29" t="s">
        <v>121</v>
      </c>
      <c r="T28" s="30">
        <f t="shared" si="0"/>
        <v>0</v>
      </c>
      <c r="U28" s="31"/>
      <c r="V28" s="32">
        <f t="shared" si="1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77" t="s">
        <v>191</v>
      </c>
      <c r="B29" s="271" t="s">
        <v>485</v>
      </c>
      <c r="C29" s="271" t="s">
        <v>128</v>
      </c>
      <c r="D29" s="271" t="s">
        <v>179</v>
      </c>
      <c r="E29" s="242"/>
      <c r="F29" s="242"/>
      <c r="G29" s="217" t="s">
        <v>725</v>
      </c>
      <c r="H29" s="217"/>
      <c r="I29" s="217"/>
      <c r="J29" s="217"/>
      <c r="K29" s="217"/>
      <c r="L29" s="217"/>
      <c r="M29" s="218"/>
      <c r="N29" s="25">
        <f>IF(O29=9,SUM(E29:M29)-SMALL(E29:M29,1)-SMALL(E29:M29,2),IF(O29=8,SUM(E29:M29)-SMALL(E29:M29,1),SUM(E29:M29)))</f>
        <v>0</v>
      </c>
      <c r="O29" s="26">
        <f>COUNTA(E29:M29)</f>
        <v>1</v>
      </c>
      <c r="P29" s="172">
        <f>SUM(E29:M29)</f>
        <v>0</v>
      </c>
      <c r="Q29" s="27"/>
      <c r="R29" s="28">
        <v>1731</v>
      </c>
      <c r="S29" s="29" t="s">
        <v>43</v>
      </c>
      <c r="T29" s="30">
        <f t="shared" si="0"/>
        <v>0</v>
      </c>
      <c r="U29" s="31"/>
      <c r="V29" s="32">
        <f t="shared" si="1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7" t="s">
        <v>191</v>
      </c>
      <c r="B30" s="270" t="s">
        <v>428</v>
      </c>
      <c r="C30" s="270" t="s">
        <v>139</v>
      </c>
      <c r="D30" s="270" t="s">
        <v>71</v>
      </c>
      <c r="E30" s="241"/>
      <c r="F30" s="244" t="s">
        <v>725</v>
      </c>
      <c r="G30" s="219" t="s">
        <v>725</v>
      </c>
      <c r="H30" s="219" t="s">
        <v>725</v>
      </c>
      <c r="I30" s="219" t="s">
        <v>725</v>
      </c>
      <c r="J30" s="275"/>
      <c r="K30" s="275"/>
      <c r="L30" s="219"/>
      <c r="M30" s="222">
        <v>32</v>
      </c>
      <c r="N30" s="25">
        <f>IF(O30=9,SUM(E30:M30)-SMALL(E30:M30,1)-SMALL(E30:M30,2),IF(O30=8,SUM(E30:M30)-SMALL(E30:M30,1),SUM(E30:M30)))</f>
        <v>32</v>
      </c>
      <c r="O30" s="26">
        <f>COUNTA(E30:M30)</f>
        <v>5</v>
      </c>
      <c r="P30" s="172">
        <f>SUM(E30:M30)</f>
        <v>32</v>
      </c>
      <c r="Q30" s="27"/>
      <c r="R30" s="28">
        <v>1773</v>
      </c>
      <c r="S30" s="29" t="s">
        <v>71</v>
      </c>
      <c r="T30" s="30">
        <f t="shared" si="0"/>
        <v>32</v>
      </c>
      <c r="U30" s="31"/>
      <c r="V30" s="32">
        <f t="shared" si="1"/>
        <v>32</v>
      </c>
      <c r="W30" s="19"/>
      <c r="X30" s="6"/>
      <c r="Y30" s="6"/>
      <c r="Z30" s="6"/>
      <c r="AA30" s="6"/>
    </row>
    <row r="31" spans="1:27" ht="29.1" customHeight="1" thickBot="1" x14ac:dyDescent="0.4">
      <c r="A31" s="177" t="s">
        <v>191</v>
      </c>
      <c r="B31" s="195" t="s">
        <v>483</v>
      </c>
      <c r="C31" s="195" t="s">
        <v>139</v>
      </c>
      <c r="D31" s="195" t="s">
        <v>71</v>
      </c>
      <c r="E31" s="179"/>
      <c r="F31" s="193"/>
      <c r="G31" s="23" t="s">
        <v>725</v>
      </c>
      <c r="H31" s="23" t="s">
        <v>725</v>
      </c>
      <c r="I31" s="23"/>
      <c r="J31" s="23" t="s">
        <v>725</v>
      </c>
      <c r="K31" s="23"/>
      <c r="L31" s="23"/>
      <c r="M31" s="24"/>
      <c r="N31" s="25">
        <f>IF(O31=9,SUM(E31:M31)-SMALL(E31:M31,1)-SMALL(E31:M31,2),IF(O31=8,SUM(E31:M31)-SMALL(E31:M31,1),SUM(E31:M31)))</f>
        <v>0</v>
      </c>
      <c r="O31" s="26">
        <f>COUNTA(E31:M31)</f>
        <v>3</v>
      </c>
      <c r="P31" s="172">
        <f>SUM(E31:M31)</f>
        <v>0</v>
      </c>
      <c r="Q31" s="27"/>
      <c r="R31" s="28">
        <v>1347</v>
      </c>
      <c r="S31" s="29" t="s">
        <v>45</v>
      </c>
      <c r="T31" s="30">
        <f t="shared" si="0"/>
        <v>0</v>
      </c>
      <c r="U31" s="31"/>
      <c r="V31" s="32">
        <f t="shared" si="1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7" t="s">
        <v>191</v>
      </c>
      <c r="B32" s="195" t="s">
        <v>486</v>
      </c>
      <c r="C32" s="195" t="s">
        <v>139</v>
      </c>
      <c r="D32" s="195" t="s">
        <v>71</v>
      </c>
      <c r="E32" s="179"/>
      <c r="F32" s="179"/>
      <c r="G32" s="162" t="s">
        <v>725</v>
      </c>
      <c r="H32" s="23"/>
      <c r="I32" s="23"/>
      <c r="J32" s="23"/>
      <c r="K32" s="23"/>
      <c r="L32" s="23"/>
      <c r="M32" s="24"/>
      <c r="N32" s="25">
        <f>IF(O32=9,SUM(E32:M32)-SMALL(E32:M32,1)-SMALL(E32:M32,2),IF(O32=8,SUM(E32:M32)-SMALL(E32:M32,1),SUM(E32:M32)))</f>
        <v>0</v>
      </c>
      <c r="O32" s="26">
        <f>COUNTA(E32:M32)</f>
        <v>1</v>
      </c>
      <c r="P32" s="172">
        <f>SUM(E32:M32)</f>
        <v>0</v>
      </c>
      <c r="Q32" s="27"/>
      <c r="R32" s="28">
        <v>1889</v>
      </c>
      <c r="S32" s="29" t="s">
        <v>115</v>
      </c>
      <c r="T32" s="30">
        <f t="shared" si="0"/>
        <v>0</v>
      </c>
      <c r="U32" s="31"/>
      <c r="V32" s="32">
        <f t="shared" si="1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7" t="s">
        <v>191</v>
      </c>
      <c r="B33" s="271" t="s">
        <v>642</v>
      </c>
      <c r="C33" s="271" t="s">
        <v>139</v>
      </c>
      <c r="D33" s="271" t="s">
        <v>71</v>
      </c>
      <c r="E33" s="242"/>
      <c r="F33" s="242"/>
      <c r="G33" s="217"/>
      <c r="H33" s="217"/>
      <c r="I33" s="217" t="s">
        <v>725</v>
      </c>
      <c r="J33" s="217"/>
      <c r="K33" s="217"/>
      <c r="L33" s="217"/>
      <c r="M33" s="218"/>
      <c r="N33" s="25">
        <f>IF(O33=9,SUM(E33:M33)-SMALL(E33:M33,1)-SMALL(E33:M33,2),IF(O33=8,SUM(E33:M33)-SMALL(E33:M33,1),SUM(E33:M33)))</f>
        <v>0</v>
      </c>
      <c r="O33" s="26">
        <f>COUNTA(E33:M33)</f>
        <v>1</v>
      </c>
      <c r="P33" s="172">
        <f>SUM(E33:M33)</f>
        <v>0</v>
      </c>
      <c r="Q33" s="27"/>
      <c r="R33" s="28">
        <v>1883</v>
      </c>
      <c r="S33" s="29" t="s">
        <v>47</v>
      </c>
      <c r="T33" s="30">
        <f t="shared" si="0"/>
        <v>0</v>
      </c>
      <c r="U33" s="31"/>
      <c r="V33" s="32">
        <f t="shared" si="1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7" t="s">
        <v>191</v>
      </c>
      <c r="B34" s="272" t="s">
        <v>315</v>
      </c>
      <c r="C34" s="272" t="s">
        <v>201</v>
      </c>
      <c r="D34" s="272" t="s">
        <v>202</v>
      </c>
      <c r="E34" s="246" t="s">
        <v>725</v>
      </c>
      <c r="F34" s="247" t="s">
        <v>725</v>
      </c>
      <c r="G34" s="225" t="s">
        <v>725</v>
      </c>
      <c r="H34" s="225"/>
      <c r="I34" s="225" t="s">
        <v>725</v>
      </c>
      <c r="J34" s="225" t="s">
        <v>725</v>
      </c>
      <c r="K34" s="225"/>
      <c r="L34" s="225"/>
      <c r="M34" s="226">
        <v>71</v>
      </c>
      <c r="N34" s="25">
        <f>IF(O34=9,SUM(E34:M34)-SMALL(E34:M34,1)-SMALL(E34:M34,2),IF(O34=8,SUM(E34:M34)-SMALL(E34:M34,1),SUM(E34:M34)))</f>
        <v>71</v>
      </c>
      <c r="O34" s="26">
        <f>COUNTA(E34:M34)</f>
        <v>6</v>
      </c>
      <c r="P34" s="172">
        <f>SUM(E34:M34)</f>
        <v>71</v>
      </c>
      <c r="Q34" s="27"/>
      <c r="R34" s="28">
        <v>2072</v>
      </c>
      <c r="S34" s="29" t="s">
        <v>109</v>
      </c>
      <c r="T34" s="30">
        <f t="shared" si="0"/>
        <v>14</v>
      </c>
      <c r="U34" s="31"/>
      <c r="V34" s="32">
        <f t="shared" si="1"/>
        <v>14</v>
      </c>
      <c r="W34" s="19"/>
      <c r="X34" s="6"/>
      <c r="Y34" s="6"/>
      <c r="Z34" s="6"/>
      <c r="AA34" s="6"/>
    </row>
    <row r="35" spans="1:27" ht="29.1" customHeight="1" thickBot="1" x14ac:dyDescent="0.45">
      <c r="A35" s="177" t="s">
        <v>191</v>
      </c>
      <c r="B35" s="270" t="s">
        <v>280</v>
      </c>
      <c r="C35" s="270" t="s">
        <v>278</v>
      </c>
      <c r="D35" s="270" t="s">
        <v>279</v>
      </c>
      <c r="E35" s="244" t="s">
        <v>725</v>
      </c>
      <c r="F35" s="244" t="s">
        <v>725</v>
      </c>
      <c r="G35" s="231" t="s">
        <v>725</v>
      </c>
      <c r="H35" s="275" t="s">
        <v>725</v>
      </c>
      <c r="I35" s="275" t="s">
        <v>725</v>
      </c>
      <c r="J35" s="275"/>
      <c r="K35" s="275"/>
      <c r="L35" s="232"/>
      <c r="M35" s="233">
        <v>38</v>
      </c>
      <c r="N35" s="190">
        <f>IF(O35=9,SUM(E35:M35)-SMALL(E35:M35,1)-SMALL(E35:M35,2),IF(O35=8,SUM(E35:M35)-SMALL(E35:M35,1),SUM(E35:M35)))</f>
        <v>38</v>
      </c>
      <c r="O35" s="26">
        <f>COUNTA(E35:M35)</f>
        <v>6</v>
      </c>
      <c r="P35" s="172">
        <f>SUM(E35:M35)</f>
        <v>38</v>
      </c>
      <c r="Q35" s="27"/>
      <c r="R35" s="28">
        <v>1615</v>
      </c>
      <c r="S35" s="29" t="s">
        <v>110</v>
      </c>
      <c r="T35" s="30">
        <f t="shared" ref="T35:T64" si="2">SUMIF($C$3:$C$104,R35,$P$3:$P$104)</f>
        <v>0</v>
      </c>
      <c r="U35" s="31"/>
      <c r="V35" s="32">
        <f t="shared" ref="V35:V64" si="3">SUMIF($C$3:$C$104,R35,$N$3:$N$104)</f>
        <v>0</v>
      </c>
      <c r="W35" s="19"/>
      <c r="X35" s="6"/>
      <c r="Y35" s="6"/>
      <c r="Z35" s="6"/>
      <c r="AA35" s="6"/>
    </row>
    <row r="36" spans="1:27" ht="29.1" customHeight="1" thickBot="1" x14ac:dyDescent="0.45">
      <c r="A36" s="177" t="s">
        <v>191</v>
      </c>
      <c r="B36" s="195" t="s">
        <v>277</v>
      </c>
      <c r="C36" s="195" t="s">
        <v>278</v>
      </c>
      <c r="D36" s="195" t="s">
        <v>279</v>
      </c>
      <c r="E36" s="193" t="s">
        <v>725</v>
      </c>
      <c r="F36" s="193"/>
      <c r="G36" s="197"/>
      <c r="H36" s="197"/>
      <c r="I36" s="197" t="s">
        <v>725</v>
      </c>
      <c r="J36" s="199"/>
      <c r="K36" s="199"/>
      <c r="L36" s="187"/>
      <c r="M36" s="189"/>
      <c r="N36" s="190">
        <f>IF(O36=9,SUM(E36:M36)-SMALL(E36:M36,1)-SMALL(E36:M36,2),IF(O36=8,SUM(E36:M36)-SMALL(E36:M36,1),SUM(E36:M36)))</f>
        <v>0</v>
      </c>
      <c r="O36" s="26">
        <f>COUNTA(E36:M36)</f>
        <v>2</v>
      </c>
      <c r="P36" s="172">
        <f>SUM(E36:M36)</f>
        <v>0</v>
      </c>
      <c r="Q36" s="27"/>
      <c r="R36" s="28">
        <v>48</v>
      </c>
      <c r="S36" s="29" t="s">
        <v>111</v>
      </c>
      <c r="T36" s="30">
        <f t="shared" si="2"/>
        <v>14</v>
      </c>
      <c r="U36" s="31"/>
      <c r="V36" s="32">
        <f t="shared" si="3"/>
        <v>14</v>
      </c>
      <c r="W36" s="19"/>
      <c r="X36" s="6"/>
      <c r="Y36" s="6"/>
      <c r="Z36" s="6"/>
      <c r="AA36" s="6"/>
    </row>
    <row r="37" spans="1:27" ht="29.1" customHeight="1" thickBot="1" x14ac:dyDescent="0.4">
      <c r="A37" s="177" t="s">
        <v>191</v>
      </c>
      <c r="B37" s="271" t="s">
        <v>427</v>
      </c>
      <c r="C37" s="271" t="s">
        <v>278</v>
      </c>
      <c r="D37" s="271" t="s">
        <v>279</v>
      </c>
      <c r="E37" s="242"/>
      <c r="F37" s="243" t="s">
        <v>725</v>
      </c>
      <c r="G37" s="217"/>
      <c r="H37" s="217"/>
      <c r="I37" s="217"/>
      <c r="J37" s="273"/>
      <c r="K37" s="273"/>
      <c r="L37" s="217"/>
      <c r="M37" s="218"/>
      <c r="N37" s="25">
        <f>IF(O37=9,SUM(E37:M37)-SMALL(E37:M37,1)-SMALL(E37:M37,2),IF(O37=8,SUM(E37:M37)-SMALL(E37:M37,1),SUM(E37:M37)))</f>
        <v>0</v>
      </c>
      <c r="O37" s="26">
        <f>COUNTA(E37:M37)</f>
        <v>1</v>
      </c>
      <c r="P37" s="172">
        <f>SUM(E37:M37)</f>
        <v>0</v>
      </c>
      <c r="Q37" s="27"/>
      <c r="R37" s="28">
        <v>1353</v>
      </c>
      <c r="S37" s="29" t="s">
        <v>112</v>
      </c>
      <c r="T37" s="30">
        <f t="shared" si="2"/>
        <v>0</v>
      </c>
      <c r="U37" s="31"/>
      <c r="V37" s="32">
        <f t="shared" si="3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7" t="s">
        <v>191</v>
      </c>
      <c r="B38" s="270" t="s">
        <v>482</v>
      </c>
      <c r="C38" s="212">
        <v>1172</v>
      </c>
      <c r="D38" s="270" t="s">
        <v>471</v>
      </c>
      <c r="E38" s="241"/>
      <c r="F38" s="244"/>
      <c r="G38" s="219" t="s">
        <v>725</v>
      </c>
      <c r="H38" s="219"/>
      <c r="I38" s="219"/>
      <c r="J38" s="275"/>
      <c r="K38" s="275"/>
      <c r="L38" s="219"/>
      <c r="M38" s="222">
        <v>10</v>
      </c>
      <c r="N38" s="25">
        <f>IF(O38=9,SUM(E38:M38)-SMALL(E38:M38,1)-SMALL(E38:M38,2),IF(O38=8,SUM(E38:M38)-SMALL(E38:M38,1),SUM(E38:M38)))</f>
        <v>10</v>
      </c>
      <c r="O38" s="26">
        <f>COUNTA(E38:M38)</f>
        <v>2</v>
      </c>
      <c r="P38" s="172">
        <f>SUM(E38:M38)</f>
        <v>10</v>
      </c>
      <c r="Q38" s="27"/>
      <c r="R38" s="28">
        <v>1665</v>
      </c>
      <c r="S38" s="29" t="s">
        <v>113</v>
      </c>
      <c r="T38" s="30">
        <f t="shared" si="2"/>
        <v>0</v>
      </c>
      <c r="U38" s="31"/>
      <c r="V38" s="32">
        <f t="shared" si="3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7" t="s">
        <v>191</v>
      </c>
      <c r="B39" s="271" t="s">
        <v>488</v>
      </c>
      <c r="C39" s="221">
        <v>1172</v>
      </c>
      <c r="D39" s="271" t="s">
        <v>471</v>
      </c>
      <c r="E39" s="217"/>
      <c r="F39" s="242"/>
      <c r="G39" s="276" t="s">
        <v>725</v>
      </c>
      <c r="H39" s="217"/>
      <c r="I39" s="217"/>
      <c r="J39" s="217"/>
      <c r="K39" s="217"/>
      <c r="L39" s="217"/>
      <c r="M39" s="218"/>
      <c r="N39" s="25">
        <f>IF(O39=9,SUM(E39:M39)-SMALL(E39:M39,1)-SMALL(E39:M39,2),IF(O39=8,SUM(E39:M39)-SMALL(E39:M39,1),SUM(E39:M39)))</f>
        <v>0</v>
      </c>
      <c r="O39" s="26">
        <f>COUNTA(E39:M39)</f>
        <v>1</v>
      </c>
      <c r="P39" s="172">
        <f>SUM(E39:M39)</f>
        <v>0</v>
      </c>
      <c r="Q39" s="27"/>
      <c r="R39" s="28"/>
      <c r="S39" s="29"/>
      <c r="T39" s="30">
        <f t="shared" si="2"/>
        <v>0</v>
      </c>
      <c r="U39" s="31"/>
      <c r="V39" s="32">
        <f t="shared" si="3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7" t="s">
        <v>191</v>
      </c>
      <c r="B40" s="270" t="s">
        <v>286</v>
      </c>
      <c r="C40" s="270" t="s">
        <v>163</v>
      </c>
      <c r="D40" s="270" t="s">
        <v>20</v>
      </c>
      <c r="E40" s="219" t="s">
        <v>725</v>
      </c>
      <c r="F40" s="244" t="s">
        <v>725</v>
      </c>
      <c r="G40" s="219" t="s">
        <v>725</v>
      </c>
      <c r="H40" s="219" t="s">
        <v>725</v>
      </c>
      <c r="I40" s="219" t="s">
        <v>725</v>
      </c>
      <c r="J40" s="275"/>
      <c r="K40" s="275" t="s">
        <v>725</v>
      </c>
      <c r="L40" s="219"/>
      <c r="M40" s="222">
        <v>51</v>
      </c>
      <c r="N40" s="25">
        <f>IF(O40=9,SUM(E40:M40)-SMALL(E40:M40,1)-SMALL(E40:M40,2),IF(O40=8,SUM(E40:M40)-SMALL(E40:M40,1),SUM(E40:M40)))</f>
        <v>51</v>
      </c>
      <c r="O40" s="26">
        <f>COUNTA(E40:M40)</f>
        <v>7</v>
      </c>
      <c r="P40" s="172">
        <f>SUM(E40:M40)</f>
        <v>51</v>
      </c>
      <c r="Q40" s="27"/>
      <c r="R40" s="28"/>
      <c r="S40" s="29"/>
      <c r="T40" s="30">
        <f t="shared" si="2"/>
        <v>0</v>
      </c>
      <c r="U40" s="31"/>
      <c r="V40" s="32">
        <f t="shared" si="3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7" t="s">
        <v>191</v>
      </c>
      <c r="B41" s="195" t="s">
        <v>292</v>
      </c>
      <c r="C41" s="195" t="s">
        <v>163</v>
      </c>
      <c r="D41" s="195" t="s">
        <v>20</v>
      </c>
      <c r="E41" s="23" t="s">
        <v>725</v>
      </c>
      <c r="F41" s="193" t="s">
        <v>725</v>
      </c>
      <c r="G41" s="23"/>
      <c r="H41" s="23"/>
      <c r="I41" s="23" t="s">
        <v>725</v>
      </c>
      <c r="J41" s="199" t="s">
        <v>725</v>
      </c>
      <c r="K41" s="199"/>
      <c r="L41" s="23"/>
      <c r="M41" s="24"/>
      <c r="N41" s="25">
        <f>IF(O41=9,SUM(E41:M41)-SMALL(E41:M41,1)-SMALL(E41:M41,2),IF(O41=8,SUM(E41:M41)-SMALL(E41:M41,1),SUM(E41:M41)))</f>
        <v>0</v>
      </c>
      <c r="O41" s="26">
        <f>COUNTA(E41:M41)</f>
        <v>4</v>
      </c>
      <c r="P41" s="172">
        <f>SUM(E41:M41)</f>
        <v>0</v>
      </c>
      <c r="Q41" s="27"/>
      <c r="R41" s="28"/>
      <c r="S41" s="29"/>
      <c r="T41" s="30">
        <f t="shared" si="2"/>
        <v>0</v>
      </c>
      <c r="U41" s="31"/>
      <c r="V41" s="32">
        <f t="shared" si="3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77" t="s">
        <v>191</v>
      </c>
      <c r="B42" s="195" t="s">
        <v>299</v>
      </c>
      <c r="C42" s="195" t="s">
        <v>163</v>
      </c>
      <c r="D42" s="195" t="s">
        <v>20</v>
      </c>
      <c r="E42" s="23" t="s">
        <v>725</v>
      </c>
      <c r="F42" s="193" t="s">
        <v>725</v>
      </c>
      <c r="G42" s="23" t="s">
        <v>725</v>
      </c>
      <c r="H42" s="23"/>
      <c r="I42" s="23" t="s">
        <v>725</v>
      </c>
      <c r="J42" s="23"/>
      <c r="K42" s="23"/>
      <c r="L42" s="23"/>
      <c r="M42" s="23"/>
      <c r="N42" s="25">
        <f>IF(O42=9,SUM(E42:M42)-SMALL(E42:M42,1)-SMALL(E42:M42,2),IF(O42=8,SUM(E42:M42)-SMALL(E42:M42,1),SUM(E42:M42)))</f>
        <v>0</v>
      </c>
      <c r="O42" s="26">
        <f>COUNTA(E42:M42)</f>
        <v>4</v>
      </c>
      <c r="P42" s="172">
        <f>SUM(E42:M42)</f>
        <v>0</v>
      </c>
      <c r="Q42" s="27"/>
      <c r="R42" s="28"/>
      <c r="S42" s="29"/>
      <c r="T42" s="30">
        <f t="shared" si="2"/>
        <v>0</v>
      </c>
      <c r="U42" s="31"/>
      <c r="V42" s="32">
        <f t="shared" si="3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77" t="s">
        <v>191</v>
      </c>
      <c r="B43" s="195" t="s">
        <v>309</v>
      </c>
      <c r="C43" s="195" t="s">
        <v>163</v>
      </c>
      <c r="D43" s="195" t="s">
        <v>20</v>
      </c>
      <c r="E43" s="23"/>
      <c r="F43" s="193" t="s">
        <v>725</v>
      </c>
      <c r="G43" s="162" t="s">
        <v>725</v>
      </c>
      <c r="H43" s="23" t="s">
        <v>725</v>
      </c>
      <c r="I43" s="23" t="s">
        <v>725</v>
      </c>
      <c r="J43" s="23"/>
      <c r="K43" s="23"/>
      <c r="L43" s="23"/>
      <c r="M43" s="23"/>
      <c r="N43" s="25">
        <f>IF(O43=9,SUM(E43:M43)-SMALL(E43:M43,1)-SMALL(E43:M43,2),IF(O43=8,SUM(E43:M43)-SMALL(E43:M43,1),SUM(E43:M43)))</f>
        <v>0</v>
      </c>
      <c r="O43" s="26">
        <f>COUNTA(E43:M43)</f>
        <v>4</v>
      </c>
      <c r="P43" s="172">
        <f>SUM(E43:M43)</f>
        <v>0</v>
      </c>
      <c r="Q43" s="27"/>
      <c r="R43" s="28"/>
      <c r="S43" s="29"/>
      <c r="T43" s="30">
        <f t="shared" si="2"/>
        <v>0</v>
      </c>
      <c r="U43" s="31"/>
      <c r="V43" s="32">
        <f t="shared" si="3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7" t="s">
        <v>191</v>
      </c>
      <c r="B44" s="195" t="s">
        <v>310</v>
      </c>
      <c r="C44" s="195" t="s">
        <v>163</v>
      </c>
      <c r="D44" s="195" t="s">
        <v>20</v>
      </c>
      <c r="E44" s="23" t="s">
        <v>725</v>
      </c>
      <c r="F44" s="193" t="s">
        <v>725</v>
      </c>
      <c r="G44" s="23" t="s">
        <v>725</v>
      </c>
      <c r="H44" s="23"/>
      <c r="I44" s="23"/>
      <c r="J44" s="23"/>
      <c r="K44" s="23" t="s">
        <v>725</v>
      </c>
      <c r="L44" s="23"/>
      <c r="M44" s="23"/>
      <c r="N44" s="25">
        <f>IF(O44=9,SUM(E44:M44)-SMALL(E44:M44,1)-SMALL(E44:M44,2),IF(O44=8,SUM(E44:M44)-SMALL(E44:M44,1),SUM(E44:M44)))</f>
        <v>0</v>
      </c>
      <c r="O44" s="26">
        <f>COUNTA(E44:M44)</f>
        <v>4</v>
      </c>
      <c r="P44" s="172">
        <f>SUM(E44:M44)</f>
        <v>0</v>
      </c>
      <c r="Q44" s="27"/>
      <c r="R44" s="28">
        <v>2199</v>
      </c>
      <c r="S44" s="169" t="s">
        <v>106</v>
      </c>
      <c r="T44" s="30">
        <f t="shared" si="2"/>
        <v>0</v>
      </c>
      <c r="U44" s="31"/>
      <c r="V44" s="32">
        <f t="shared" si="3"/>
        <v>0</v>
      </c>
      <c r="W44" s="19"/>
      <c r="X44" s="6"/>
      <c r="Y44" s="6"/>
      <c r="Z44" s="6"/>
      <c r="AA44" s="6"/>
    </row>
    <row r="45" spans="1:27" ht="28.5" customHeight="1" thickBot="1" x14ac:dyDescent="0.4">
      <c r="A45" s="177" t="s">
        <v>191</v>
      </c>
      <c r="B45" s="195" t="s">
        <v>309</v>
      </c>
      <c r="C45" s="195" t="s">
        <v>163</v>
      </c>
      <c r="D45" s="195" t="s">
        <v>20</v>
      </c>
      <c r="E45" s="23" t="s">
        <v>725</v>
      </c>
      <c r="F45" s="193"/>
      <c r="G45" s="23"/>
      <c r="H45" s="23"/>
      <c r="I45" s="23"/>
      <c r="J45" s="23" t="s">
        <v>725</v>
      </c>
      <c r="K45" s="23"/>
      <c r="L45" s="162"/>
      <c r="M45" s="162"/>
      <c r="N45" s="25">
        <f>IF(O45=9,SUM(E45:M45)-SMALL(E45:M45,1)-SMALL(E45:M45,2),IF(O45=8,SUM(E45:M45)-SMALL(E45:M45,1),SUM(E45:M45)))</f>
        <v>0</v>
      </c>
      <c r="O45" s="26">
        <f>COUNTA(E45:M45)</f>
        <v>2</v>
      </c>
      <c r="P45" s="172">
        <f>SUM(E45:M45)</f>
        <v>0</v>
      </c>
      <c r="Q45" s="27"/>
      <c r="R45" s="28">
        <v>1908</v>
      </c>
      <c r="S45" s="29" t="s">
        <v>55</v>
      </c>
      <c r="T45" s="30">
        <f t="shared" si="2"/>
        <v>0</v>
      </c>
      <c r="U45" s="31"/>
      <c r="V45" s="32">
        <f t="shared" si="3"/>
        <v>0</v>
      </c>
      <c r="W45" s="19"/>
      <c r="X45" s="6"/>
      <c r="Y45" s="6"/>
      <c r="Z45" s="6"/>
      <c r="AA45" s="6"/>
    </row>
    <row r="46" spans="1:27" ht="27.95" customHeight="1" thickBot="1" x14ac:dyDescent="0.4">
      <c r="A46" s="177" t="s">
        <v>191</v>
      </c>
      <c r="B46" s="271" t="s">
        <v>304</v>
      </c>
      <c r="C46" s="271" t="s">
        <v>163</v>
      </c>
      <c r="D46" s="271" t="s">
        <v>20</v>
      </c>
      <c r="E46" s="217" t="s">
        <v>725</v>
      </c>
      <c r="F46" s="243"/>
      <c r="G46" s="217"/>
      <c r="H46" s="217"/>
      <c r="I46" s="217"/>
      <c r="J46" s="217"/>
      <c r="K46" s="217"/>
      <c r="L46" s="217"/>
      <c r="M46" s="218"/>
      <c r="N46" s="25">
        <f>IF(O46=9,SUM(E46:M46)-SMALL(E46:M46,1)-SMALL(E46:M46,2),IF(O46=8,SUM(E46:M46)-SMALL(E46:M46,1),SUM(E46:M46)))</f>
        <v>0</v>
      </c>
      <c r="O46" s="26">
        <f>COUNTA(E46:M46)</f>
        <v>1</v>
      </c>
      <c r="P46" s="172">
        <f>SUM(E46:M46)</f>
        <v>0</v>
      </c>
      <c r="Q46" s="35"/>
      <c r="R46" s="28">
        <v>2057</v>
      </c>
      <c r="S46" s="29" t="s">
        <v>56</v>
      </c>
      <c r="T46" s="30">
        <f t="shared" si="2"/>
        <v>54</v>
      </c>
      <c r="U46" s="31"/>
      <c r="V46" s="32">
        <f t="shared" si="3"/>
        <v>54</v>
      </c>
      <c r="W46" s="38"/>
      <c r="X46" s="6"/>
      <c r="Y46" s="6"/>
      <c r="Z46" s="6"/>
      <c r="AA46" s="6"/>
    </row>
    <row r="47" spans="1:27" ht="27.95" customHeight="1" thickBot="1" x14ac:dyDescent="0.4">
      <c r="A47" s="177" t="s">
        <v>191</v>
      </c>
      <c r="B47" s="272" t="s">
        <v>282</v>
      </c>
      <c r="C47" s="272" t="s">
        <v>126</v>
      </c>
      <c r="D47" s="272" t="s">
        <v>178</v>
      </c>
      <c r="E47" s="225" t="s">
        <v>725</v>
      </c>
      <c r="F47" s="247" t="s">
        <v>725</v>
      </c>
      <c r="G47" s="225" t="s">
        <v>725</v>
      </c>
      <c r="H47" s="225" t="s">
        <v>725</v>
      </c>
      <c r="I47" s="225" t="s">
        <v>725</v>
      </c>
      <c r="J47" s="278" t="s">
        <v>725</v>
      </c>
      <c r="K47" s="278" t="s">
        <v>725</v>
      </c>
      <c r="L47" s="279"/>
      <c r="M47" s="280">
        <v>100</v>
      </c>
      <c r="N47" s="25">
        <f>IF(O47=9,SUM(E47:M47)-SMALL(E47:M47,1)-SMALL(E47:M47,2),IF(O47=8,SUM(E47:M47)-SMALL(E47:M47,1),SUM(E47:M47)))</f>
        <v>0</v>
      </c>
      <c r="O47" s="26">
        <f>COUNTA(E47:M47)</f>
        <v>8</v>
      </c>
      <c r="P47" s="172">
        <f>SUM(E47:M47)</f>
        <v>100</v>
      </c>
      <c r="Q47" s="35"/>
      <c r="R47" s="28">
        <v>2069</v>
      </c>
      <c r="S47" s="29" t="s">
        <v>57</v>
      </c>
      <c r="T47" s="30">
        <f t="shared" si="2"/>
        <v>0</v>
      </c>
      <c r="U47" s="31"/>
      <c r="V47" s="32">
        <f t="shared" si="3"/>
        <v>0</v>
      </c>
      <c r="W47" s="38"/>
      <c r="X47" s="6"/>
      <c r="Y47" s="6"/>
      <c r="Z47" s="6"/>
      <c r="AA47" s="6"/>
    </row>
    <row r="48" spans="1:27" ht="27.95" customHeight="1" thickBot="1" x14ac:dyDescent="0.4">
      <c r="A48" s="177" t="s">
        <v>191</v>
      </c>
      <c r="B48" s="270" t="s">
        <v>308</v>
      </c>
      <c r="C48" s="270" t="s">
        <v>151</v>
      </c>
      <c r="D48" s="270" t="s">
        <v>187</v>
      </c>
      <c r="E48" s="219" t="s">
        <v>725</v>
      </c>
      <c r="F48" s="231"/>
      <c r="G48" s="219"/>
      <c r="H48" s="219"/>
      <c r="I48" s="219"/>
      <c r="J48" s="219"/>
      <c r="K48" s="219"/>
      <c r="L48" s="274"/>
      <c r="M48" s="274">
        <v>10</v>
      </c>
      <c r="N48" s="25">
        <f>IF(O48=9,SUM(E48:M48)-SMALL(E48:M48,1)-SMALL(E48:M48,2),IF(O48=8,SUM(E48:M48)-SMALL(E48:M48,1),SUM(E48:M48)))</f>
        <v>10</v>
      </c>
      <c r="O48" s="26">
        <f>COUNTA(E48:M48)</f>
        <v>2</v>
      </c>
      <c r="P48" s="172">
        <f>SUM(E48:M48)</f>
        <v>10</v>
      </c>
      <c r="Q48" s="19"/>
      <c r="R48" s="28">
        <v>1887</v>
      </c>
      <c r="S48" s="29" t="s">
        <v>123</v>
      </c>
      <c r="T48" s="30">
        <f t="shared" si="2"/>
        <v>0</v>
      </c>
      <c r="U48" s="31"/>
      <c r="V48" s="32">
        <f t="shared" si="3"/>
        <v>0</v>
      </c>
      <c r="W48" s="38"/>
      <c r="X48" s="6"/>
      <c r="Y48" s="6"/>
      <c r="Z48" s="6"/>
      <c r="AA48" s="6"/>
    </row>
    <row r="49" spans="1:27" ht="27.95" customHeight="1" thickBot="1" x14ac:dyDescent="0.4">
      <c r="A49" s="177" t="s">
        <v>191</v>
      </c>
      <c r="B49" s="271" t="s">
        <v>487</v>
      </c>
      <c r="C49" s="271" t="s">
        <v>151</v>
      </c>
      <c r="D49" s="271" t="s">
        <v>187</v>
      </c>
      <c r="E49" s="217"/>
      <c r="F49" s="217"/>
      <c r="G49" s="217" t="s">
        <v>725</v>
      </c>
      <c r="H49" s="217"/>
      <c r="I49" s="217"/>
      <c r="J49" s="217"/>
      <c r="K49" s="217"/>
      <c r="L49" s="217"/>
      <c r="M49" s="218"/>
      <c r="N49" s="25">
        <f>IF(O49=9,SUM(E49:M49)-SMALL(E49:M49,1)-SMALL(E49:M49,2),IF(O49=8,SUM(E49:M49)-SMALL(E49:M49,1),SUM(E49:M49)))</f>
        <v>0</v>
      </c>
      <c r="O49" s="26">
        <f>COUNTA(E49:M49)</f>
        <v>1</v>
      </c>
      <c r="P49" s="172">
        <f>SUM(E49:M49)</f>
        <v>0</v>
      </c>
      <c r="Q49" s="35"/>
      <c r="R49" s="28">
        <v>2029</v>
      </c>
      <c r="S49" s="29" t="s">
        <v>59</v>
      </c>
      <c r="T49" s="30">
        <f t="shared" si="2"/>
        <v>0</v>
      </c>
      <c r="U49" s="31"/>
      <c r="V49" s="32">
        <f t="shared" si="3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177" t="s">
        <v>191</v>
      </c>
      <c r="B50" s="270" t="s">
        <v>285</v>
      </c>
      <c r="C50" s="270" t="s">
        <v>132</v>
      </c>
      <c r="D50" s="270" t="s">
        <v>181</v>
      </c>
      <c r="E50" s="219" t="s">
        <v>725</v>
      </c>
      <c r="F50" s="231" t="s">
        <v>725</v>
      </c>
      <c r="G50" s="219"/>
      <c r="H50" s="219"/>
      <c r="I50" s="219" t="s">
        <v>725</v>
      </c>
      <c r="J50" s="275" t="s">
        <v>725</v>
      </c>
      <c r="K50" s="275" t="s">
        <v>725</v>
      </c>
      <c r="L50" s="219"/>
      <c r="M50" s="219">
        <v>79</v>
      </c>
      <c r="N50" s="25">
        <f>IF(O50=9,SUM(E50:M50)-SMALL(E50:M50,1)-SMALL(E50:M50,2),IF(O50=8,SUM(E50:M50)-SMALL(E50:M50,1),SUM(E50:M50)))</f>
        <v>79</v>
      </c>
      <c r="O50" s="26">
        <f>COUNTA(E50:M50)</f>
        <v>6</v>
      </c>
      <c r="P50" s="172">
        <f>SUM(E50:M50)</f>
        <v>79</v>
      </c>
      <c r="Q50" s="35"/>
      <c r="R50" s="28">
        <v>2027</v>
      </c>
      <c r="S50" s="29" t="s">
        <v>20</v>
      </c>
      <c r="T50" s="30">
        <f t="shared" si="2"/>
        <v>51</v>
      </c>
      <c r="U50" s="31"/>
      <c r="V50" s="32">
        <f t="shared" si="3"/>
        <v>51</v>
      </c>
      <c r="W50" s="6"/>
      <c r="X50" s="6"/>
      <c r="Y50" s="6"/>
      <c r="Z50" s="6"/>
      <c r="AA50" s="6"/>
    </row>
    <row r="51" spans="1:27" ht="27.95" customHeight="1" thickBot="1" x14ac:dyDescent="0.4">
      <c r="A51" s="177" t="s">
        <v>191</v>
      </c>
      <c r="B51" s="271" t="s">
        <v>307</v>
      </c>
      <c r="C51" s="271" t="s">
        <v>132</v>
      </c>
      <c r="D51" s="271" t="s">
        <v>181</v>
      </c>
      <c r="E51" s="217" t="s">
        <v>725</v>
      </c>
      <c r="F51" s="237" t="s">
        <v>725</v>
      </c>
      <c r="G51" s="276" t="s">
        <v>725</v>
      </c>
      <c r="H51" s="217" t="s">
        <v>725</v>
      </c>
      <c r="I51" s="217"/>
      <c r="J51" s="217" t="s">
        <v>725</v>
      </c>
      <c r="K51" s="217" t="s">
        <v>725</v>
      </c>
      <c r="L51" s="217"/>
      <c r="M51" s="218"/>
      <c r="N51" s="25">
        <f>IF(O51=9,SUM(E51:M51)-SMALL(E51:M51,1)-SMALL(E51:M51,2),IF(O51=8,SUM(E51:M51)-SMALL(E51:M51,1),SUM(E51:M51)))</f>
        <v>0</v>
      </c>
      <c r="O51" s="26">
        <f>COUNTA(E51:M51)</f>
        <v>6</v>
      </c>
      <c r="P51" s="172">
        <f>SUM(E51:M51)</f>
        <v>0</v>
      </c>
      <c r="Q51" s="35"/>
      <c r="R51" s="28">
        <v>1862</v>
      </c>
      <c r="S51" s="29" t="s">
        <v>60</v>
      </c>
      <c r="T51" s="30">
        <f t="shared" si="2"/>
        <v>0</v>
      </c>
      <c r="U51" s="31"/>
      <c r="V51" s="32">
        <f t="shared" si="3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177" t="s">
        <v>191</v>
      </c>
      <c r="B52" s="223" t="s">
        <v>644</v>
      </c>
      <c r="C52" s="248">
        <v>48</v>
      </c>
      <c r="D52" s="223" t="s">
        <v>111</v>
      </c>
      <c r="E52" s="225"/>
      <c r="F52" s="225"/>
      <c r="G52" s="279"/>
      <c r="H52" s="225"/>
      <c r="I52" s="225" t="s">
        <v>725</v>
      </c>
      <c r="J52" s="225"/>
      <c r="K52" s="225"/>
      <c r="L52" s="225"/>
      <c r="M52" s="226">
        <v>14</v>
      </c>
      <c r="N52" s="25">
        <f>IF(O52=9,SUM(E52:M52)-SMALL(E52:M52,1)-SMALL(E52:M52,2),IF(O52=8,SUM(E52:M52)-SMALL(E52:M52,1),SUM(E52:M52)))</f>
        <v>14</v>
      </c>
      <c r="O52" s="26">
        <f>COUNTA(E52:M52)</f>
        <v>2</v>
      </c>
      <c r="P52" s="172">
        <f>SUM(E52:M52)</f>
        <v>14</v>
      </c>
      <c r="Q52" s="35"/>
      <c r="R52" s="28">
        <v>1132</v>
      </c>
      <c r="S52" s="29" t="s">
        <v>61</v>
      </c>
      <c r="T52" s="30">
        <f t="shared" si="2"/>
        <v>0</v>
      </c>
      <c r="U52" s="31"/>
      <c r="V52" s="32">
        <f t="shared" si="3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177" t="s">
        <v>191</v>
      </c>
      <c r="B53" s="270" t="s">
        <v>314</v>
      </c>
      <c r="C53" s="212">
        <v>2310</v>
      </c>
      <c r="D53" s="270" t="s">
        <v>183</v>
      </c>
      <c r="E53" s="219"/>
      <c r="F53" s="231" t="s">
        <v>725</v>
      </c>
      <c r="G53" s="219" t="s">
        <v>725</v>
      </c>
      <c r="H53" s="219"/>
      <c r="I53" s="219"/>
      <c r="J53" s="219"/>
      <c r="K53" s="219" t="s">
        <v>725</v>
      </c>
      <c r="L53" s="219"/>
      <c r="M53" s="219">
        <v>29</v>
      </c>
      <c r="N53" s="25">
        <f>IF(O53=9,SUM(E53:M53)-SMALL(E53:M53,1)-SMALL(E53:M53,2),IF(O53=8,SUM(E53:M53)-SMALL(E53:M53,1),SUM(E53:M53)))</f>
        <v>29</v>
      </c>
      <c r="O53" s="26">
        <f>COUNTA(E53:M53)</f>
        <v>4</v>
      </c>
      <c r="P53" s="172">
        <f>SUM(E53:M53)</f>
        <v>29</v>
      </c>
      <c r="Q53" s="6"/>
      <c r="R53" s="28">
        <v>1988</v>
      </c>
      <c r="S53" s="29" t="s">
        <v>62</v>
      </c>
      <c r="T53" s="30">
        <f t="shared" si="2"/>
        <v>0</v>
      </c>
      <c r="U53" s="31"/>
      <c r="V53" s="32">
        <f t="shared" si="3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177" t="s">
        <v>191</v>
      </c>
      <c r="B54" s="195" t="s">
        <v>313</v>
      </c>
      <c r="C54" s="195" t="s">
        <v>142</v>
      </c>
      <c r="D54" s="195" t="s">
        <v>183</v>
      </c>
      <c r="E54" s="23" t="s">
        <v>725</v>
      </c>
      <c r="F54" s="197" t="s">
        <v>725</v>
      </c>
      <c r="G54" s="23"/>
      <c r="H54" s="23"/>
      <c r="I54" s="23"/>
      <c r="J54" s="23"/>
      <c r="K54" s="23"/>
      <c r="L54" s="23"/>
      <c r="M54" s="23"/>
      <c r="N54" s="25">
        <f>IF(O54=9,SUM(E54:M54)-SMALL(E54:M54,1)-SMALL(E54:M54,2),IF(O54=8,SUM(E54:M54)-SMALL(E54:M54,1),SUM(E54:M54)))</f>
        <v>0</v>
      </c>
      <c r="O54" s="26">
        <f>COUNTA(E54:M54)</f>
        <v>2</v>
      </c>
      <c r="P54" s="172">
        <f>SUM(E54:M54)</f>
        <v>0</v>
      </c>
      <c r="Q54" s="6"/>
      <c r="R54" s="28">
        <v>1172</v>
      </c>
      <c r="S54" s="29" t="s">
        <v>471</v>
      </c>
      <c r="T54" s="30">
        <f t="shared" si="2"/>
        <v>10</v>
      </c>
      <c r="U54" s="31"/>
      <c r="V54" s="32">
        <f t="shared" si="3"/>
        <v>10</v>
      </c>
      <c r="W54" s="6"/>
      <c r="X54" s="6"/>
      <c r="Y54" s="6"/>
      <c r="Z54" s="6"/>
      <c r="AA54" s="6"/>
    </row>
    <row r="55" spans="1:27" ht="27.95" customHeight="1" thickBot="1" x14ac:dyDescent="0.4">
      <c r="A55" s="177" t="s">
        <v>191</v>
      </c>
      <c r="B55" s="195" t="s">
        <v>314</v>
      </c>
      <c r="C55" s="195" t="s">
        <v>142</v>
      </c>
      <c r="D55" s="195" t="s">
        <v>183</v>
      </c>
      <c r="E55" s="23" t="s">
        <v>725</v>
      </c>
      <c r="F55" s="197"/>
      <c r="G55" s="162"/>
      <c r="H55" s="23"/>
      <c r="I55" s="23"/>
      <c r="J55" s="23"/>
      <c r="K55" s="23"/>
      <c r="L55" s="23"/>
      <c r="M55" s="23"/>
      <c r="N55" s="25">
        <f>IF(O55=9,SUM(E55:M55)-SMALL(E55:M55,1)-SMALL(E55:M55,2),IF(O55=8,SUM(E55:M55)-SMALL(E55:M55,1),SUM(E55:M55)))</f>
        <v>0</v>
      </c>
      <c r="O55" s="26">
        <f>COUNTA(E55:M55)</f>
        <v>1</v>
      </c>
      <c r="P55" s="172">
        <f>SUM(E55:M55)</f>
        <v>0</v>
      </c>
      <c r="Q55" s="6"/>
      <c r="R55" s="28"/>
      <c r="S55" s="29"/>
      <c r="T55" s="30">
        <f t="shared" si="2"/>
        <v>0</v>
      </c>
      <c r="U55" s="31"/>
      <c r="V55" s="32">
        <f t="shared" si="3"/>
        <v>0</v>
      </c>
      <c r="W55" s="6"/>
      <c r="X55" s="6"/>
      <c r="Y55" s="6"/>
      <c r="Z55" s="6"/>
      <c r="AA55" s="6"/>
    </row>
    <row r="56" spans="1:27" ht="27.95" customHeight="1" thickBot="1" x14ac:dyDescent="0.4">
      <c r="A56" s="89">
        <f>COUNTIF(A3:A55,"SI")</f>
        <v>53</v>
      </c>
      <c r="B56" s="89"/>
      <c r="C56" s="42"/>
      <c r="D56" s="42"/>
      <c r="E56" s="44"/>
      <c r="F56" s="44"/>
      <c r="G56" s="42"/>
      <c r="H56" s="42"/>
      <c r="I56" s="42"/>
      <c r="J56" s="42"/>
      <c r="K56" s="42"/>
      <c r="L56" s="42"/>
      <c r="M56" s="42"/>
      <c r="N56" s="94">
        <f>SUM(N3:N55)</f>
        <v>654</v>
      </c>
      <c r="O56" s="42"/>
      <c r="P56" s="95">
        <f>SUM(P3:P55)</f>
        <v>849</v>
      </c>
      <c r="Q56" s="6"/>
      <c r="R56" s="28">
        <v>2460</v>
      </c>
      <c r="S56" s="29" t="s">
        <v>609</v>
      </c>
      <c r="T56" s="30">
        <f t="shared" si="2"/>
        <v>100</v>
      </c>
      <c r="U56" s="31"/>
      <c r="V56" s="32">
        <f t="shared" si="3"/>
        <v>0</v>
      </c>
      <c r="W56" s="6"/>
      <c r="X56" s="6"/>
      <c r="Y56" s="6"/>
      <c r="Z56" s="6"/>
      <c r="AA56" s="6"/>
    </row>
    <row r="57" spans="1:27" ht="27.95" customHeight="1" thickBot="1" x14ac:dyDescent="0.4">
      <c r="A57" s="6"/>
      <c r="B57" s="68"/>
      <c r="C57" s="68"/>
      <c r="D57" s="68"/>
      <c r="E57" s="69"/>
      <c r="F57" s="69"/>
      <c r="G57" s="68"/>
      <c r="H57" s="68"/>
      <c r="I57" s="68"/>
      <c r="J57" s="68"/>
      <c r="K57" s="68"/>
      <c r="L57" s="68"/>
      <c r="M57" s="68"/>
      <c r="N57" s="68"/>
      <c r="O57" s="68"/>
      <c r="P57" s="96"/>
      <c r="Q57" s="6"/>
      <c r="R57" s="28">
        <v>1990</v>
      </c>
      <c r="S57" s="29" t="s">
        <v>26</v>
      </c>
      <c r="T57" s="30">
        <f t="shared" si="2"/>
        <v>0</v>
      </c>
      <c r="U57" s="31"/>
      <c r="V57" s="32">
        <f t="shared" si="3"/>
        <v>0</v>
      </c>
      <c r="W57" s="6"/>
      <c r="X57" s="6"/>
      <c r="Y57" s="6"/>
      <c r="Z57" s="6"/>
      <c r="AA57" s="6"/>
    </row>
    <row r="58" spans="1:27" ht="27.95" customHeight="1" thickBot="1" x14ac:dyDescent="0.4">
      <c r="A58" s="6"/>
      <c r="B58" s="68"/>
      <c r="C58" s="68"/>
      <c r="D58" s="68"/>
      <c r="E58" s="69"/>
      <c r="F58" s="69"/>
      <c r="G58" s="68"/>
      <c r="H58" s="68"/>
      <c r="I58" s="68"/>
      <c r="J58" s="68"/>
      <c r="K58" s="68"/>
      <c r="L58" s="68"/>
      <c r="M58" s="68"/>
      <c r="N58" s="68"/>
      <c r="O58" s="68"/>
      <c r="P58" s="96"/>
      <c r="Q58" s="6"/>
      <c r="R58" s="28">
        <v>2068</v>
      </c>
      <c r="S58" s="29" t="s">
        <v>64</v>
      </c>
      <c r="T58" s="30">
        <f t="shared" si="2"/>
        <v>0</v>
      </c>
      <c r="U58" s="31"/>
      <c r="V58" s="32">
        <f t="shared" si="3"/>
        <v>0</v>
      </c>
      <c r="W58" s="6"/>
      <c r="X58" s="6"/>
      <c r="Y58" s="6"/>
      <c r="Z58" s="6"/>
      <c r="AA58" s="6"/>
    </row>
    <row r="59" spans="1:27" ht="27.95" customHeight="1" thickBot="1" x14ac:dyDescent="0.4">
      <c r="A59" s="6"/>
      <c r="B59" s="68"/>
      <c r="C59" s="68"/>
      <c r="D59" s="68"/>
      <c r="E59" s="69"/>
      <c r="F59" s="69"/>
      <c r="G59" s="68"/>
      <c r="H59" s="68"/>
      <c r="I59" s="68"/>
      <c r="J59" s="68"/>
      <c r="K59" s="68"/>
      <c r="L59" s="68"/>
      <c r="M59" s="68"/>
      <c r="N59" s="68"/>
      <c r="O59" s="68"/>
      <c r="P59" s="96"/>
      <c r="Q59" s="6"/>
      <c r="R59" s="28">
        <v>2075</v>
      </c>
      <c r="S59" s="169" t="s">
        <v>118</v>
      </c>
      <c r="T59" s="30">
        <f t="shared" si="2"/>
        <v>0</v>
      </c>
      <c r="U59" s="31"/>
      <c r="V59" s="32">
        <f t="shared" si="3"/>
        <v>0</v>
      </c>
      <c r="W59" s="6"/>
      <c r="X59" s="6"/>
      <c r="Y59" s="6"/>
      <c r="Z59" s="6"/>
      <c r="AA59" s="6"/>
    </row>
    <row r="60" spans="1:27" ht="27.95" customHeight="1" thickBot="1" x14ac:dyDescent="0.4">
      <c r="A60" s="6"/>
      <c r="B60" s="68"/>
      <c r="C60" s="68"/>
      <c r="D60" s="68"/>
      <c r="E60" s="69"/>
      <c r="F60" s="69"/>
      <c r="G60" s="68"/>
      <c r="H60" s="68"/>
      <c r="I60" s="68"/>
      <c r="J60" s="68"/>
      <c r="K60" s="68"/>
      <c r="L60" s="68"/>
      <c r="M60" s="68"/>
      <c r="N60" s="68"/>
      <c r="O60" s="68"/>
      <c r="P60" s="96"/>
      <c r="Q60" s="6"/>
      <c r="R60" s="28">
        <v>2076</v>
      </c>
      <c r="S60" s="29" t="s">
        <v>117</v>
      </c>
      <c r="T60" s="30">
        <f t="shared" si="2"/>
        <v>0</v>
      </c>
      <c r="U60" s="31"/>
      <c r="V60" s="32">
        <f t="shared" si="3"/>
        <v>0</v>
      </c>
      <c r="W60" s="6"/>
      <c r="X60" s="6"/>
      <c r="Y60" s="6"/>
      <c r="Z60" s="6"/>
      <c r="AA60" s="6"/>
    </row>
    <row r="61" spans="1:27" ht="27.95" customHeight="1" thickBot="1" x14ac:dyDescent="0.4">
      <c r="A61" s="6"/>
      <c r="B61" s="68"/>
      <c r="C61" s="68"/>
      <c r="D61" s="68"/>
      <c r="E61" s="69"/>
      <c r="F61" s="69"/>
      <c r="G61" s="68"/>
      <c r="H61" s="68"/>
      <c r="I61" s="68"/>
      <c r="J61" s="68"/>
      <c r="K61" s="68"/>
      <c r="L61" s="68"/>
      <c r="M61" s="68"/>
      <c r="N61" s="68"/>
      <c r="O61" s="68"/>
      <c r="P61" s="96"/>
      <c r="Q61" s="6"/>
      <c r="R61" s="28">
        <v>2161</v>
      </c>
      <c r="S61" s="29" t="s">
        <v>66</v>
      </c>
      <c r="T61" s="30">
        <f t="shared" si="2"/>
        <v>0</v>
      </c>
      <c r="U61" s="31"/>
      <c r="V61" s="32">
        <f t="shared" si="3"/>
        <v>0</v>
      </c>
      <c r="W61" s="6"/>
      <c r="X61" s="6"/>
      <c r="Y61" s="6"/>
      <c r="Z61" s="6"/>
      <c r="AA61" s="6"/>
    </row>
    <row r="62" spans="1:27" ht="27.95" customHeight="1" thickBot="1" x14ac:dyDescent="0.4">
      <c r="A62" s="6"/>
      <c r="B62" s="68"/>
      <c r="C62" s="68"/>
      <c r="D62" s="68"/>
      <c r="E62" s="69"/>
      <c r="F62" s="69"/>
      <c r="G62" s="68"/>
      <c r="H62" s="68"/>
      <c r="I62" s="68"/>
      <c r="J62" s="68"/>
      <c r="K62" s="68"/>
      <c r="L62" s="68"/>
      <c r="M62" s="68"/>
      <c r="N62" s="68"/>
      <c r="O62" s="68"/>
      <c r="P62" s="96"/>
      <c r="Q62" s="6"/>
      <c r="R62" s="28">
        <v>1216</v>
      </c>
      <c r="S62" s="169" t="s">
        <v>108</v>
      </c>
      <c r="T62" s="30">
        <f t="shared" si="2"/>
        <v>0</v>
      </c>
      <c r="U62" s="31"/>
      <c r="V62" s="32">
        <f t="shared" si="3"/>
        <v>0</v>
      </c>
      <c r="W62" s="6"/>
      <c r="X62" s="6"/>
      <c r="Y62" s="6"/>
      <c r="Z62" s="6"/>
      <c r="AA62" s="6"/>
    </row>
    <row r="63" spans="1:27" ht="27.95" customHeight="1" thickBot="1" x14ac:dyDescent="0.4">
      <c r="A63" s="6"/>
      <c r="B63" s="68"/>
      <c r="C63" s="68"/>
      <c r="D63" s="68"/>
      <c r="E63" s="69"/>
      <c r="F63" s="69"/>
      <c r="G63" s="68"/>
      <c r="H63" s="68"/>
      <c r="I63" s="68"/>
      <c r="J63" s="68"/>
      <c r="K63" s="68"/>
      <c r="L63" s="68"/>
      <c r="M63" s="68"/>
      <c r="N63" s="68"/>
      <c r="O63" s="68"/>
      <c r="P63" s="96"/>
      <c r="Q63" s="6"/>
      <c r="R63" s="28">
        <v>2113</v>
      </c>
      <c r="S63" s="29" t="s">
        <v>67</v>
      </c>
      <c r="T63" s="30">
        <f t="shared" si="2"/>
        <v>0</v>
      </c>
      <c r="U63" s="31"/>
      <c r="V63" s="32">
        <f t="shared" si="3"/>
        <v>0</v>
      </c>
      <c r="W63" s="6"/>
      <c r="X63" s="6"/>
      <c r="Y63" s="6"/>
      <c r="Z63" s="6"/>
      <c r="AA63" s="6"/>
    </row>
    <row r="64" spans="1:27" ht="27.95" customHeight="1" thickBot="1" x14ac:dyDescent="0.4">
      <c r="A64" s="6"/>
      <c r="B64" s="68"/>
      <c r="C64" s="68"/>
      <c r="D64" s="68"/>
      <c r="E64" s="69"/>
      <c r="F64" s="69"/>
      <c r="G64" s="68"/>
      <c r="H64" s="68"/>
      <c r="I64" s="68"/>
      <c r="J64" s="68"/>
      <c r="K64" s="68"/>
      <c r="L64" s="68"/>
      <c r="M64" s="68"/>
      <c r="N64" s="68"/>
      <c r="O64" s="68"/>
      <c r="P64" s="96"/>
      <c r="Q64" s="6"/>
      <c r="R64" s="28">
        <v>1896</v>
      </c>
      <c r="S64" s="29" t="s">
        <v>116</v>
      </c>
      <c r="T64" s="30">
        <f t="shared" si="2"/>
        <v>0</v>
      </c>
      <c r="U64" s="31"/>
      <c r="V64" s="32">
        <f t="shared" si="3"/>
        <v>0</v>
      </c>
      <c r="W64" s="6"/>
      <c r="X64" s="6"/>
      <c r="Y64" s="6"/>
      <c r="Z64" s="6"/>
      <c r="AA64" s="6"/>
    </row>
    <row r="65" spans="1:27" ht="27.95" customHeight="1" x14ac:dyDescent="0.35">
      <c r="A65" s="6"/>
      <c r="B65" s="68"/>
      <c r="C65" s="68"/>
      <c r="D65" s="68"/>
      <c r="E65" s="69"/>
      <c r="F65" s="69"/>
      <c r="G65" s="68"/>
      <c r="H65" s="68"/>
      <c r="I65" s="68"/>
      <c r="J65" s="68"/>
      <c r="K65" s="68"/>
      <c r="L65" s="68"/>
      <c r="M65" s="68"/>
      <c r="N65" s="68"/>
      <c r="O65" s="68"/>
      <c r="P65" s="96"/>
      <c r="Q65" s="6"/>
      <c r="R65" s="6"/>
      <c r="S65" s="6"/>
      <c r="T65" s="39">
        <f>SUM(T3:T64)</f>
        <v>849</v>
      </c>
      <c r="U65" s="6"/>
      <c r="V65" s="41">
        <f>SUM(V3:V64)</f>
        <v>654</v>
      </c>
      <c r="W65" s="6"/>
      <c r="X65" s="6"/>
      <c r="Y65" s="6"/>
      <c r="Z65" s="6"/>
      <c r="AA65" s="6"/>
    </row>
    <row r="66" spans="1:27" ht="27.95" customHeight="1" x14ac:dyDescent="0.35">
      <c r="A66" s="6"/>
      <c r="B66" s="68"/>
      <c r="C66" s="68"/>
      <c r="D66" s="68"/>
      <c r="E66" s="69"/>
      <c r="F66" s="69"/>
      <c r="G66" s="68"/>
      <c r="H66" s="68"/>
      <c r="I66" s="68"/>
      <c r="J66" s="68"/>
      <c r="K66" s="68"/>
      <c r="L66" s="68"/>
      <c r="M66" s="68"/>
      <c r="N66" s="68"/>
      <c r="O66" s="68"/>
      <c r="P66" s="9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95" customHeight="1" x14ac:dyDescent="0.35">
      <c r="A67" s="6"/>
      <c r="B67" s="68"/>
      <c r="C67" s="68"/>
      <c r="D67" s="68"/>
      <c r="E67" s="69"/>
      <c r="F67" s="69"/>
      <c r="G67" s="68"/>
      <c r="H67" s="68"/>
      <c r="I67" s="68"/>
      <c r="J67" s="68"/>
      <c r="K67" s="68"/>
      <c r="L67" s="68"/>
      <c r="M67" s="68"/>
      <c r="N67" s="68"/>
      <c r="O67" s="68"/>
      <c r="P67" s="9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7.95" customHeight="1" x14ac:dyDescent="0.35">
      <c r="A68" s="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68"/>
      <c r="P68" s="9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35">
      <c r="A69" s="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8"/>
      <c r="P69" s="96"/>
      <c r="R69" s="6"/>
      <c r="S69" s="6"/>
      <c r="T69" s="6"/>
      <c r="U69" s="6"/>
      <c r="V69" s="6"/>
    </row>
    <row r="70" spans="1:27" ht="18.600000000000001" customHeight="1" x14ac:dyDescent="0.35">
      <c r="A70" s="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8"/>
      <c r="P70" s="96"/>
      <c r="R70" s="6"/>
      <c r="S70" s="6"/>
    </row>
    <row r="71" spans="1:27" ht="18.600000000000001" customHeight="1" x14ac:dyDescent="0.35">
      <c r="A71" s="6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7"/>
      <c r="O71" s="68"/>
      <c r="P71" s="96"/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55">
    <sortCondition ref="D3:D55"/>
  </sortState>
  <mergeCells count="1">
    <mergeCell ref="A1:F1"/>
  </mergeCells>
  <conditionalFormatting sqref="A3:A50 A52:A55">
    <cfRule type="containsText" dxfId="11" priority="3" stopIfTrue="1" operator="containsText" text="SI">
      <formula>NOT(ISERROR(SEARCH("SI",A3)))</formula>
    </cfRule>
    <cfRule type="containsText" dxfId="10" priority="4" stopIfTrue="1" operator="containsText" text="NO">
      <formula>NOT(ISERROR(SEARCH("NO",A3)))</formula>
    </cfRule>
  </conditionalFormatting>
  <conditionalFormatting sqref="A51">
    <cfRule type="containsText" dxfId="9" priority="1" stopIfTrue="1" operator="containsText" text="SI">
      <formula>NOT(ISERROR(SEARCH("SI",A51)))</formula>
    </cfRule>
    <cfRule type="containsText" dxfId="8" priority="2" stopIfTrue="1" operator="containsText" text="NO">
      <formula>NOT(ISERROR(SEARCH("NO",A51)))</formula>
    </cfRule>
  </conditionalFormatting>
  <pageMargins left="1" right="1" top="1" bottom="1" header="0.25" footer="0.25"/>
  <pageSetup orientation="portrait" r:id="rId1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40" sqref="M40"/>
    </sheetView>
  </sheetViews>
  <sheetFormatPr defaultColWidth="11.42578125" defaultRowHeight="18.600000000000001" customHeight="1" x14ac:dyDescent="0.2"/>
  <cols>
    <col min="1" max="1" width="11.42578125" style="97" customWidth="1"/>
    <col min="2" max="2" width="66.85546875" style="97" customWidth="1"/>
    <col min="3" max="3" width="14.42578125" style="97" customWidth="1"/>
    <col min="4" max="4" width="66.140625" style="97" customWidth="1"/>
    <col min="5" max="5" width="23" style="97" customWidth="1"/>
    <col min="6" max="7" width="22.42578125" style="97" customWidth="1"/>
    <col min="8" max="8" width="23" style="97" customWidth="1"/>
    <col min="9" max="11" width="23" style="133" customWidth="1"/>
    <col min="12" max="13" width="23.42578125" style="97" customWidth="1"/>
    <col min="14" max="14" width="21.42578125" style="97" customWidth="1"/>
    <col min="15" max="15" width="11.42578125" style="97" customWidth="1"/>
    <col min="16" max="16" width="27.28515625" style="97" customWidth="1"/>
    <col min="17" max="17" width="11.42578125" style="97" customWidth="1"/>
    <col min="18" max="18" width="11.42578125" style="133" customWidth="1"/>
    <col min="19" max="19" width="59.7109375" style="133" customWidth="1"/>
    <col min="20" max="21" width="11.42578125" style="97" customWidth="1"/>
    <col min="22" max="22" width="35.42578125" style="97" customWidth="1"/>
    <col min="23" max="24" width="11.42578125" style="97" customWidth="1"/>
    <col min="25" max="25" width="35.42578125" style="97" customWidth="1"/>
    <col min="26" max="26" width="11.42578125" style="97" customWidth="1"/>
    <col min="27" max="27" width="63.7109375" style="97" customWidth="1"/>
    <col min="28" max="259" width="11.42578125" style="97" customWidth="1"/>
  </cols>
  <sheetData>
    <row r="1" spans="1:27" ht="28.5" customHeight="1" x14ac:dyDescent="0.4">
      <c r="A1" s="263" t="s">
        <v>81</v>
      </c>
      <c r="B1" s="264"/>
      <c r="C1" s="264"/>
      <c r="D1" s="264"/>
      <c r="E1" s="264"/>
      <c r="F1" s="265"/>
      <c r="G1" s="59"/>
      <c r="H1" s="60"/>
      <c r="I1" s="60"/>
      <c r="J1" s="60"/>
      <c r="K1" s="60"/>
      <c r="L1" s="60"/>
      <c r="M1" s="60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91" t="s">
        <v>1</v>
      </c>
      <c r="C2" s="191" t="s">
        <v>70</v>
      </c>
      <c r="D2" s="191" t="s">
        <v>3</v>
      </c>
      <c r="E2" s="9" t="s">
        <v>189</v>
      </c>
      <c r="F2" s="9" t="s">
        <v>398</v>
      </c>
      <c r="G2" s="9" t="s">
        <v>460</v>
      </c>
      <c r="H2" s="9" t="s">
        <v>507</v>
      </c>
      <c r="I2" s="9" t="s">
        <v>648</v>
      </c>
      <c r="J2" s="9" t="s">
        <v>399</v>
      </c>
      <c r="K2" s="9" t="s">
        <v>400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78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77" t="s">
        <v>191</v>
      </c>
      <c r="B3" s="195" t="s">
        <v>327</v>
      </c>
      <c r="C3" s="195" t="s">
        <v>130</v>
      </c>
      <c r="D3" s="195" t="s">
        <v>180</v>
      </c>
      <c r="E3" s="179" t="s">
        <v>725</v>
      </c>
      <c r="F3" s="193" t="s">
        <v>725</v>
      </c>
      <c r="G3" s="23" t="s">
        <v>725</v>
      </c>
      <c r="H3" s="23" t="s">
        <v>725</v>
      </c>
      <c r="I3" s="23" t="s">
        <v>725</v>
      </c>
      <c r="J3" s="23"/>
      <c r="K3" s="23"/>
      <c r="L3" s="23"/>
      <c r="M3" s="24">
        <v>100</v>
      </c>
      <c r="N3" s="25">
        <f>IF(O3=9,SUM(E3:M3)-SMALL(E3:M3,1)-SMALL(E3:M3,2),IF(O3=8,SUM(E3:M3)-SMALL(E3:M3,1),SUM(E3:M3)))</f>
        <v>100</v>
      </c>
      <c r="O3" s="26">
        <f>COUNTA(E3:M3)</f>
        <v>6</v>
      </c>
      <c r="P3" s="172">
        <f>SUM(E3:M3)</f>
        <v>100</v>
      </c>
      <c r="Q3" s="27"/>
      <c r="R3" s="28">
        <v>1213</v>
      </c>
      <c r="S3" s="29" t="s">
        <v>114</v>
      </c>
      <c r="T3" s="30">
        <f>SUMIF($C$3:$C$101,R3,$P$3:$P$101)</f>
        <v>60</v>
      </c>
      <c r="U3" s="31"/>
      <c r="V3" s="32">
        <f>SUMIF($C$3:$C$101,R3,$N$3:$N$101)</f>
        <v>60</v>
      </c>
      <c r="W3" s="19"/>
      <c r="X3" s="33"/>
      <c r="Y3" s="33"/>
      <c r="Z3" s="33"/>
      <c r="AA3" s="33"/>
    </row>
    <row r="4" spans="1:27" ht="29.1" customHeight="1" thickBot="1" x14ac:dyDescent="0.4">
      <c r="A4" s="177" t="s">
        <v>191</v>
      </c>
      <c r="B4" s="271" t="s">
        <v>329</v>
      </c>
      <c r="C4" s="271" t="s">
        <v>130</v>
      </c>
      <c r="D4" s="271" t="s">
        <v>180</v>
      </c>
      <c r="E4" s="242" t="s">
        <v>725</v>
      </c>
      <c r="F4" s="243" t="s">
        <v>725</v>
      </c>
      <c r="G4" s="217" t="s">
        <v>725</v>
      </c>
      <c r="H4" s="217" t="s">
        <v>725</v>
      </c>
      <c r="I4" s="217" t="s">
        <v>725</v>
      </c>
      <c r="J4" s="217"/>
      <c r="K4" s="217"/>
      <c r="L4" s="217"/>
      <c r="M4" s="218"/>
      <c r="N4" s="25">
        <f>IF(O4=9,SUM(E4:M4)-SMALL(E4:M4,1)-SMALL(E4:M4,2),IF(O4=8,SUM(E4:M4)-SMALL(E4:M4,1),SUM(E4:M4)))</f>
        <v>0</v>
      </c>
      <c r="O4" s="26">
        <f>COUNTA(E4:M4)</f>
        <v>5</v>
      </c>
      <c r="P4" s="172">
        <f>SUM(E4:M4)</f>
        <v>0</v>
      </c>
      <c r="Q4" s="27"/>
      <c r="R4" s="28">
        <v>2310</v>
      </c>
      <c r="S4" s="29" t="s">
        <v>183</v>
      </c>
      <c r="T4" s="30">
        <f t="shared" ref="T4:T64" si="0">SUMIF($C$3:$C$101,R4,$P$3:$P$101)</f>
        <v>60</v>
      </c>
      <c r="U4" s="31"/>
      <c r="V4" s="32">
        <f t="shared" ref="V4:V64" si="1">SUMIF($C$3:$C$101,R4,$N$3:$N$101)</f>
        <v>60</v>
      </c>
      <c r="W4" s="19"/>
      <c r="X4" s="33"/>
      <c r="Y4" s="33"/>
      <c r="Z4" s="33"/>
      <c r="AA4" s="33"/>
    </row>
    <row r="5" spans="1:27" ht="29.1" customHeight="1" thickBot="1" x14ac:dyDescent="0.4">
      <c r="A5" s="177" t="s">
        <v>191</v>
      </c>
      <c r="B5" s="272" t="s">
        <v>343</v>
      </c>
      <c r="C5" s="272" t="s">
        <v>344</v>
      </c>
      <c r="D5" s="272" t="s">
        <v>345</v>
      </c>
      <c r="E5" s="246"/>
      <c r="F5" s="247" t="s">
        <v>725</v>
      </c>
      <c r="G5" s="225"/>
      <c r="H5" s="225"/>
      <c r="I5" s="225"/>
      <c r="J5" s="225"/>
      <c r="K5" s="225"/>
      <c r="L5" s="225"/>
      <c r="M5" s="226">
        <v>20</v>
      </c>
      <c r="N5" s="25">
        <f>IF(O5=9,SUM(E5:M5)-SMALL(E5:M5,1)-SMALL(E5:M5,2),IF(O5=8,SUM(E5:M5)-SMALL(E5:M5,1),SUM(E5:M5)))</f>
        <v>20</v>
      </c>
      <c r="O5" s="26">
        <f>COUNTA(E5:M5)</f>
        <v>2</v>
      </c>
      <c r="P5" s="172">
        <f>SUM(E5:M5)</f>
        <v>20</v>
      </c>
      <c r="Q5" s="27"/>
      <c r="R5" s="28">
        <v>2232</v>
      </c>
      <c r="S5" s="29" t="s">
        <v>119</v>
      </c>
      <c r="T5" s="30">
        <f t="shared" si="0"/>
        <v>0</v>
      </c>
      <c r="U5" s="31"/>
      <c r="V5" s="32">
        <f t="shared" si="1"/>
        <v>0</v>
      </c>
      <c r="W5" s="19"/>
      <c r="X5" s="33"/>
      <c r="Y5" s="33"/>
      <c r="Z5" s="33"/>
      <c r="AA5" s="33"/>
    </row>
    <row r="6" spans="1:27" ht="29.1" customHeight="1" thickBot="1" x14ac:dyDescent="0.45">
      <c r="A6" s="177" t="s">
        <v>191</v>
      </c>
      <c r="B6" s="270" t="s">
        <v>318</v>
      </c>
      <c r="C6" s="270" t="s">
        <v>144</v>
      </c>
      <c r="D6" s="270" t="s">
        <v>184</v>
      </c>
      <c r="E6" s="244" t="s">
        <v>725</v>
      </c>
      <c r="F6" s="244" t="s">
        <v>725</v>
      </c>
      <c r="G6" s="231" t="s">
        <v>725</v>
      </c>
      <c r="H6" s="231" t="s">
        <v>725</v>
      </c>
      <c r="I6" s="232"/>
      <c r="J6" s="232"/>
      <c r="K6" s="232"/>
      <c r="L6" s="232"/>
      <c r="M6" s="281">
        <v>40</v>
      </c>
      <c r="N6" s="190">
        <f>IF(O6=9,SUM(E6:M6)-SMALL(E6:M6,1)-SMALL(E6:M6,2),IF(O6=8,SUM(E6:M6)-SMALL(E6:M6,1),SUM(E6:M6)))</f>
        <v>40</v>
      </c>
      <c r="O6" s="26">
        <f>COUNTA(E6:M6)</f>
        <v>5</v>
      </c>
      <c r="P6" s="172">
        <f>SUM(E6:M6)</f>
        <v>40</v>
      </c>
      <c r="Q6" s="27"/>
      <c r="R6" s="28">
        <v>1180</v>
      </c>
      <c r="S6" s="29" t="s">
        <v>14</v>
      </c>
      <c r="T6" s="30">
        <f t="shared" si="0"/>
        <v>40</v>
      </c>
      <c r="U6" s="31"/>
      <c r="V6" s="32">
        <f t="shared" si="1"/>
        <v>40</v>
      </c>
      <c r="W6" s="19"/>
      <c r="X6" s="33"/>
      <c r="Y6" s="33"/>
      <c r="Z6" s="33"/>
      <c r="AA6" s="33"/>
    </row>
    <row r="7" spans="1:27" ht="29.1" customHeight="1" thickBot="1" x14ac:dyDescent="0.45">
      <c r="A7" s="177" t="s">
        <v>191</v>
      </c>
      <c r="B7" s="195" t="s">
        <v>316</v>
      </c>
      <c r="C7" s="195" t="s">
        <v>144</v>
      </c>
      <c r="D7" s="195" t="s">
        <v>184</v>
      </c>
      <c r="E7" s="193" t="s">
        <v>725</v>
      </c>
      <c r="F7" s="193"/>
      <c r="G7" s="197"/>
      <c r="H7" s="197"/>
      <c r="I7" s="187"/>
      <c r="J7" s="187"/>
      <c r="K7" s="187"/>
      <c r="L7" s="187"/>
      <c r="M7" s="189"/>
      <c r="N7" s="190">
        <f>IF(O7=7,SUM(E7:K7)-SMALL(E7:K7,1)-SMALL(E7:K7,2),IF(O7=6,SUM(E7:K7)-SMALL(E7:K7,1),SUM(E7:K7)))</f>
        <v>0</v>
      </c>
      <c r="O7" s="26">
        <f>COUNTA(E7:M7)</f>
        <v>1</v>
      </c>
      <c r="P7" s="172">
        <f>SUM(E7:M7)</f>
        <v>0</v>
      </c>
      <c r="Q7" s="27"/>
      <c r="R7" s="28">
        <v>1115</v>
      </c>
      <c r="S7" s="29" t="s">
        <v>15</v>
      </c>
      <c r="T7" s="30">
        <f t="shared" si="0"/>
        <v>0</v>
      </c>
      <c r="U7" s="31"/>
      <c r="V7" s="32">
        <f t="shared" si="1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77" t="s">
        <v>191</v>
      </c>
      <c r="B8" s="195" t="s">
        <v>417</v>
      </c>
      <c r="C8" s="195" t="s">
        <v>144</v>
      </c>
      <c r="D8" s="195" t="s">
        <v>184</v>
      </c>
      <c r="E8" s="179"/>
      <c r="F8" s="193" t="s">
        <v>725</v>
      </c>
      <c r="G8" s="23"/>
      <c r="H8" s="23"/>
      <c r="I8" s="23"/>
      <c r="J8" s="23"/>
      <c r="K8" s="23"/>
      <c r="L8" s="23"/>
      <c r="M8" s="24"/>
      <c r="N8" s="25">
        <f>IF(O8=9,SUM(E8:M8)-SMALL(E8:M8,1)-SMALL(E8:M8,2),IF(O8=8,SUM(E8:M8)-SMALL(E8:M8,1),SUM(E8:M8)))</f>
        <v>0</v>
      </c>
      <c r="O8" s="26">
        <f>COUNTA(E8:M8)</f>
        <v>1</v>
      </c>
      <c r="P8" s="172">
        <f>SUM(E8:M8)</f>
        <v>0</v>
      </c>
      <c r="Q8" s="27"/>
      <c r="R8" s="28">
        <v>10</v>
      </c>
      <c r="S8" s="29" t="s">
        <v>16</v>
      </c>
      <c r="T8" s="30">
        <f t="shared" si="0"/>
        <v>20</v>
      </c>
      <c r="U8" s="31"/>
      <c r="V8" s="32">
        <f t="shared" si="1"/>
        <v>20</v>
      </c>
      <c r="W8" s="19"/>
      <c r="X8" s="33"/>
      <c r="Y8" s="33"/>
      <c r="Z8" s="33"/>
      <c r="AA8" s="33"/>
    </row>
    <row r="9" spans="1:27" ht="29.1" customHeight="1" thickBot="1" x14ac:dyDescent="0.4">
      <c r="A9" s="177" t="s">
        <v>191</v>
      </c>
      <c r="B9" s="195" t="s">
        <v>419</v>
      </c>
      <c r="C9" s="195" t="s">
        <v>144</v>
      </c>
      <c r="D9" s="195" t="s">
        <v>184</v>
      </c>
      <c r="E9" s="179"/>
      <c r="F9" s="193" t="s">
        <v>725</v>
      </c>
      <c r="G9" s="23"/>
      <c r="H9" s="23"/>
      <c r="I9" s="23"/>
      <c r="J9" s="23"/>
      <c r="K9" s="23"/>
      <c r="L9" s="23"/>
      <c r="M9" s="24"/>
      <c r="N9" s="25">
        <f>IF(O9=9,SUM(E9:M9)-SMALL(E9:M9,1)-SMALL(E9:M9,2),IF(O9=8,SUM(E9:M9)-SMALL(E9:M9,1),SUM(E9:M9)))</f>
        <v>0</v>
      </c>
      <c r="O9" s="26">
        <f>COUNTA(E9:M9)</f>
        <v>1</v>
      </c>
      <c r="P9" s="172">
        <f>SUM(E9:M9)</f>
        <v>0</v>
      </c>
      <c r="Q9" s="27"/>
      <c r="R9" s="28">
        <v>1589</v>
      </c>
      <c r="S9" s="29" t="s">
        <v>18</v>
      </c>
      <c r="T9" s="30">
        <f t="shared" si="0"/>
        <v>60</v>
      </c>
      <c r="U9" s="31"/>
      <c r="V9" s="32">
        <f t="shared" si="1"/>
        <v>60</v>
      </c>
      <c r="W9" s="19"/>
      <c r="X9" s="33"/>
      <c r="Y9" s="33"/>
      <c r="Z9" s="33"/>
      <c r="AA9" s="33"/>
    </row>
    <row r="10" spans="1:27" ht="29.1" customHeight="1" thickBot="1" x14ac:dyDescent="0.4">
      <c r="A10" s="177" t="s">
        <v>191</v>
      </c>
      <c r="B10" s="195" t="s">
        <v>332</v>
      </c>
      <c r="C10" s="195" t="s">
        <v>144</v>
      </c>
      <c r="D10" s="195" t="s">
        <v>184</v>
      </c>
      <c r="E10" s="179" t="s">
        <v>725</v>
      </c>
      <c r="F10" s="193" t="s">
        <v>725</v>
      </c>
      <c r="G10" s="23" t="s">
        <v>725</v>
      </c>
      <c r="H10" s="23" t="s">
        <v>725</v>
      </c>
      <c r="I10" s="23"/>
      <c r="J10" s="23"/>
      <c r="K10" s="23"/>
      <c r="L10" s="23"/>
      <c r="M10" s="24"/>
      <c r="N10" s="25">
        <f>IF(O10=9,SUM(E10:M10)-SMALL(E10:M10,1)-SMALL(E10:M10,2),IF(O10=8,SUM(E10:M10)-SMALL(E10:M10,1),SUM(E10:M10)))</f>
        <v>0</v>
      </c>
      <c r="O10" s="26">
        <f>COUNTA(E10:M10)</f>
        <v>4</v>
      </c>
      <c r="P10" s="172">
        <f>SUM(E10:M10)</f>
        <v>0</v>
      </c>
      <c r="Q10" s="27"/>
      <c r="R10" s="28">
        <v>2074</v>
      </c>
      <c r="S10" s="29" t="s">
        <v>459</v>
      </c>
      <c r="T10" s="30">
        <f t="shared" si="0"/>
        <v>67</v>
      </c>
      <c r="U10" s="31"/>
      <c r="V10" s="32">
        <f t="shared" si="1"/>
        <v>67</v>
      </c>
      <c r="W10" s="19"/>
      <c r="X10" s="33"/>
      <c r="Y10" s="33"/>
      <c r="Z10" s="33"/>
      <c r="AA10" s="33"/>
    </row>
    <row r="11" spans="1:27" ht="29.1" customHeight="1" thickBot="1" x14ac:dyDescent="0.4">
      <c r="A11" s="177" t="s">
        <v>191</v>
      </c>
      <c r="B11" s="195" t="s">
        <v>334</v>
      </c>
      <c r="C11" s="195" t="s">
        <v>144</v>
      </c>
      <c r="D11" s="195" t="s">
        <v>184</v>
      </c>
      <c r="E11" s="179" t="s">
        <v>725</v>
      </c>
      <c r="F11" s="193" t="s">
        <v>725</v>
      </c>
      <c r="G11" s="23" t="s">
        <v>725</v>
      </c>
      <c r="H11" s="23" t="s">
        <v>725</v>
      </c>
      <c r="I11" s="23"/>
      <c r="J11" s="23"/>
      <c r="K11" s="23"/>
      <c r="L11" s="23"/>
      <c r="M11" s="24"/>
      <c r="N11" s="25">
        <f>IF(O11=9,SUM(E11:M11)-SMALL(E11:M11,1)-SMALL(E11:M11,2),IF(O11=8,SUM(E11:M11)-SMALL(E11:M11,1),SUM(E11:M11)))</f>
        <v>0</v>
      </c>
      <c r="O11" s="26">
        <f>COUNTA(E11:M11)</f>
        <v>4</v>
      </c>
      <c r="P11" s="172">
        <f>SUM(E11:M11)</f>
        <v>0</v>
      </c>
      <c r="Q11" s="27"/>
      <c r="R11" s="28">
        <v>1590</v>
      </c>
      <c r="S11" s="29" t="s">
        <v>21</v>
      </c>
      <c r="T11" s="30">
        <f t="shared" si="0"/>
        <v>0</v>
      </c>
      <c r="U11" s="31"/>
      <c r="V11" s="32">
        <f t="shared" si="1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77" t="s">
        <v>191</v>
      </c>
      <c r="B12" s="195" t="s">
        <v>500</v>
      </c>
      <c r="C12" s="195" t="s">
        <v>144</v>
      </c>
      <c r="D12" s="195" t="s">
        <v>184</v>
      </c>
      <c r="E12" s="179"/>
      <c r="F12" s="179"/>
      <c r="G12" s="23" t="s">
        <v>725</v>
      </c>
      <c r="H12" s="23" t="s">
        <v>725</v>
      </c>
      <c r="I12" s="23"/>
      <c r="J12" s="23"/>
      <c r="K12" s="23"/>
      <c r="L12" s="23"/>
      <c r="M12" s="24"/>
      <c r="N12" s="25">
        <f>IF(O12=9,SUM(E12:M12)-SMALL(E12:M12,1)-SMALL(E12:M12,2),IF(O12=8,SUM(E12:M12)-SMALL(E12:M12,1),SUM(E12:M12)))</f>
        <v>0</v>
      </c>
      <c r="O12" s="26">
        <f>COUNTA(E12:M12)</f>
        <v>2</v>
      </c>
      <c r="P12" s="172">
        <f>SUM(E12:M12)</f>
        <v>0</v>
      </c>
      <c r="Q12" s="27"/>
      <c r="R12" s="28">
        <v>2140</v>
      </c>
      <c r="S12" s="29" t="s">
        <v>188</v>
      </c>
      <c r="T12" s="30">
        <f t="shared" si="0"/>
        <v>0</v>
      </c>
      <c r="U12" s="31"/>
      <c r="V12" s="32">
        <f t="shared" si="1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77" t="s">
        <v>191</v>
      </c>
      <c r="B13" s="195" t="s">
        <v>336</v>
      </c>
      <c r="C13" s="195" t="s">
        <v>144</v>
      </c>
      <c r="D13" s="195" t="s">
        <v>184</v>
      </c>
      <c r="E13" s="179" t="s">
        <v>725</v>
      </c>
      <c r="F13" s="193"/>
      <c r="G13" s="23"/>
      <c r="H13" s="23"/>
      <c r="I13" s="23"/>
      <c r="J13" s="23"/>
      <c r="K13" s="23"/>
      <c r="L13" s="23"/>
      <c r="M13" s="24"/>
      <c r="N13" s="25">
        <f>IF(O13=9,SUM(E13:M13)-SMALL(E13:M13,1)-SMALL(E13:M13,2),IF(O13=8,SUM(E13:M13)-SMALL(E13:M13,1),SUM(E13:M13)))</f>
        <v>0</v>
      </c>
      <c r="O13" s="26">
        <f>COUNTA(E13:M13)</f>
        <v>1</v>
      </c>
      <c r="P13" s="172">
        <f>SUM(E13:M13)</f>
        <v>0</v>
      </c>
      <c r="Q13" s="27"/>
      <c r="R13" s="28"/>
      <c r="S13" s="29"/>
      <c r="T13" s="30">
        <f t="shared" si="0"/>
        <v>0</v>
      </c>
      <c r="U13" s="31"/>
      <c r="V13" s="32">
        <f t="shared" si="1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77" t="s">
        <v>191</v>
      </c>
      <c r="B14" s="271" t="s">
        <v>346</v>
      </c>
      <c r="C14" s="271" t="s">
        <v>144</v>
      </c>
      <c r="D14" s="271" t="s">
        <v>184</v>
      </c>
      <c r="E14" s="242"/>
      <c r="F14" s="243"/>
      <c r="G14" s="217"/>
      <c r="H14" s="217"/>
      <c r="I14" s="217"/>
      <c r="J14" s="217"/>
      <c r="K14" s="217"/>
      <c r="L14" s="217"/>
      <c r="M14" s="218"/>
      <c r="N14" s="25">
        <f>IF(O14=9,SUM(E14:M14)-SMALL(E14:M14,1)-SMALL(E14:M14,2),IF(O14=8,SUM(E14:M14)-SMALL(E14:M14,1),SUM(E14:M14)))</f>
        <v>0</v>
      </c>
      <c r="O14" s="26">
        <f>COUNTA(E14:M14)</f>
        <v>0</v>
      </c>
      <c r="P14" s="172">
        <f>SUM(E14:M14)</f>
        <v>0</v>
      </c>
      <c r="Q14" s="27"/>
      <c r="R14" s="28">
        <v>1843</v>
      </c>
      <c r="S14" s="29" t="s">
        <v>27</v>
      </c>
      <c r="T14" s="30">
        <f t="shared" si="0"/>
        <v>0</v>
      </c>
      <c r="U14" s="31"/>
      <c r="V14" s="32">
        <f t="shared" si="1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77" t="s">
        <v>191</v>
      </c>
      <c r="B15" s="270" t="s">
        <v>323</v>
      </c>
      <c r="C15" s="270" t="s">
        <v>137</v>
      </c>
      <c r="D15" s="270" t="s">
        <v>182</v>
      </c>
      <c r="E15" s="241" t="s">
        <v>725</v>
      </c>
      <c r="F15" s="244" t="s">
        <v>725</v>
      </c>
      <c r="G15" s="219" t="s">
        <v>725</v>
      </c>
      <c r="H15" s="219" t="s">
        <v>725</v>
      </c>
      <c r="I15" s="219" t="s">
        <v>725</v>
      </c>
      <c r="J15" s="219"/>
      <c r="K15" s="219"/>
      <c r="L15" s="219"/>
      <c r="M15" s="222">
        <v>90</v>
      </c>
      <c r="N15" s="25">
        <f>IF(O15=9,SUM(E15:M15)-SMALL(E15:M15,1)-SMALL(E15:M15,2),IF(O15=8,SUM(E15:M15)-SMALL(E15:M15,1),SUM(E15:M15)))</f>
        <v>90</v>
      </c>
      <c r="O15" s="26">
        <f>COUNTA(E15:M15)</f>
        <v>6</v>
      </c>
      <c r="P15" s="172">
        <f>SUM(E15:M15)</f>
        <v>90</v>
      </c>
      <c r="Q15" s="27"/>
      <c r="R15" s="28">
        <v>1317</v>
      </c>
      <c r="S15" s="29" t="s">
        <v>28</v>
      </c>
      <c r="T15" s="30">
        <f t="shared" si="0"/>
        <v>30</v>
      </c>
      <c r="U15" s="31"/>
      <c r="V15" s="32">
        <f t="shared" si="1"/>
        <v>30</v>
      </c>
      <c r="W15" s="19"/>
      <c r="X15" s="33"/>
      <c r="Y15" s="33"/>
      <c r="Z15" s="33"/>
      <c r="AA15" s="33"/>
    </row>
    <row r="16" spans="1:27" ht="29.1" customHeight="1" thickBot="1" x14ac:dyDescent="0.4">
      <c r="A16" s="177" t="s">
        <v>191</v>
      </c>
      <c r="B16" s="195" t="s">
        <v>322</v>
      </c>
      <c r="C16" s="195" t="s">
        <v>137</v>
      </c>
      <c r="D16" s="195" t="s">
        <v>182</v>
      </c>
      <c r="E16" s="179" t="s">
        <v>725</v>
      </c>
      <c r="F16" s="193"/>
      <c r="G16" s="23" t="s">
        <v>725</v>
      </c>
      <c r="H16" s="23" t="s">
        <v>725</v>
      </c>
      <c r="I16" s="23" t="s">
        <v>725</v>
      </c>
      <c r="J16" s="23"/>
      <c r="K16" s="23"/>
      <c r="L16" s="23"/>
      <c r="M16" s="24"/>
      <c r="N16" s="25">
        <f>IF(O16=9,SUM(E16:M16)-SMALL(E16:M16,1)-SMALL(E16:M16,2),IF(O16=8,SUM(E16:M16)-SMALL(E16:M16,1),SUM(E16:M16)))</f>
        <v>0</v>
      </c>
      <c r="O16" s="26">
        <f>COUNTA(E16:M16)</f>
        <v>4</v>
      </c>
      <c r="P16" s="172">
        <f>SUM(E16:M16)</f>
        <v>0</v>
      </c>
      <c r="Q16" s="27"/>
      <c r="R16" s="28"/>
      <c r="S16" s="29"/>
      <c r="T16" s="30">
        <f t="shared" si="0"/>
        <v>0</v>
      </c>
      <c r="U16" s="31"/>
      <c r="V16" s="32">
        <f t="shared" si="1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77" t="s">
        <v>191</v>
      </c>
      <c r="B17" s="195" t="s">
        <v>324</v>
      </c>
      <c r="C17" s="195" t="s">
        <v>137</v>
      </c>
      <c r="D17" s="195" t="s">
        <v>182</v>
      </c>
      <c r="E17" s="179" t="s">
        <v>725</v>
      </c>
      <c r="F17" s="193" t="s">
        <v>725</v>
      </c>
      <c r="G17" s="23" t="s">
        <v>725</v>
      </c>
      <c r="H17" s="23" t="s">
        <v>725</v>
      </c>
      <c r="I17" s="23" t="s">
        <v>725</v>
      </c>
      <c r="J17" s="23"/>
      <c r="K17" s="23"/>
      <c r="L17" s="23"/>
      <c r="M17" s="24"/>
      <c r="N17" s="25">
        <f>IF(O17=9,SUM(E17:M17)-SMALL(E17:M17,1)-SMALL(E17:M17,2),IF(O17=8,SUM(E17:M17)-SMALL(E17:M17,1),SUM(E17:M17)))</f>
        <v>0</v>
      </c>
      <c r="O17" s="26">
        <f>COUNTA(E17:M17)</f>
        <v>5</v>
      </c>
      <c r="P17" s="172">
        <f>SUM(E17:M17)</f>
        <v>0</v>
      </c>
      <c r="Q17" s="27"/>
      <c r="R17" s="28">
        <v>1886</v>
      </c>
      <c r="S17" s="29" t="s">
        <v>31</v>
      </c>
      <c r="T17" s="30">
        <f t="shared" si="0"/>
        <v>100</v>
      </c>
      <c r="U17" s="31"/>
      <c r="V17" s="32">
        <f t="shared" si="1"/>
        <v>100</v>
      </c>
      <c r="W17" s="19"/>
      <c r="X17" s="6"/>
      <c r="Y17" s="6"/>
      <c r="Z17" s="6"/>
      <c r="AA17" s="6"/>
    </row>
    <row r="18" spans="1:27" ht="29.1" customHeight="1" thickBot="1" x14ac:dyDescent="0.4">
      <c r="A18" s="177" t="s">
        <v>191</v>
      </c>
      <c r="B18" s="195" t="s">
        <v>328</v>
      </c>
      <c r="C18" s="195" t="s">
        <v>137</v>
      </c>
      <c r="D18" s="195" t="s">
        <v>182</v>
      </c>
      <c r="E18" s="179" t="s">
        <v>725</v>
      </c>
      <c r="F18" s="193" t="s">
        <v>725</v>
      </c>
      <c r="G18" s="23" t="s">
        <v>725</v>
      </c>
      <c r="H18" s="23" t="s">
        <v>725</v>
      </c>
      <c r="I18" s="23" t="s">
        <v>725</v>
      </c>
      <c r="J18" s="23"/>
      <c r="K18" s="23"/>
      <c r="L18" s="23"/>
      <c r="M18" s="24"/>
      <c r="N18" s="25">
        <f>IF(O18=9,SUM(E18:M18)-SMALL(E18:M18,1)-SMALL(E18:M18,2),IF(O18=8,SUM(E18:M18)-SMALL(E18:M18,1),SUM(E18:M18)))</f>
        <v>0</v>
      </c>
      <c r="O18" s="26">
        <f>COUNTA(E18:M18)</f>
        <v>5</v>
      </c>
      <c r="P18" s="172">
        <f>SUM(E18:M18)</f>
        <v>0</v>
      </c>
      <c r="Q18" s="27"/>
      <c r="R18" s="28">
        <v>2144</v>
      </c>
      <c r="S18" s="169" t="s">
        <v>107</v>
      </c>
      <c r="T18" s="30">
        <f t="shared" si="0"/>
        <v>0</v>
      </c>
      <c r="U18" s="31"/>
      <c r="V18" s="32">
        <f t="shared" si="1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177" t="s">
        <v>191</v>
      </c>
      <c r="B19" s="195" t="s">
        <v>337</v>
      </c>
      <c r="C19" s="195" t="s">
        <v>137</v>
      </c>
      <c r="D19" s="195" t="s">
        <v>182</v>
      </c>
      <c r="E19" s="179" t="s">
        <v>725</v>
      </c>
      <c r="F19" s="193" t="s">
        <v>725</v>
      </c>
      <c r="G19" s="23" t="s">
        <v>725</v>
      </c>
      <c r="H19" s="23" t="s">
        <v>725</v>
      </c>
      <c r="I19" s="23" t="s">
        <v>725</v>
      </c>
      <c r="J19" s="23"/>
      <c r="K19" s="23"/>
      <c r="L19" s="23"/>
      <c r="M19" s="24"/>
      <c r="N19" s="25">
        <f>IF(O19=9,SUM(E19:M19)-SMALL(E19:M19,1)-SMALL(E19:M19,2),IF(O19=8,SUM(E19:M19)-SMALL(E19:M19,1),SUM(E19:M19)))</f>
        <v>0</v>
      </c>
      <c r="O19" s="26">
        <f>COUNTA(E19:M19)</f>
        <v>5</v>
      </c>
      <c r="P19" s="172">
        <f>SUM(E19:M19)</f>
        <v>0</v>
      </c>
      <c r="Q19" s="27"/>
      <c r="R19" s="28"/>
      <c r="S19" s="29"/>
      <c r="T19" s="30">
        <f t="shared" si="0"/>
        <v>0</v>
      </c>
      <c r="U19" s="31"/>
      <c r="V19" s="32">
        <f t="shared" si="1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77" t="s">
        <v>191</v>
      </c>
      <c r="B20" s="271" t="s">
        <v>340</v>
      </c>
      <c r="C20" s="271" t="s">
        <v>137</v>
      </c>
      <c r="D20" s="271" t="s">
        <v>182</v>
      </c>
      <c r="E20" s="242" t="s">
        <v>725</v>
      </c>
      <c r="F20" s="243" t="s">
        <v>725</v>
      </c>
      <c r="G20" s="217" t="s">
        <v>725</v>
      </c>
      <c r="H20" s="217"/>
      <c r="I20" s="217"/>
      <c r="J20" s="217"/>
      <c r="K20" s="217"/>
      <c r="L20" s="217"/>
      <c r="M20" s="218"/>
      <c r="N20" s="25">
        <f>IF(O20=9,SUM(E20:M20)-SMALL(E20:M20,1)-SMALL(E20:M20,2),IF(O20=8,SUM(E20:M20)-SMALL(E20:M20,1),SUM(E20:M20)))</f>
        <v>0</v>
      </c>
      <c r="O20" s="26">
        <f>COUNTA(E20:M20)</f>
        <v>3</v>
      </c>
      <c r="P20" s="172">
        <f>SUM(E20:M20)</f>
        <v>0</v>
      </c>
      <c r="Q20" s="27"/>
      <c r="R20" s="28">
        <v>1298</v>
      </c>
      <c r="S20" s="29" t="s">
        <v>35</v>
      </c>
      <c r="T20" s="30">
        <f t="shared" si="0"/>
        <v>90</v>
      </c>
      <c r="U20" s="31"/>
      <c r="V20" s="32">
        <f t="shared" si="1"/>
        <v>90</v>
      </c>
      <c r="W20" s="19"/>
      <c r="X20" s="33"/>
      <c r="Y20" s="33"/>
      <c r="Z20" s="33"/>
      <c r="AA20" s="33"/>
    </row>
    <row r="21" spans="1:27" ht="29.1" customHeight="1" thickBot="1" x14ac:dyDescent="0.4">
      <c r="A21" s="177" t="s">
        <v>191</v>
      </c>
      <c r="B21" s="270" t="s">
        <v>331</v>
      </c>
      <c r="C21" s="270" t="s">
        <v>135</v>
      </c>
      <c r="D21" s="270" t="s">
        <v>114</v>
      </c>
      <c r="E21" s="241" t="s">
        <v>725</v>
      </c>
      <c r="F21" s="244" t="s">
        <v>725</v>
      </c>
      <c r="G21" s="219" t="s">
        <v>725</v>
      </c>
      <c r="H21" s="219" t="s">
        <v>725</v>
      </c>
      <c r="I21" s="219"/>
      <c r="J21" s="219"/>
      <c r="K21" s="219"/>
      <c r="L21" s="219"/>
      <c r="M21" s="222">
        <v>60</v>
      </c>
      <c r="N21" s="25">
        <f>IF(O21=9,SUM(E21:M21)-SMALL(E21:M21,1)-SMALL(E21:M21,2),IF(O21=8,SUM(E21:M21)-SMALL(E21:M21,1),SUM(E21:M21)))</f>
        <v>60</v>
      </c>
      <c r="O21" s="26">
        <f>COUNTA(E21:M21)</f>
        <v>5</v>
      </c>
      <c r="P21" s="172">
        <f>SUM(E21:M21)</f>
        <v>60</v>
      </c>
      <c r="Q21" s="27"/>
      <c r="R21" s="28">
        <v>2271</v>
      </c>
      <c r="S21" s="29" t="s">
        <v>120</v>
      </c>
      <c r="T21" s="30">
        <f t="shared" si="0"/>
        <v>90</v>
      </c>
      <c r="U21" s="31"/>
      <c r="V21" s="32">
        <f t="shared" si="1"/>
        <v>90</v>
      </c>
      <c r="W21" s="19"/>
      <c r="X21" s="6"/>
      <c r="Y21" s="6"/>
      <c r="Z21" s="6"/>
      <c r="AA21" s="6"/>
    </row>
    <row r="22" spans="1:27" ht="29.1" customHeight="1" thickBot="1" x14ac:dyDescent="0.4">
      <c r="A22" s="177" t="s">
        <v>191</v>
      </c>
      <c r="B22" s="195" t="s">
        <v>333</v>
      </c>
      <c r="C22" s="195" t="s">
        <v>135</v>
      </c>
      <c r="D22" s="195" t="s">
        <v>114</v>
      </c>
      <c r="E22" s="179" t="s">
        <v>725</v>
      </c>
      <c r="F22" s="193" t="s">
        <v>725</v>
      </c>
      <c r="G22" s="23" t="s">
        <v>725</v>
      </c>
      <c r="H22" s="23" t="s">
        <v>725</v>
      </c>
      <c r="I22" s="23"/>
      <c r="J22" s="23"/>
      <c r="K22" s="23"/>
      <c r="L22" s="23"/>
      <c r="M22" s="24"/>
      <c r="N22" s="25">
        <f>IF(O22=9,SUM(E22:M22)-SMALL(E22:M22,1)-SMALL(E22:M22,2),IF(O22=8,SUM(E22:M22)-SMALL(E22:M22,1),SUM(E22:M22)))</f>
        <v>0</v>
      </c>
      <c r="O22" s="26">
        <f>COUNTA(E22:M22)</f>
        <v>4</v>
      </c>
      <c r="P22" s="172">
        <f>SUM(E22:M22)</f>
        <v>0</v>
      </c>
      <c r="Q22" s="27"/>
      <c r="R22" s="28">
        <v>2186</v>
      </c>
      <c r="S22" s="29" t="s">
        <v>122</v>
      </c>
      <c r="T22" s="30">
        <f t="shared" si="0"/>
        <v>0</v>
      </c>
      <c r="U22" s="31"/>
      <c r="V22" s="32">
        <f t="shared" si="1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77" t="s">
        <v>191</v>
      </c>
      <c r="B23" s="271" t="s">
        <v>423</v>
      </c>
      <c r="C23" s="271" t="s">
        <v>135</v>
      </c>
      <c r="D23" s="271" t="s">
        <v>114</v>
      </c>
      <c r="E23" s="242"/>
      <c r="F23" s="242" t="s">
        <v>725</v>
      </c>
      <c r="G23" s="217"/>
      <c r="H23" s="217"/>
      <c r="I23" s="217"/>
      <c r="J23" s="217"/>
      <c r="K23" s="217"/>
      <c r="L23" s="217"/>
      <c r="M23" s="218"/>
      <c r="N23" s="25">
        <f>IF(O23=9,SUM(E23:M23)-SMALL(E23:M23,1)-SMALL(E23:M23,2),IF(O23=8,SUM(E23:M23)-SMALL(E23:M23,1),SUM(E23:M23)))</f>
        <v>0</v>
      </c>
      <c r="O23" s="26">
        <f>COUNTA(E23:M23)</f>
        <v>1</v>
      </c>
      <c r="P23" s="172">
        <f>SUM(E23:M23)</f>
        <v>0</v>
      </c>
      <c r="Q23" s="27"/>
      <c r="R23" s="28">
        <v>1756</v>
      </c>
      <c r="S23" s="29" t="s">
        <v>37</v>
      </c>
      <c r="T23" s="30">
        <f t="shared" si="0"/>
        <v>0</v>
      </c>
      <c r="U23" s="31"/>
      <c r="V23" s="32">
        <f t="shared" si="1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77" t="s">
        <v>191</v>
      </c>
      <c r="B24" s="272" t="s">
        <v>422</v>
      </c>
      <c r="C24" s="272" t="s">
        <v>148</v>
      </c>
      <c r="D24" s="272" t="s">
        <v>186</v>
      </c>
      <c r="E24" s="246"/>
      <c r="F24" s="246" t="s">
        <v>725</v>
      </c>
      <c r="G24" s="225" t="s">
        <v>725</v>
      </c>
      <c r="H24" s="225" t="s">
        <v>725</v>
      </c>
      <c r="I24" s="225"/>
      <c r="J24" s="225"/>
      <c r="K24" s="225"/>
      <c r="L24" s="225"/>
      <c r="M24" s="226">
        <v>60</v>
      </c>
      <c r="N24" s="25">
        <f>IF(O24=9,SUM(E24:M24)-SMALL(E24:M24,1)-SMALL(E24:M24,2),IF(O24=8,SUM(E24:M24)-SMALL(E24:M24,1),SUM(E24:M24)))</f>
        <v>60</v>
      </c>
      <c r="O24" s="26">
        <f>COUNTA(E24:M24)</f>
        <v>4</v>
      </c>
      <c r="P24" s="172">
        <f>SUM(E24:M24)</f>
        <v>60</v>
      </c>
      <c r="Q24" s="27"/>
      <c r="R24" s="28">
        <v>1177</v>
      </c>
      <c r="S24" s="29" t="s">
        <v>38</v>
      </c>
      <c r="T24" s="30">
        <f t="shared" si="0"/>
        <v>0</v>
      </c>
      <c r="U24" s="31"/>
      <c r="V24" s="32">
        <f t="shared" si="1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77" t="s">
        <v>191</v>
      </c>
      <c r="B25" s="270" t="s">
        <v>335</v>
      </c>
      <c r="C25" s="270" t="s">
        <v>146</v>
      </c>
      <c r="D25" s="270" t="s">
        <v>185</v>
      </c>
      <c r="E25" s="241" t="s">
        <v>725</v>
      </c>
      <c r="F25" s="244" t="s">
        <v>725</v>
      </c>
      <c r="G25" s="219" t="s">
        <v>725</v>
      </c>
      <c r="H25" s="219" t="s">
        <v>725</v>
      </c>
      <c r="I25" s="219"/>
      <c r="J25" s="219"/>
      <c r="K25" s="219"/>
      <c r="L25" s="219"/>
      <c r="M25" s="222">
        <v>60</v>
      </c>
      <c r="N25" s="25">
        <f>IF(O25=9,SUM(E25:M25)-SMALL(E25:M25,1)-SMALL(E25:M25,2),IF(O25=8,SUM(E25:M25)-SMALL(E25:M25,1),SUM(E25:M25)))</f>
        <v>60</v>
      </c>
      <c r="O25" s="26">
        <f>COUNTA(E25:M25)</f>
        <v>5</v>
      </c>
      <c r="P25" s="172">
        <f>SUM(E25:M25)</f>
        <v>60</v>
      </c>
      <c r="Q25" s="27"/>
      <c r="R25" s="28">
        <v>1266</v>
      </c>
      <c r="S25" s="29" t="s">
        <v>39</v>
      </c>
      <c r="T25" s="30">
        <f t="shared" si="0"/>
        <v>0</v>
      </c>
      <c r="U25" s="31"/>
      <c r="V25" s="32">
        <f t="shared" si="1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77" t="s">
        <v>191</v>
      </c>
      <c r="B26" s="271" t="s">
        <v>342</v>
      </c>
      <c r="C26" s="271" t="s">
        <v>146</v>
      </c>
      <c r="D26" s="271" t="s">
        <v>185</v>
      </c>
      <c r="E26" s="242" t="s">
        <v>725</v>
      </c>
      <c r="F26" s="243"/>
      <c r="G26" s="217"/>
      <c r="H26" s="217" t="s">
        <v>725</v>
      </c>
      <c r="I26" s="217"/>
      <c r="J26" s="217"/>
      <c r="K26" s="217"/>
      <c r="L26" s="217"/>
      <c r="M26" s="218"/>
      <c r="N26" s="25">
        <f>IF(O26=9,SUM(E26:M26)-SMALL(E26:M26,1)-SMALL(E26:M26,2),IF(O26=8,SUM(E26:M26)-SMALL(E26:M26,1),SUM(E26:M26)))</f>
        <v>0</v>
      </c>
      <c r="O26" s="26">
        <f>COUNTA(E26:M26)</f>
        <v>2</v>
      </c>
      <c r="P26" s="172">
        <f>SUM(E26:M26)</f>
        <v>0</v>
      </c>
      <c r="Q26" s="27"/>
      <c r="R26" s="28">
        <v>1757</v>
      </c>
      <c r="S26" s="29" t="s">
        <v>40</v>
      </c>
      <c r="T26" s="30">
        <f t="shared" si="0"/>
        <v>0</v>
      </c>
      <c r="U26" s="31"/>
      <c r="V26" s="32">
        <f t="shared" si="1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77" t="s">
        <v>191</v>
      </c>
      <c r="B27" s="270" t="s">
        <v>326</v>
      </c>
      <c r="C27" s="270" t="s">
        <v>128</v>
      </c>
      <c r="D27" s="270" t="s">
        <v>179</v>
      </c>
      <c r="E27" s="241" t="s">
        <v>725</v>
      </c>
      <c r="F27" s="244" t="s">
        <v>725</v>
      </c>
      <c r="G27" s="219" t="s">
        <v>725</v>
      </c>
      <c r="H27" s="219" t="s">
        <v>725</v>
      </c>
      <c r="I27" s="219"/>
      <c r="J27" s="219"/>
      <c r="K27" s="219"/>
      <c r="L27" s="219"/>
      <c r="M27" s="222">
        <v>90</v>
      </c>
      <c r="N27" s="25">
        <f>IF(O27=9,SUM(E27:M27)-SMALL(E27:M27,1)-SMALL(E27:M27,2),IF(O27=8,SUM(E27:M27)-SMALL(E27:M27,1),SUM(E27:M27)))</f>
        <v>90</v>
      </c>
      <c r="O27" s="26">
        <f>COUNTA(E27:M27)</f>
        <v>5</v>
      </c>
      <c r="P27" s="172">
        <f>SUM(E27:M27)</f>
        <v>90</v>
      </c>
      <c r="Q27" s="27"/>
      <c r="R27" s="28">
        <v>1760</v>
      </c>
      <c r="S27" s="29" t="s">
        <v>41</v>
      </c>
      <c r="T27" s="30">
        <f t="shared" si="0"/>
        <v>0</v>
      </c>
      <c r="U27" s="31"/>
      <c r="V27" s="32">
        <f t="shared" si="1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7" t="s">
        <v>191</v>
      </c>
      <c r="B28" s="271" t="s">
        <v>330</v>
      </c>
      <c r="C28" s="271" t="s">
        <v>128</v>
      </c>
      <c r="D28" s="271" t="s">
        <v>179</v>
      </c>
      <c r="E28" s="242" t="s">
        <v>725</v>
      </c>
      <c r="F28" s="243" t="s">
        <v>725</v>
      </c>
      <c r="G28" s="217" t="s">
        <v>725</v>
      </c>
      <c r="H28" s="217" t="s">
        <v>725</v>
      </c>
      <c r="I28" s="217" t="s">
        <v>725</v>
      </c>
      <c r="J28" s="217"/>
      <c r="K28" s="217"/>
      <c r="L28" s="217"/>
      <c r="M28" s="218"/>
      <c r="N28" s="25">
        <f>IF(O28=9,SUM(E28:M28)-SMALL(E28:M28,1)-SMALL(E28:M28,2),IF(O28=8,SUM(E28:M28)-SMALL(E28:M28,1),SUM(E28:M28)))</f>
        <v>0</v>
      </c>
      <c r="O28" s="26">
        <f>COUNTA(E28:M28)</f>
        <v>5</v>
      </c>
      <c r="P28" s="172">
        <f>SUM(E28:M28)</f>
        <v>0</v>
      </c>
      <c r="Q28" s="27"/>
      <c r="R28" s="28">
        <v>1174</v>
      </c>
      <c r="S28" s="29" t="s">
        <v>121</v>
      </c>
      <c r="T28" s="30">
        <f t="shared" si="0"/>
        <v>0</v>
      </c>
      <c r="U28" s="31"/>
      <c r="V28" s="32">
        <f t="shared" si="1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77" t="s">
        <v>191</v>
      </c>
      <c r="B29" s="272" t="s">
        <v>424</v>
      </c>
      <c r="C29" s="272" t="s">
        <v>139</v>
      </c>
      <c r="D29" s="272" t="s">
        <v>71</v>
      </c>
      <c r="E29" s="246"/>
      <c r="F29" s="246" t="s">
        <v>725</v>
      </c>
      <c r="G29" s="225"/>
      <c r="H29" s="225" t="s">
        <v>725</v>
      </c>
      <c r="I29" s="225"/>
      <c r="J29" s="225"/>
      <c r="K29" s="225"/>
      <c r="L29" s="225"/>
      <c r="M29" s="226">
        <v>40</v>
      </c>
      <c r="N29" s="25">
        <f>IF(O29=9,SUM(E29:M29)-SMALL(E29:M29,1)-SMALL(E29:M29,2),IF(O29=8,SUM(E29:M29)-SMALL(E29:M29,1),SUM(E29:M29)))</f>
        <v>40</v>
      </c>
      <c r="O29" s="26">
        <f>COUNTA(E29:M29)</f>
        <v>3</v>
      </c>
      <c r="P29" s="172">
        <f>SUM(E29:M29)</f>
        <v>40</v>
      </c>
      <c r="Q29" s="27"/>
      <c r="R29" s="28">
        <v>1731</v>
      </c>
      <c r="S29" s="29" t="s">
        <v>43</v>
      </c>
      <c r="T29" s="30">
        <f t="shared" si="0"/>
        <v>0</v>
      </c>
      <c r="U29" s="31"/>
      <c r="V29" s="32">
        <f t="shared" si="1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7" t="s">
        <v>191</v>
      </c>
      <c r="B30" s="270" t="s">
        <v>325</v>
      </c>
      <c r="C30" s="270" t="s">
        <v>201</v>
      </c>
      <c r="D30" s="270" t="s">
        <v>202</v>
      </c>
      <c r="E30" s="219" t="s">
        <v>725</v>
      </c>
      <c r="F30" s="244" t="s">
        <v>725</v>
      </c>
      <c r="G30" s="219" t="s">
        <v>725</v>
      </c>
      <c r="H30" s="219"/>
      <c r="I30" s="219"/>
      <c r="J30" s="219"/>
      <c r="K30" s="219"/>
      <c r="L30" s="219"/>
      <c r="M30" s="222">
        <v>67</v>
      </c>
      <c r="N30" s="25">
        <f>IF(O30=9,SUM(E30:M30)-SMALL(E30:M30,1)-SMALL(E30:M30,2),IF(O30=8,SUM(E30:M30)-SMALL(E30:M30,1),SUM(E30:M30)))</f>
        <v>67</v>
      </c>
      <c r="O30" s="26">
        <f>COUNTA(E30:M30)</f>
        <v>4</v>
      </c>
      <c r="P30" s="172">
        <f>SUM(E30:M30)</f>
        <v>67</v>
      </c>
      <c r="Q30" s="27"/>
      <c r="R30" s="28">
        <v>1773</v>
      </c>
      <c r="S30" s="29" t="s">
        <v>71</v>
      </c>
      <c r="T30" s="30">
        <f t="shared" si="0"/>
        <v>40</v>
      </c>
      <c r="U30" s="31"/>
      <c r="V30" s="32">
        <f t="shared" si="1"/>
        <v>40</v>
      </c>
      <c r="W30" s="19"/>
      <c r="X30" s="6"/>
      <c r="Y30" s="6"/>
      <c r="Z30" s="6"/>
      <c r="AA30" s="6"/>
    </row>
    <row r="31" spans="1:27" ht="29.1" customHeight="1" thickBot="1" x14ac:dyDescent="0.4">
      <c r="A31" s="177" t="s">
        <v>191</v>
      </c>
      <c r="B31" s="195" t="s">
        <v>338</v>
      </c>
      <c r="C31" s="195" t="s">
        <v>201</v>
      </c>
      <c r="D31" s="195" t="s">
        <v>202</v>
      </c>
      <c r="E31" s="23" t="s">
        <v>725</v>
      </c>
      <c r="F31" s="193" t="s">
        <v>725</v>
      </c>
      <c r="G31" s="23" t="s">
        <v>725</v>
      </c>
      <c r="H31" s="23" t="s">
        <v>725</v>
      </c>
      <c r="I31" s="23"/>
      <c r="J31" s="23"/>
      <c r="K31" s="23"/>
      <c r="L31" s="23"/>
      <c r="M31" s="24"/>
      <c r="N31" s="25">
        <f>IF(O31=9,SUM(E31:M31)-SMALL(E31:M31,1)-SMALL(E31:M31,2),IF(O31=8,SUM(E31:M31)-SMALL(E31:M31,1),SUM(E31:M31)))</f>
        <v>0</v>
      </c>
      <c r="O31" s="26">
        <f>COUNTA(E31:M31)</f>
        <v>4</v>
      </c>
      <c r="P31" s="172">
        <f>SUM(E31:M31)</f>
        <v>0</v>
      </c>
      <c r="Q31" s="27"/>
      <c r="R31" s="28">
        <v>1347</v>
      </c>
      <c r="S31" s="29" t="s">
        <v>45</v>
      </c>
      <c r="T31" s="30">
        <f t="shared" si="0"/>
        <v>0</v>
      </c>
      <c r="U31" s="31"/>
      <c r="V31" s="32">
        <f t="shared" si="1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7" t="s">
        <v>191</v>
      </c>
      <c r="B32" s="271" t="s">
        <v>339</v>
      </c>
      <c r="C32" s="271" t="s">
        <v>201</v>
      </c>
      <c r="D32" s="271" t="s">
        <v>202</v>
      </c>
      <c r="E32" s="242" t="s">
        <v>725</v>
      </c>
      <c r="F32" s="243" t="s">
        <v>725</v>
      </c>
      <c r="G32" s="217" t="s">
        <v>725</v>
      </c>
      <c r="H32" s="217"/>
      <c r="I32" s="217"/>
      <c r="J32" s="217"/>
      <c r="K32" s="217"/>
      <c r="L32" s="217"/>
      <c r="M32" s="218"/>
      <c r="N32" s="25">
        <f>IF(O32=9,SUM(E32:M32)-SMALL(E32:M32,1)-SMALL(E32:M32,2),IF(O32=8,SUM(E32:M32)-SMALL(E32:M32,1),SUM(E32:M32)))</f>
        <v>0</v>
      </c>
      <c r="O32" s="26">
        <f>COUNTA(E32:M32)</f>
        <v>3</v>
      </c>
      <c r="P32" s="172">
        <f>SUM(E32:M32)</f>
        <v>0</v>
      </c>
      <c r="Q32" s="27"/>
      <c r="R32" s="28">
        <v>1889</v>
      </c>
      <c r="S32" s="29" t="s">
        <v>115</v>
      </c>
      <c r="T32" s="30">
        <f t="shared" si="0"/>
        <v>0</v>
      </c>
      <c r="U32" s="31"/>
      <c r="V32" s="32">
        <f t="shared" si="1"/>
        <v>0</v>
      </c>
      <c r="W32" s="19"/>
      <c r="X32" s="6"/>
      <c r="Y32" s="6"/>
      <c r="Z32" s="6"/>
      <c r="AA32" s="6"/>
    </row>
    <row r="33" spans="1:27" ht="29.1" customHeight="1" thickBot="1" x14ac:dyDescent="0.45">
      <c r="A33" s="177" t="s">
        <v>191</v>
      </c>
      <c r="B33" s="270" t="s">
        <v>317</v>
      </c>
      <c r="C33" s="270" t="s">
        <v>278</v>
      </c>
      <c r="D33" s="270" t="s">
        <v>279</v>
      </c>
      <c r="E33" s="231" t="s">
        <v>725</v>
      </c>
      <c r="F33" s="244" t="s">
        <v>725</v>
      </c>
      <c r="G33" s="231" t="s">
        <v>725</v>
      </c>
      <c r="H33" s="231"/>
      <c r="I33" s="232"/>
      <c r="J33" s="232"/>
      <c r="K33" s="232"/>
      <c r="L33" s="232"/>
      <c r="M33" s="281">
        <v>30</v>
      </c>
      <c r="N33" s="190">
        <f>IF(O33=9,SUM(E33:M33)-SMALL(E33:M33,1)-SMALL(E33:M33,2),IF(O33=8,SUM(E33:M33)-SMALL(E33:M33,1),SUM(E33:M33)))</f>
        <v>30</v>
      </c>
      <c r="O33" s="26">
        <f>COUNTA(E33:M33)</f>
        <v>4</v>
      </c>
      <c r="P33" s="172">
        <f>SUM(E33:M33)</f>
        <v>30</v>
      </c>
      <c r="Q33" s="27"/>
      <c r="R33" s="28">
        <v>1883</v>
      </c>
      <c r="S33" s="29" t="s">
        <v>47</v>
      </c>
      <c r="T33" s="30">
        <f t="shared" si="0"/>
        <v>0</v>
      </c>
      <c r="U33" s="31"/>
      <c r="V33" s="32">
        <f t="shared" si="1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7" t="s">
        <v>191</v>
      </c>
      <c r="B34" s="195" t="s">
        <v>418</v>
      </c>
      <c r="C34" s="195" t="s">
        <v>278</v>
      </c>
      <c r="D34" s="195" t="s">
        <v>279</v>
      </c>
      <c r="E34" s="23"/>
      <c r="F34" s="193" t="s">
        <v>725</v>
      </c>
      <c r="G34" s="23"/>
      <c r="H34" s="23"/>
      <c r="I34" s="23"/>
      <c r="J34" s="23"/>
      <c r="K34" s="23"/>
      <c r="L34" s="23"/>
      <c r="M34" s="24"/>
      <c r="N34" s="25">
        <f>IF(O34=9,SUM(E34:M34)-SMALL(E34:M34,1)-SMALL(E34:M34,2),IF(O34=8,SUM(E34:M34)-SMALL(E34:M34,1),SUM(E34:M34)))</f>
        <v>0</v>
      </c>
      <c r="O34" s="26">
        <f>COUNTA(E34:M34)</f>
        <v>1</v>
      </c>
      <c r="P34" s="172">
        <f>SUM(E34:M34)</f>
        <v>0</v>
      </c>
      <c r="Q34" s="27"/>
      <c r="R34" s="28">
        <v>2072</v>
      </c>
      <c r="S34" s="29" t="s">
        <v>109</v>
      </c>
      <c r="T34" s="30">
        <f t="shared" si="0"/>
        <v>0</v>
      </c>
      <c r="U34" s="31"/>
      <c r="V34" s="32">
        <f t="shared" si="1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77" t="s">
        <v>191</v>
      </c>
      <c r="B35" s="195" t="s">
        <v>420</v>
      </c>
      <c r="C35" s="195" t="s">
        <v>278</v>
      </c>
      <c r="D35" s="195" t="s">
        <v>279</v>
      </c>
      <c r="E35" s="23"/>
      <c r="F35" s="197" t="s">
        <v>725</v>
      </c>
      <c r="G35" s="23"/>
      <c r="H35" s="23"/>
      <c r="I35" s="23"/>
      <c r="J35" s="23"/>
      <c r="K35" s="23"/>
      <c r="L35" s="23"/>
      <c r="M35" s="24"/>
      <c r="N35" s="25">
        <f>IF(O35=9,SUM(E35:M35)-SMALL(E35:M35,1)-SMALL(E35:M35,2),IF(O35=8,SUM(E35:M35)-SMALL(E35:M35,1),SUM(E35:M35)))</f>
        <v>0</v>
      </c>
      <c r="O35" s="26">
        <f>COUNTA(E35:M35)</f>
        <v>1</v>
      </c>
      <c r="P35" s="172">
        <f>SUM(E35:M35)</f>
        <v>0</v>
      </c>
      <c r="Q35" s="27"/>
      <c r="R35" s="28">
        <v>1615</v>
      </c>
      <c r="S35" s="29" t="s">
        <v>110</v>
      </c>
      <c r="T35" s="30">
        <f t="shared" si="0"/>
        <v>0</v>
      </c>
      <c r="U35" s="31"/>
      <c r="V35" s="32">
        <f t="shared" si="1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7" t="s">
        <v>191</v>
      </c>
      <c r="B36" s="271" t="s">
        <v>421</v>
      </c>
      <c r="C36" s="271" t="s">
        <v>278</v>
      </c>
      <c r="D36" s="271" t="s">
        <v>279</v>
      </c>
      <c r="E36" s="217"/>
      <c r="F36" s="237" t="s">
        <v>725</v>
      </c>
      <c r="G36" s="217"/>
      <c r="H36" s="217"/>
      <c r="I36" s="217"/>
      <c r="J36" s="217"/>
      <c r="K36" s="217"/>
      <c r="L36" s="217"/>
      <c r="M36" s="218"/>
      <c r="N36" s="25">
        <f>IF(O36=9,SUM(E36:M36)-SMALL(E36:M36,1)-SMALL(E36:M36,2),IF(O36=8,SUM(E36:M36)-SMALL(E36:M36,1),SUM(E36:M36)))</f>
        <v>0</v>
      </c>
      <c r="O36" s="26">
        <f>COUNTA(E36:M36)</f>
        <v>1</v>
      </c>
      <c r="P36" s="172">
        <f>SUM(E36:M36)</f>
        <v>0</v>
      </c>
      <c r="Q36" s="27"/>
      <c r="R36" s="28">
        <v>48</v>
      </c>
      <c r="S36" s="29" t="s">
        <v>111</v>
      </c>
      <c r="T36" s="30">
        <f t="shared" si="0"/>
        <v>0</v>
      </c>
      <c r="U36" s="31"/>
      <c r="V36" s="32">
        <f t="shared" si="1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7" t="s">
        <v>191</v>
      </c>
      <c r="B37" s="272" t="s">
        <v>319</v>
      </c>
      <c r="C37" s="272" t="s">
        <v>320</v>
      </c>
      <c r="D37" s="272" t="s">
        <v>321</v>
      </c>
      <c r="E37" s="225" t="s">
        <v>725</v>
      </c>
      <c r="F37" s="234"/>
      <c r="G37" s="225"/>
      <c r="H37" s="225"/>
      <c r="I37" s="225"/>
      <c r="J37" s="225"/>
      <c r="K37" s="225"/>
      <c r="L37" s="225"/>
      <c r="M37" s="226">
        <v>20</v>
      </c>
      <c r="N37" s="25">
        <f>IF(O37=9,SUM(E37:M37)-SMALL(E37:M37,1)-SMALL(E37:M37,2),IF(O37=8,SUM(E37:M37)-SMALL(E37:M37,1),SUM(E37:M37)))</f>
        <v>20</v>
      </c>
      <c r="O37" s="26">
        <f>COUNTA(E37:M37)</f>
        <v>2</v>
      </c>
      <c r="P37" s="172">
        <f>SUM(E37:M37)</f>
        <v>20</v>
      </c>
      <c r="Q37" s="27"/>
      <c r="R37" s="28">
        <v>1353</v>
      </c>
      <c r="S37" s="29" t="s">
        <v>112</v>
      </c>
      <c r="T37" s="30">
        <f t="shared" si="0"/>
        <v>20</v>
      </c>
      <c r="U37" s="31"/>
      <c r="V37" s="32">
        <f t="shared" si="1"/>
        <v>20</v>
      </c>
      <c r="W37" s="19"/>
      <c r="X37" s="6"/>
      <c r="Y37" s="6"/>
      <c r="Z37" s="6"/>
      <c r="AA37" s="6"/>
    </row>
    <row r="38" spans="1:27" ht="29.1" customHeight="1" thickBot="1" x14ac:dyDescent="0.4">
      <c r="A38" s="177" t="s">
        <v>191</v>
      </c>
      <c r="B38" s="272" t="s">
        <v>509</v>
      </c>
      <c r="C38" s="224">
        <v>10</v>
      </c>
      <c r="D38" s="272" t="s">
        <v>16</v>
      </c>
      <c r="E38" s="225"/>
      <c r="F38" s="225"/>
      <c r="G38" s="225"/>
      <c r="H38" s="225" t="s">
        <v>725</v>
      </c>
      <c r="I38" s="225"/>
      <c r="J38" s="225"/>
      <c r="K38" s="225"/>
      <c r="L38" s="225"/>
      <c r="M38" s="226">
        <v>20</v>
      </c>
      <c r="N38" s="25">
        <f>IF(O38=9,SUM(E38:M38)-SMALL(E38:M38,1)-SMALL(E38:M38,2),IF(O38=8,SUM(E38:M38)-SMALL(E38:M38,1),SUM(E38:M38)))</f>
        <v>20</v>
      </c>
      <c r="O38" s="26">
        <f>COUNTA(E38:M38)</f>
        <v>2</v>
      </c>
      <c r="P38" s="172">
        <f>SUM(E38:M38)</f>
        <v>20</v>
      </c>
      <c r="Q38" s="27"/>
      <c r="R38" s="28">
        <v>1665</v>
      </c>
      <c r="S38" s="29" t="s">
        <v>113</v>
      </c>
      <c r="T38" s="30">
        <f t="shared" si="0"/>
        <v>0</v>
      </c>
      <c r="U38" s="31"/>
      <c r="V38" s="32">
        <f t="shared" si="1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7" t="s">
        <v>191</v>
      </c>
      <c r="B39" s="283" t="s">
        <v>341</v>
      </c>
      <c r="C39" s="283" t="s">
        <v>142</v>
      </c>
      <c r="D39" s="283" t="s">
        <v>183</v>
      </c>
      <c r="E39" s="284" t="s">
        <v>725</v>
      </c>
      <c r="F39" s="285" t="s">
        <v>725</v>
      </c>
      <c r="G39" s="284" t="s">
        <v>725</v>
      </c>
      <c r="H39" s="284" t="s">
        <v>725</v>
      </c>
      <c r="I39" s="284"/>
      <c r="J39" s="284"/>
      <c r="K39" s="284"/>
      <c r="L39" s="284"/>
      <c r="M39" s="286">
        <v>60</v>
      </c>
      <c r="N39" s="25">
        <f>IF(O39=9,SUM(E39:M39)-SMALL(E39:M39,1)-SMALL(E39:M39,2),IF(O39=8,SUM(E39:M39)-SMALL(E39:M39,1),SUM(E39:M39)))</f>
        <v>60</v>
      </c>
      <c r="O39" s="26">
        <f>COUNTA(E39:M39)</f>
        <v>5</v>
      </c>
      <c r="P39" s="172">
        <f>SUM(E39:M39)</f>
        <v>60</v>
      </c>
      <c r="Q39" s="27"/>
      <c r="R39" s="28"/>
      <c r="S39" s="29"/>
      <c r="T39" s="30">
        <f t="shared" si="0"/>
        <v>0</v>
      </c>
      <c r="U39" s="31"/>
      <c r="V39" s="32">
        <f t="shared" si="1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7" t="s">
        <v>191</v>
      </c>
      <c r="B40" s="271" t="s">
        <v>425</v>
      </c>
      <c r="C40" s="271" t="s">
        <v>142</v>
      </c>
      <c r="D40" s="271" t="s">
        <v>183</v>
      </c>
      <c r="E40" s="217"/>
      <c r="F40" s="217" t="s">
        <v>725</v>
      </c>
      <c r="G40" s="217" t="s">
        <v>725</v>
      </c>
      <c r="H40" s="217"/>
      <c r="I40" s="217"/>
      <c r="J40" s="217"/>
      <c r="K40" s="217"/>
      <c r="L40" s="217"/>
      <c r="M40" s="218"/>
      <c r="N40" s="25">
        <f>IF(O40=9,SUM(E40:M40)-SMALL(E40:M40,1)-SMALL(E40:M40,2),IF(O40=8,SUM(E40:M40)-SMALL(E40:M40,1),SUM(E40:M40)))</f>
        <v>0</v>
      </c>
      <c r="O40" s="26">
        <f>COUNTA(E40:M40)</f>
        <v>2</v>
      </c>
      <c r="P40" s="172">
        <f>SUM(E40:M40)</f>
        <v>0</v>
      </c>
      <c r="Q40" s="27"/>
      <c r="R40" s="28"/>
      <c r="S40" s="29"/>
      <c r="T40" s="30">
        <f t="shared" si="0"/>
        <v>0</v>
      </c>
      <c r="U40" s="31"/>
      <c r="V40" s="32">
        <f t="shared" si="1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7" t="str">
        <f t="shared" ref="A41:A62" si="2">IF(O41&lt;2,"NO","SI")</f>
        <v>NO</v>
      </c>
      <c r="B41" s="282"/>
      <c r="C41" s="239"/>
      <c r="D41" s="239"/>
      <c r="E41" s="219"/>
      <c r="F41" s="219"/>
      <c r="G41" s="219"/>
      <c r="H41" s="219"/>
      <c r="I41" s="219"/>
      <c r="J41" s="219"/>
      <c r="K41" s="219"/>
      <c r="L41" s="219"/>
      <c r="M41" s="222"/>
      <c r="N41" s="25">
        <f t="shared" ref="N41:N62" si="3">IF(O41=9,SUM(E41:M41)-SMALL(E41:M41,1)-SMALL(E41:M41,2),IF(O41=8,SUM(E41:M41)-SMALL(E41:M41,1),SUM(E41:M41)))</f>
        <v>0</v>
      </c>
      <c r="O41" s="26">
        <f t="shared" ref="O41:O62" si="4">COUNTA(E41:M41)</f>
        <v>0</v>
      </c>
      <c r="P41" s="172">
        <f t="shared" ref="P41:P62" si="5">SUM(E41:M41)</f>
        <v>0</v>
      </c>
      <c r="Q41" s="27"/>
      <c r="R41" s="28"/>
      <c r="S41" s="29"/>
      <c r="T41" s="30">
        <f t="shared" si="0"/>
        <v>0</v>
      </c>
      <c r="U41" s="31"/>
      <c r="V41" s="32">
        <f t="shared" si="1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77" t="str">
        <f t="shared" si="2"/>
        <v>NO</v>
      </c>
      <c r="B42" s="20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si="3"/>
        <v>0</v>
      </c>
      <c r="O42" s="26">
        <f t="shared" si="4"/>
        <v>0</v>
      </c>
      <c r="P42" s="172">
        <f t="shared" si="5"/>
        <v>0</v>
      </c>
      <c r="Q42" s="27"/>
      <c r="R42" s="28"/>
      <c r="S42" s="29"/>
      <c r="T42" s="30">
        <f t="shared" si="0"/>
        <v>0</v>
      </c>
      <c r="U42" s="31"/>
      <c r="V42" s="32">
        <f t="shared" si="1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77" t="str">
        <f t="shared" si="2"/>
        <v>NO</v>
      </c>
      <c r="B43" s="20"/>
      <c r="C43" s="21"/>
      <c r="D43" s="20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3"/>
        <v>0</v>
      </c>
      <c r="O43" s="26">
        <f t="shared" si="4"/>
        <v>0</v>
      </c>
      <c r="P43" s="172">
        <f t="shared" si="5"/>
        <v>0</v>
      </c>
      <c r="Q43" s="27"/>
      <c r="R43" s="28"/>
      <c r="S43" s="29"/>
      <c r="T43" s="30">
        <f t="shared" si="0"/>
        <v>0</v>
      </c>
      <c r="U43" s="31"/>
      <c r="V43" s="32">
        <f t="shared" si="1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7" t="str">
        <f t="shared" si="2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3"/>
        <v>0</v>
      </c>
      <c r="O44" s="26">
        <f t="shared" si="4"/>
        <v>0</v>
      </c>
      <c r="P44" s="172">
        <f t="shared" si="5"/>
        <v>0</v>
      </c>
      <c r="Q44" s="27"/>
      <c r="R44" s="28">
        <v>2199</v>
      </c>
      <c r="S44" s="169" t="s">
        <v>106</v>
      </c>
      <c r="T44" s="30">
        <f t="shared" si="0"/>
        <v>0</v>
      </c>
      <c r="U44" s="31"/>
      <c r="V44" s="32">
        <f t="shared" si="1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77" t="str">
        <f t="shared" si="2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3"/>
        <v>0</v>
      </c>
      <c r="O45" s="26">
        <f t="shared" si="4"/>
        <v>0</v>
      </c>
      <c r="P45" s="172">
        <f t="shared" si="5"/>
        <v>0</v>
      </c>
      <c r="Q45" s="27"/>
      <c r="R45" s="28">
        <v>1908</v>
      </c>
      <c r="S45" s="29" t="s">
        <v>55</v>
      </c>
      <c r="T45" s="30">
        <f t="shared" si="0"/>
        <v>0</v>
      </c>
      <c r="U45" s="31"/>
      <c r="V45" s="32">
        <f t="shared" si="1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77" t="str">
        <f t="shared" si="2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3"/>
        <v>0</v>
      </c>
      <c r="O46" s="26">
        <f t="shared" si="4"/>
        <v>0</v>
      </c>
      <c r="P46" s="172">
        <f t="shared" si="5"/>
        <v>0</v>
      </c>
      <c r="Q46" s="35"/>
      <c r="R46" s="28">
        <v>2057</v>
      </c>
      <c r="S46" s="29" t="s">
        <v>56</v>
      </c>
      <c r="T46" s="30">
        <f t="shared" si="0"/>
        <v>60</v>
      </c>
      <c r="U46" s="31"/>
      <c r="V46" s="32">
        <f t="shared" si="1"/>
        <v>60</v>
      </c>
      <c r="W46" s="19"/>
      <c r="X46" s="6"/>
      <c r="Y46" s="6"/>
      <c r="Z46" s="6"/>
      <c r="AA46" s="6"/>
    </row>
    <row r="47" spans="1:27" ht="29.1" customHeight="1" thickBot="1" x14ac:dyDescent="0.4">
      <c r="A47" s="177" t="str">
        <f t="shared" si="2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3"/>
        <v>0</v>
      </c>
      <c r="O47" s="26">
        <f t="shared" si="4"/>
        <v>0</v>
      </c>
      <c r="P47" s="172">
        <f t="shared" si="5"/>
        <v>0</v>
      </c>
      <c r="Q47" s="35"/>
      <c r="R47" s="28">
        <v>2069</v>
      </c>
      <c r="S47" s="29" t="s">
        <v>57</v>
      </c>
      <c r="T47" s="30">
        <f t="shared" si="0"/>
        <v>0</v>
      </c>
      <c r="U47" s="31"/>
      <c r="V47" s="32">
        <f t="shared" si="1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77" t="str">
        <f t="shared" si="2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3"/>
        <v>0</v>
      </c>
      <c r="O48" s="26">
        <f t="shared" si="4"/>
        <v>0</v>
      </c>
      <c r="P48" s="172">
        <f t="shared" si="5"/>
        <v>0</v>
      </c>
      <c r="Q48" s="19"/>
      <c r="R48" s="28">
        <v>1887</v>
      </c>
      <c r="S48" s="29" t="s">
        <v>123</v>
      </c>
      <c r="T48" s="30">
        <f t="shared" si="0"/>
        <v>0</v>
      </c>
      <c r="U48" s="31"/>
      <c r="V48" s="32">
        <f t="shared" si="1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77" t="str">
        <f t="shared" si="2"/>
        <v>NO</v>
      </c>
      <c r="B49" s="159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3"/>
        <v>0</v>
      </c>
      <c r="O49" s="26">
        <f t="shared" si="4"/>
        <v>0</v>
      </c>
      <c r="P49" s="172">
        <f t="shared" si="5"/>
        <v>0</v>
      </c>
      <c r="Q49" s="35"/>
      <c r="R49" s="28">
        <v>2029</v>
      </c>
      <c r="S49" s="29" t="s">
        <v>59</v>
      </c>
      <c r="T49" s="30">
        <f t="shared" si="0"/>
        <v>0</v>
      </c>
      <c r="U49" s="31"/>
      <c r="V49" s="32">
        <f t="shared" si="1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77" t="str">
        <f t="shared" si="2"/>
        <v>NO</v>
      </c>
      <c r="B50" s="159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3"/>
        <v>0</v>
      </c>
      <c r="O50" s="26">
        <f t="shared" si="4"/>
        <v>0</v>
      </c>
      <c r="P50" s="172">
        <f t="shared" si="5"/>
        <v>0</v>
      </c>
      <c r="Q50" s="35"/>
      <c r="R50" s="28">
        <v>2027</v>
      </c>
      <c r="S50" s="29" t="s">
        <v>20</v>
      </c>
      <c r="T50" s="30">
        <f t="shared" si="0"/>
        <v>0</v>
      </c>
      <c r="U50" s="31"/>
      <c r="V50" s="32">
        <f t="shared" si="1"/>
        <v>0</v>
      </c>
      <c r="W50" s="6"/>
      <c r="X50" s="6"/>
      <c r="Y50" s="6"/>
      <c r="Z50" s="6"/>
      <c r="AA50" s="6"/>
    </row>
    <row r="51" spans="1:27" ht="29.1" customHeight="1" thickBot="1" x14ac:dyDescent="0.4">
      <c r="A51" s="177" t="str">
        <f t="shared" si="2"/>
        <v>NO</v>
      </c>
      <c r="B51" s="159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3"/>
        <v>0</v>
      </c>
      <c r="O51" s="26">
        <f t="shared" si="4"/>
        <v>0</v>
      </c>
      <c r="P51" s="172">
        <f t="shared" si="5"/>
        <v>0</v>
      </c>
      <c r="Q51" s="35"/>
      <c r="R51" s="28">
        <v>1862</v>
      </c>
      <c r="S51" s="29" t="s">
        <v>60</v>
      </c>
      <c r="T51" s="30">
        <f t="shared" si="0"/>
        <v>0</v>
      </c>
      <c r="U51" s="31"/>
      <c r="V51" s="32">
        <f t="shared" si="1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77" t="str">
        <f t="shared" si="2"/>
        <v>NO</v>
      </c>
      <c r="B52" s="159"/>
      <c r="C52" s="21"/>
      <c r="D52" s="21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3"/>
        <v>0</v>
      </c>
      <c r="O52" s="26">
        <f t="shared" si="4"/>
        <v>0</v>
      </c>
      <c r="P52" s="172">
        <f t="shared" si="5"/>
        <v>0</v>
      </c>
      <c r="Q52" s="35"/>
      <c r="R52" s="28">
        <v>1132</v>
      </c>
      <c r="S52" s="29" t="s">
        <v>61</v>
      </c>
      <c r="T52" s="30">
        <f t="shared" si="0"/>
        <v>0</v>
      </c>
      <c r="U52" s="31"/>
      <c r="V52" s="32">
        <f t="shared" si="1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77" t="str">
        <f t="shared" si="2"/>
        <v>NO</v>
      </c>
      <c r="B53" s="159"/>
      <c r="C53" s="21"/>
      <c r="D53" s="21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3"/>
        <v>0</v>
      </c>
      <c r="O53" s="26">
        <f t="shared" si="4"/>
        <v>0</v>
      </c>
      <c r="P53" s="172">
        <f t="shared" si="5"/>
        <v>0</v>
      </c>
      <c r="Q53" s="19"/>
      <c r="R53" s="28">
        <v>1988</v>
      </c>
      <c r="S53" s="29" t="s">
        <v>62</v>
      </c>
      <c r="T53" s="30">
        <f t="shared" si="0"/>
        <v>0</v>
      </c>
      <c r="U53" s="31"/>
      <c r="V53" s="32">
        <f t="shared" si="1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77" t="str">
        <f t="shared" si="2"/>
        <v>NO</v>
      </c>
      <c r="B54" s="159"/>
      <c r="C54" s="21"/>
      <c r="D54" s="21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3"/>
        <v>0</v>
      </c>
      <c r="O54" s="26">
        <f t="shared" si="4"/>
        <v>0</v>
      </c>
      <c r="P54" s="172">
        <f t="shared" si="5"/>
        <v>0</v>
      </c>
      <c r="Q54" s="19"/>
      <c r="R54" s="28">
        <v>1172</v>
      </c>
      <c r="S54" s="29" t="s">
        <v>471</v>
      </c>
      <c r="T54" s="30">
        <f t="shared" si="0"/>
        <v>0</v>
      </c>
      <c r="U54" s="31"/>
      <c r="V54" s="32">
        <f t="shared" si="1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77" t="str">
        <f t="shared" si="2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3"/>
        <v>0</v>
      </c>
      <c r="O55" s="26">
        <f t="shared" si="4"/>
        <v>0</v>
      </c>
      <c r="P55" s="172">
        <f t="shared" si="5"/>
        <v>0</v>
      </c>
      <c r="Q55" s="19"/>
      <c r="R55" s="28"/>
      <c r="S55" s="29"/>
      <c r="T55" s="30">
        <f t="shared" si="0"/>
        <v>0</v>
      </c>
      <c r="U55" s="31"/>
      <c r="V55" s="32">
        <f t="shared" si="1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77" t="str">
        <f t="shared" si="2"/>
        <v>NO</v>
      </c>
      <c r="B56" s="21"/>
      <c r="C56" s="21"/>
      <c r="D56" s="21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3"/>
        <v>0</v>
      </c>
      <c r="O56" s="26">
        <f t="shared" si="4"/>
        <v>0</v>
      </c>
      <c r="P56" s="172">
        <f t="shared" si="5"/>
        <v>0</v>
      </c>
      <c r="Q56" s="19"/>
      <c r="R56" s="28"/>
      <c r="S56" s="29"/>
      <c r="T56" s="30">
        <f t="shared" si="0"/>
        <v>0</v>
      </c>
      <c r="U56" s="31"/>
      <c r="V56" s="32">
        <f t="shared" si="1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77" t="str">
        <f t="shared" si="2"/>
        <v>NO</v>
      </c>
      <c r="B57" s="21"/>
      <c r="C57" s="21"/>
      <c r="D57" s="21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3"/>
        <v>0</v>
      </c>
      <c r="O57" s="26">
        <f t="shared" si="4"/>
        <v>0</v>
      </c>
      <c r="P57" s="172">
        <f t="shared" si="5"/>
        <v>0</v>
      </c>
      <c r="Q57" s="19"/>
      <c r="R57" s="28">
        <v>1990</v>
      </c>
      <c r="S57" s="29" t="s">
        <v>26</v>
      </c>
      <c r="T57" s="30">
        <f t="shared" si="0"/>
        <v>0</v>
      </c>
      <c r="U57" s="31"/>
      <c r="V57" s="32">
        <f t="shared" si="1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77" t="str">
        <f t="shared" si="2"/>
        <v>NO</v>
      </c>
      <c r="B58" s="21"/>
      <c r="C58" s="21"/>
      <c r="D58" s="21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3"/>
        <v>0</v>
      </c>
      <c r="O58" s="26">
        <f t="shared" si="4"/>
        <v>0</v>
      </c>
      <c r="P58" s="172">
        <f t="shared" si="5"/>
        <v>0</v>
      </c>
      <c r="Q58" s="19"/>
      <c r="R58" s="28">
        <v>2068</v>
      </c>
      <c r="S58" s="29" t="s">
        <v>64</v>
      </c>
      <c r="T58" s="30">
        <f t="shared" si="0"/>
        <v>0</v>
      </c>
      <c r="U58" s="31"/>
      <c r="V58" s="32">
        <f t="shared" si="1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77" t="str">
        <f t="shared" si="2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3"/>
        <v>0</v>
      </c>
      <c r="O59" s="26">
        <f t="shared" si="4"/>
        <v>0</v>
      </c>
      <c r="P59" s="172">
        <f t="shared" si="5"/>
        <v>0</v>
      </c>
      <c r="Q59" s="19"/>
      <c r="R59" s="28">
        <v>2075</v>
      </c>
      <c r="S59" s="169" t="s">
        <v>118</v>
      </c>
      <c r="T59" s="30">
        <f t="shared" si="0"/>
        <v>0</v>
      </c>
      <c r="U59" s="31"/>
      <c r="V59" s="32">
        <f t="shared" si="1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77" t="str">
        <f t="shared" si="2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3"/>
        <v>0</v>
      </c>
      <c r="O60" s="26">
        <f t="shared" si="4"/>
        <v>0</v>
      </c>
      <c r="P60" s="172">
        <f t="shared" si="5"/>
        <v>0</v>
      </c>
      <c r="Q60" s="19"/>
      <c r="R60" s="28">
        <v>2076</v>
      </c>
      <c r="S60" s="29" t="s">
        <v>117</v>
      </c>
      <c r="T60" s="30">
        <f t="shared" si="0"/>
        <v>0</v>
      </c>
      <c r="U60" s="31"/>
      <c r="V60" s="32">
        <f t="shared" si="1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77" t="str">
        <f t="shared" si="2"/>
        <v>NO</v>
      </c>
      <c r="B61" s="21"/>
      <c r="C61" s="21"/>
      <c r="D61" s="21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3"/>
        <v>0</v>
      </c>
      <c r="O61" s="26">
        <f t="shared" si="4"/>
        <v>0</v>
      </c>
      <c r="P61" s="172">
        <f t="shared" si="5"/>
        <v>0</v>
      </c>
      <c r="Q61" s="19"/>
      <c r="R61" s="28">
        <v>2161</v>
      </c>
      <c r="S61" s="29" t="s">
        <v>66</v>
      </c>
      <c r="T61" s="30">
        <f t="shared" si="0"/>
        <v>0</v>
      </c>
      <c r="U61" s="31"/>
      <c r="V61" s="32">
        <f t="shared" si="1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77" t="str">
        <f t="shared" si="2"/>
        <v>NO</v>
      </c>
      <c r="B62" s="21"/>
      <c r="C62" s="21"/>
      <c r="D62" s="21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3"/>
        <v>0</v>
      </c>
      <c r="O62" s="26">
        <f t="shared" si="4"/>
        <v>0</v>
      </c>
      <c r="P62" s="172">
        <f t="shared" si="5"/>
        <v>0</v>
      </c>
      <c r="Q62" s="19"/>
      <c r="R62" s="28">
        <v>1216</v>
      </c>
      <c r="S62" s="169" t="s">
        <v>108</v>
      </c>
      <c r="T62" s="30">
        <f t="shared" si="0"/>
        <v>0</v>
      </c>
      <c r="U62" s="31"/>
      <c r="V62" s="32">
        <f t="shared" si="1"/>
        <v>0</v>
      </c>
      <c r="W62" s="6"/>
      <c r="X62" s="6"/>
      <c r="Y62" s="6"/>
      <c r="Z62" s="6"/>
      <c r="AA62" s="6"/>
    </row>
    <row r="63" spans="1:27" ht="28.5" customHeight="1" thickBot="1" x14ac:dyDescent="0.4">
      <c r="A63" s="89">
        <f>COUNTIF(A3:A62,"SI")</f>
        <v>38</v>
      </c>
      <c r="B63" s="89">
        <f>COUNTA(B3:B62)</f>
        <v>38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1"/>
      <c r="N63" s="66">
        <f>SUM(N3:N62)</f>
        <v>757</v>
      </c>
      <c r="O63" s="47"/>
      <c r="P63" s="67">
        <f>SUM(P3:P62)</f>
        <v>757</v>
      </c>
      <c r="Q63" s="19"/>
      <c r="R63" s="28">
        <v>2113</v>
      </c>
      <c r="S63" s="29" t="s">
        <v>67</v>
      </c>
      <c r="T63" s="30">
        <f t="shared" si="0"/>
        <v>0</v>
      </c>
      <c r="U63" s="31"/>
      <c r="V63" s="32">
        <f t="shared" si="1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1"/>
      <c r="O64" s="6"/>
      <c r="P64" s="71"/>
      <c r="Q64" s="6"/>
      <c r="R64" s="28">
        <v>1896</v>
      </c>
      <c r="S64" s="29" t="s">
        <v>116</v>
      </c>
      <c r="T64" s="30">
        <f t="shared" si="0"/>
        <v>0</v>
      </c>
      <c r="U64" s="31"/>
      <c r="V64" s="32">
        <f t="shared" si="1"/>
        <v>0</v>
      </c>
      <c r="W64" s="6"/>
      <c r="X64" s="6"/>
      <c r="Y64" s="6"/>
      <c r="Z64" s="6"/>
      <c r="AA64" s="6"/>
    </row>
    <row r="65" spans="1:27" ht="25.5" x14ac:dyDescent="0.35">
      <c r="A65" s="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1"/>
      <c r="N65" s="6"/>
      <c r="O65" s="6"/>
      <c r="P65" s="6"/>
      <c r="Q65" s="6"/>
      <c r="R65" s="6"/>
      <c r="S65" s="6"/>
      <c r="T65" s="39">
        <f>SUM(T3:T64)</f>
        <v>737</v>
      </c>
      <c r="U65" s="6"/>
      <c r="V65" s="41">
        <f>SUM(V3:V64)</f>
        <v>737</v>
      </c>
      <c r="W65" s="6"/>
      <c r="X65" s="6"/>
      <c r="Y65" s="6"/>
      <c r="Z65" s="6"/>
      <c r="AA65" s="6"/>
    </row>
    <row r="66" spans="1:27" ht="15.6" customHeight="1" x14ac:dyDescent="0.2">
      <c r="A66" s="6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1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7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2">
      <c r="R69" s="6"/>
      <c r="S69" s="6"/>
      <c r="T69" s="6"/>
      <c r="U69" s="6"/>
      <c r="V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40">
    <sortCondition ref="D3:D40"/>
  </sortState>
  <mergeCells count="1">
    <mergeCell ref="A1:F1"/>
  </mergeCells>
  <conditionalFormatting sqref="A3:A62">
    <cfRule type="containsText" dxfId="7" priority="1" stopIfTrue="1" operator="containsText" text="SI">
      <formula>NOT(ISERROR(SEARCH("SI",A3)))</formula>
    </cfRule>
    <cfRule type="containsText" dxfId="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30" sqref="M30"/>
    </sheetView>
  </sheetViews>
  <sheetFormatPr defaultColWidth="11.42578125" defaultRowHeight="18.600000000000001" customHeight="1" x14ac:dyDescent="0.2"/>
  <cols>
    <col min="1" max="1" width="11.42578125" style="98" customWidth="1"/>
    <col min="2" max="2" width="56.85546875" style="98" customWidth="1"/>
    <col min="3" max="3" width="13.7109375" style="98" customWidth="1"/>
    <col min="4" max="4" width="70.140625" style="98" customWidth="1"/>
    <col min="5" max="6" width="23.42578125" style="98" customWidth="1"/>
    <col min="7" max="7" width="22.42578125" style="98" customWidth="1"/>
    <col min="8" max="8" width="23" style="98" customWidth="1"/>
    <col min="9" max="11" width="23" style="133" customWidth="1"/>
    <col min="12" max="13" width="23" style="98" customWidth="1"/>
    <col min="14" max="14" width="24.28515625" style="98" customWidth="1"/>
    <col min="15" max="15" width="14.28515625" style="98" customWidth="1"/>
    <col min="16" max="16" width="27.28515625" style="98" customWidth="1"/>
    <col min="17" max="17" width="11.42578125" style="98" customWidth="1"/>
    <col min="18" max="18" width="11.42578125" style="133" customWidth="1"/>
    <col min="19" max="19" width="59.7109375" style="133" customWidth="1"/>
    <col min="20" max="21" width="11.42578125" style="98" customWidth="1"/>
    <col min="22" max="22" width="36.42578125" style="98" customWidth="1"/>
    <col min="23" max="24" width="11.42578125" style="98" customWidth="1"/>
    <col min="25" max="25" width="36.28515625" style="98" customWidth="1"/>
    <col min="26" max="26" width="11.42578125" style="98" customWidth="1"/>
    <col min="27" max="27" width="56.28515625" style="98" customWidth="1"/>
    <col min="28" max="259" width="11.42578125" style="98" customWidth="1"/>
  </cols>
  <sheetData>
    <row r="1" spans="1:27" ht="28.5" customHeight="1" x14ac:dyDescent="0.4">
      <c r="A1" s="263" t="s">
        <v>82</v>
      </c>
      <c r="B1" s="264"/>
      <c r="C1" s="264"/>
      <c r="D1" s="264"/>
      <c r="E1" s="264"/>
      <c r="F1" s="265"/>
      <c r="G1" s="99"/>
      <c r="H1" s="60"/>
      <c r="I1" s="60"/>
      <c r="J1" s="60"/>
      <c r="K1" s="60"/>
      <c r="L1" s="60"/>
      <c r="M1" s="60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91" t="s">
        <v>1</v>
      </c>
      <c r="C2" s="191" t="s">
        <v>70</v>
      </c>
      <c r="D2" s="191" t="s">
        <v>3</v>
      </c>
      <c r="E2" s="9" t="s">
        <v>189</v>
      </c>
      <c r="F2" s="9" t="s">
        <v>398</v>
      </c>
      <c r="G2" s="9" t="s">
        <v>463</v>
      </c>
      <c r="H2" s="9" t="s">
        <v>507</v>
      </c>
      <c r="I2" s="9" t="s">
        <v>646</v>
      </c>
      <c r="J2" s="9" t="s">
        <v>399</v>
      </c>
      <c r="K2" s="9" t="s">
        <v>400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78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77" t="s">
        <v>191</v>
      </c>
      <c r="B3" s="195" t="s">
        <v>350</v>
      </c>
      <c r="C3" s="195" t="s">
        <v>130</v>
      </c>
      <c r="D3" s="195" t="s">
        <v>180</v>
      </c>
      <c r="E3" s="179" t="s">
        <v>725</v>
      </c>
      <c r="F3" s="193" t="s">
        <v>725</v>
      </c>
      <c r="G3" s="197" t="s">
        <v>725</v>
      </c>
      <c r="H3" s="197" t="s">
        <v>725</v>
      </c>
      <c r="I3" s="197" t="s">
        <v>725</v>
      </c>
      <c r="J3" s="187"/>
      <c r="K3" s="187"/>
      <c r="L3" s="187"/>
      <c r="M3" s="287">
        <v>60</v>
      </c>
      <c r="N3" s="190">
        <f>IF(O3=9,SUM(E3:M3)-SMALL(E3:M3,1)-SMALL(E3:M3,2),IF(O3=8,SUM(E3:M3)-SMALL(E3:M3,1),SUM(E3:M3)))</f>
        <v>60</v>
      </c>
      <c r="O3" s="26">
        <f>COUNTA(E3:M3)</f>
        <v>6</v>
      </c>
      <c r="P3" s="172">
        <f>SUM(E3:M3)</f>
        <v>60</v>
      </c>
      <c r="Q3" s="27"/>
      <c r="R3" s="28">
        <v>1213</v>
      </c>
      <c r="S3" s="29" t="s">
        <v>114</v>
      </c>
      <c r="T3" s="30">
        <f>SUMIF($C$3:$C$101,R3,$P$3:$P$101)</f>
        <v>50</v>
      </c>
      <c r="U3" s="31"/>
      <c r="V3" s="32">
        <f>SUMIF($C$3:$C$101,R3,$N$3:$N$101)</f>
        <v>50</v>
      </c>
      <c r="W3" s="19"/>
      <c r="X3" s="33"/>
      <c r="Y3" s="33"/>
      <c r="Z3" s="33"/>
      <c r="AA3" s="33"/>
    </row>
    <row r="4" spans="1:27" ht="29.1" customHeight="1" thickBot="1" x14ac:dyDescent="0.4">
      <c r="A4" s="177" t="s">
        <v>191</v>
      </c>
      <c r="B4" s="195" t="s">
        <v>362</v>
      </c>
      <c r="C4" s="195" t="s">
        <v>130</v>
      </c>
      <c r="D4" s="195" t="s">
        <v>180</v>
      </c>
      <c r="E4" s="179" t="s">
        <v>725</v>
      </c>
      <c r="F4" s="193" t="s">
        <v>725</v>
      </c>
      <c r="G4" s="23" t="s">
        <v>725</v>
      </c>
      <c r="H4" s="23" t="s">
        <v>725</v>
      </c>
      <c r="I4" s="23" t="s">
        <v>728</v>
      </c>
      <c r="J4" s="23"/>
      <c r="K4" s="23"/>
      <c r="L4" s="23"/>
      <c r="M4" s="24"/>
      <c r="N4" s="25">
        <f>IF(O4=9,SUM(E4:M4)-SMALL(E4:M4,1)-SMALL(E4:M4,2),IF(O4=8,SUM(E4:M4)-SMALL(E4:M4,1),SUM(E4:M4)))</f>
        <v>0</v>
      </c>
      <c r="O4" s="26">
        <f>COUNTA(E4:M4)</f>
        <v>5</v>
      </c>
      <c r="P4" s="172">
        <f>SUM(E4:M4)</f>
        <v>0</v>
      </c>
      <c r="Q4" s="27"/>
      <c r="R4" s="28">
        <v>2310</v>
      </c>
      <c r="S4" s="29" t="s">
        <v>183</v>
      </c>
      <c r="T4" s="30">
        <f t="shared" ref="T4:T64" si="0">SUMIF($C$3:$C$101,R4,$P$3:$P$101)</f>
        <v>0</v>
      </c>
      <c r="U4" s="31"/>
      <c r="V4" s="32">
        <f t="shared" ref="V4:V64" si="1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77" t="s">
        <v>191</v>
      </c>
      <c r="B5" s="195" t="s">
        <v>415</v>
      </c>
      <c r="C5" s="195" t="s">
        <v>130</v>
      </c>
      <c r="D5" s="195" t="s">
        <v>180</v>
      </c>
      <c r="E5" s="179"/>
      <c r="F5" s="193" t="s">
        <v>725</v>
      </c>
      <c r="G5" s="23"/>
      <c r="H5" s="23"/>
      <c r="I5" s="23"/>
      <c r="J5" s="23"/>
      <c r="K5" s="23"/>
      <c r="L5" s="23"/>
      <c r="M5" s="24"/>
      <c r="N5" s="25">
        <f>IF(O5=9,SUM(E5:M5)-SMALL(E5:M5,1)-SMALL(E5:M5,2),IF(O5=8,SUM(E5:M5)-SMALL(E5:M5,1),SUM(E5:M5)))</f>
        <v>0</v>
      </c>
      <c r="O5" s="26">
        <f>COUNTA(E5:M5)</f>
        <v>1</v>
      </c>
      <c r="P5" s="172">
        <f>SUM(E5:M5)</f>
        <v>0</v>
      </c>
      <c r="Q5" s="27"/>
      <c r="R5" s="28">
        <v>2232</v>
      </c>
      <c r="S5" s="29" t="s">
        <v>119</v>
      </c>
      <c r="T5" s="30">
        <f t="shared" si="0"/>
        <v>0</v>
      </c>
      <c r="U5" s="31"/>
      <c r="V5" s="32">
        <f t="shared" si="1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77" t="s">
        <v>191</v>
      </c>
      <c r="B6" s="271" t="s">
        <v>404</v>
      </c>
      <c r="C6" s="271" t="s">
        <v>130</v>
      </c>
      <c r="D6" s="271" t="s">
        <v>180</v>
      </c>
      <c r="E6" s="242"/>
      <c r="F6" s="243" t="s">
        <v>725</v>
      </c>
      <c r="G6" s="217"/>
      <c r="H6" s="217"/>
      <c r="I6" s="217"/>
      <c r="J6" s="217"/>
      <c r="K6" s="217"/>
      <c r="L6" s="217"/>
      <c r="M6" s="218"/>
      <c r="N6" s="25">
        <f>IF(O6=9,SUM(E6:M6)-SMALL(E6:M6,1)-SMALL(E6:M6,2),IF(O6=8,SUM(E6:M6)-SMALL(E6:M6,1),SUM(E6:M6)))</f>
        <v>0</v>
      </c>
      <c r="O6" s="26">
        <f>COUNTA(E6:M6)</f>
        <v>1</v>
      </c>
      <c r="P6" s="172">
        <f>SUM(E6:M6)</f>
        <v>0</v>
      </c>
      <c r="Q6" s="27"/>
      <c r="R6" s="28">
        <v>1180</v>
      </c>
      <c r="S6" s="29" t="s">
        <v>14</v>
      </c>
      <c r="T6" s="30">
        <f t="shared" si="0"/>
        <v>48</v>
      </c>
      <c r="U6" s="31"/>
      <c r="V6" s="32">
        <f t="shared" si="1"/>
        <v>48</v>
      </c>
      <c r="W6" s="19"/>
      <c r="X6" s="33"/>
      <c r="Y6" s="33"/>
      <c r="Z6" s="33"/>
      <c r="AA6" s="33"/>
    </row>
    <row r="7" spans="1:27" ht="29.1" customHeight="1" thickBot="1" x14ac:dyDescent="0.4">
      <c r="A7" s="177" t="s">
        <v>191</v>
      </c>
      <c r="B7" s="270" t="s">
        <v>497</v>
      </c>
      <c r="C7" s="212">
        <v>2072</v>
      </c>
      <c r="D7" s="270" t="s">
        <v>468</v>
      </c>
      <c r="E7" s="241"/>
      <c r="F7" s="244"/>
      <c r="G7" s="219" t="s">
        <v>725</v>
      </c>
      <c r="H7" s="219"/>
      <c r="I7" s="219"/>
      <c r="J7" s="219"/>
      <c r="K7" s="219"/>
      <c r="L7" s="219"/>
      <c r="M7" s="222">
        <v>20</v>
      </c>
      <c r="N7" s="25">
        <f>IF(O7=9,SUM(E7:M7)-SMALL(E7:M7,1)-SMALL(E7:M7,2),IF(O7=8,SUM(E7:M7)-SMALL(E7:M7,1),SUM(E7:M7)))</f>
        <v>20</v>
      </c>
      <c r="O7" s="26">
        <f>COUNTA(E7:M7)</f>
        <v>2</v>
      </c>
      <c r="P7" s="172">
        <f>SUM(E7:M7)</f>
        <v>20</v>
      </c>
      <c r="Q7" s="27"/>
      <c r="R7" s="28">
        <v>1115</v>
      </c>
      <c r="S7" s="29" t="s">
        <v>15</v>
      </c>
      <c r="T7" s="30">
        <f t="shared" si="0"/>
        <v>0</v>
      </c>
      <c r="U7" s="31"/>
      <c r="V7" s="32">
        <f t="shared" si="1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77" t="s">
        <v>191</v>
      </c>
      <c r="B8" s="271" t="s">
        <v>498</v>
      </c>
      <c r="C8" s="221">
        <v>2072</v>
      </c>
      <c r="D8" s="271" t="s">
        <v>468</v>
      </c>
      <c r="E8" s="242"/>
      <c r="F8" s="243"/>
      <c r="G8" s="217" t="s">
        <v>725</v>
      </c>
      <c r="H8" s="217"/>
      <c r="I8" s="217"/>
      <c r="J8" s="217"/>
      <c r="K8" s="217"/>
      <c r="L8" s="217"/>
      <c r="M8" s="218"/>
      <c r="N8" s="25">
        <f>IF(O8=9,SUM(E8:M8)-SMALL(E8:M8,1)-SMALL(E8:M8,2),IF(O8=8,SUM(E8:M8)-SMALL(E8:M8,1),SUM(E8:M8)))</f>
        <v>0</v>
      </c>
      <c r="O8" s="26">
        <f>COUNTA(E8:M8)</f>
        <v>1</v>
      </c>
      <c r="P8" s="172">
        <f>SUM(E8:M8)</f>
        <v>0</v>
      </c>
      <c r="Q8" s="27"/>
      <c r="R8" s="28">
        <v>10</v>
      </c>
      <c r="S8" s="29" t="s">
        <v>16</v>
      </c>
      <c r="T8" s="30">
        <f t="shared" si="0"/>
        <v>0</v>
      </c>
      <c r="U8" s="31"/>
      <c r="V8" s="32">
        <f t="shared" si="1"/>
        <v>0</v>
      </c>
      <c r="W8" s="19"/>
      <c r="X8" s="33"/>
      <c r="Y8" s="33"/>
      <c r="Z8" s="33"/>
      <c r="AA8" s="33"/>
    </row>
    <row r="9" spans="1:27" ht="29.1" customHeight="1" thickBot="1" x14ac:dyDescent="0.45">
      <c r="A9" s="177" t="s">
        <v>191</v>
      </c>
      <c r="B9" s="270" t="s">
        <v>348</v>
      </c>
      <c r="C9" s="270" t="s">
        <v>144</v>
      </c>
      <c r="D9" s="270" t="s">
        <v>184</v>
      </c>
      <c r="E9" s="244" t="s">
        <v>725</v>
      </c>
      <c r="F9" s="244" t="s">
        <v>725</v>
      </c>
      <c r="G9" s="231" t="s">
        <v>725</v>
      </c>
      <c r="H9" s="231" t="s">
        <v>725</v>
      </c>
      <c r="I9" s="231"/>
      <c r="J9" s="232"/>
      <c r="K9" s="232"/>
      <c r="L9" s="232"/>
      <c r="M9" s="281">
        <v>48</v>
      </c>
      <c r="N9" s="190">
        <f>IF(O9=9,SUM(E9:M9)-SMALL(E9:M9,1)-SMALL(E9:M9,2),IF(O9=8,SUM(E9:M9)-SMALL(E9:M9,1),SUM(E9:M9)))</f>
        <v>48</v>
      </c>
      <c r="O9" s="26">
        <f>COUNTA(E9:M9)</f>
        <v>5</v>
      </c>
      <c r="P9" s="172">
        <f>SUM(E9:M9)</f>
        <v>48</v>
      </c>
      <c r="Q9" s="27"/>
      <c r="R9" s="28">
        <v>1589</v>
      </c>
      <c r="S9" s="29" t="s">
        <v>18</v>
      </c>
      <c r="T9" s="30">
        <f t="shared" si="0"/>
        <v>100</v>
      </c>
      <c r="U9" s="31"/>
      <c r="V9" s="32">
        <f t="shared" si="1"/>
        <v>100</v>
      </c>
      <c r="W9" s="19"/>
      <c r="X9" s="33"/>
      <c r="Y9" s="33"/>
      <c r="Z9" s="33"/>
      <c r="AA9" s="33"/>
    </row>
    <row r="10" spans="1:27" ht="29.1" customHeight="1" thickBot="1" x14ac:dyDescent="0.4">
      <c r="A10" s="177" t="s">
        <v>191</v>
      </c>
      <c r="B10" s="195" t="s">
        <v>411</v>
      </c>
      <c r="C10" s="195" t="s">
        <v>144</v>
      </c>
      <c r="D10" s="195" t="s">
        <v>184</v>
      </c>
      <c r="E10" s="179"/>
      <c r="F10" s="193" t="s">
        <v>725</v>
      </c>
      <c r="G10" s="23"/>
      <c r="H10" s="23"/>
      <c r="I10" s="23"/>
      <c r="J10" s="23"/>
      <c r="K10" s="23"/>
      <c r="L10" s="23"/>
      <c r="M10" s="24"/>
      <c r="N10" s="25">
        <f>IF(O10=9,SUM(E10:M10)-SMALL(E10:M10,1)-SMALL(E10:M10,2),IF(O10=8,SUM(E10:M10)-SMALL(E10:M10,1),SUM(E10:M10)))</f>
        <v>0</v>
      </c>
      <c r="O10" s="26">
        <f>COUNTA(E10:M10)</f>
        <v>1</v>
      </c>
      <c r="P10" s="172">
        <f>SUM(E10:M10)</f>
        <v>0</v>
      </c>
      <c r="Q10" s="27"/>
      <c r="R10" s="28">
        <v>2074</v>
      </c>
      <c r="S10" s="29" t="s">
        <v>459</v>
      </c>
      <c r="T10" s="30">
        <f t="shared" si="0"/>
        <v>0</v>
      </c>
      <c r="U10" s="31"/>
      <c r="V10" s="32">
        <f t="shared" si="1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77" t="s">
        <v>191</v>
      </c>
      <c r="B11" s="195" t="s">
        <v>412</v>
      </c>
      <c r="C11" s="195" t="s">
        <v>144</v>
      </c>
      <c r="D11" s="195" t="s">
        <v>184</v>
      </c>
      <c r="E11" s="179"/>
      <c r="F11" s="193" t="s">
        <v>725</v>
      </c>
      <c r="G11" s="23"/>
      <c r="H11" s="23"/>
      <c r="I11" s="23"/>
      <c r="J11" s="23"/>
      <c r="K11" s="23"/>
      <c r="L11" s="23"/>
      <c r="M11" s="24"/>
      <c r="N11" s="25">
        <f>IF(O11=9,SUM(E11:M11)-SMALL(E11:M11,1)-SMALL(E11:M11,2),IF(O11=8,SUM(E11:M11)-SMALL(E11:M11,1),SUM(E11:M11)))</f>
        <v>0</v>
      </c>
      <c r="O11" s="26">
        <f>COUNTA(E11:M11)</f>
        <v>1</v>
      </c>
      <c r="P11" s="172">
        <f>SUM(E11:M11)</f>
        <v>0</v>
      </c>
      <c r="Q11" s="27"/>
      <c r="R11" s="28">
        <v>1590</v>
      </c>
      <c r="S11" s="29" t="s">
        <v>21</v>
      </c>
      <c r="T11" s="30">
        <f t="shared" si="0"/>
        <v>0</v>
      </c>
      <c r="U11" s="31"/>
      <c r="V11" s="32">
        <f t="shared" si="1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77" t="s">
        <v>191</v>
      </c>
      <c r="B12" s="195" t="s">
        <v>357</v>
      </c>
      <c r="C12" s="195" t="s">
        <v>144</v>
      </c>
      <c r="D12" s="195" t="s">
        <v>184</v>
      </c>
      <c r="E12" s="179" t="s">
        <v>725</v>
      </c>
      <c r="F12" s="193" t="s">
        <v>725</v>
      </c>
      <c r="G12" s="23" t="s">
        <v>725</v>
      </c>
      <c r="H12" s="23" t="s">
        <v>725</v>
      </c>
      <c r="I12" s="23" t="s">
        <v>725</v>
      </c>
      <c r="J12" s="23"/>
      <c r="K12" s="23"/>
      <c r="L12" s="23"/>
      <c r="M12" s="24"/>
      <c r="N12" s="25">
        <f>IF(O12=9,SUM(E12:M12)-SMALL(E12:M12,1)-SMALL(E12:M12,2),IF(O12=8,SUM(E12:M12)-SMALL(E12:M12,1),SUM(E12:M12)))</f>
        <v>0</v>
      </c>
      <c r="O12" s="26">
        <f>COUNTA(E12:M12)</f>
        <v>5</v>
      </c>
      <c r="P12" s="172">
        <f>SUM(E12:M12)</f>
        <v>0</v>
      </c>
      <c r="Q12" s="27"/>
      <c r="R12" s="28">
        <v>2140</v>
      </c>
      <c r="S12" s="29" t="s">
        <v>188</v>
      </c>
      <c r="T12" s="30">
        <f t="shared" si="0"/>
        <v>0</v>
      </c>
      <c r="U12" s="31"/>
      <c r="V12" s="32">
        <f t="shared" si="1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77" t="s">
        <v>191</v>
      </c>
      <c r="B13" s="271" t="s">
        <v>414</v>
      </c>
      <c r="C13" s="271" t="s">
        <v>144</v>
      </c>
      <c r="D13" s="271" t="s">
        <v>184</v>
      </c>
      <c r="E13" s="242"/>
      <c r="F13" s="243" t="s">
        <v>725</v>
      </c>
      <c r="G13" s="217"/>
      <c r="H13" s="217"/>
      <c r="I13" s="217"/>
      <c r="J13" s="217"/>
      <c r="K13" s="217"/>
      <c r="L13" s="217"/>
      <c r="M13" s="218"/>
      <c r="N13" s="25">
        <f>IF(O13=9,SUM(E13:M13)-SMALL(E13:M13,1)-SMALL(E13:M13,2),IF(O13=8,SUM(E13:M13)-SMALL(E13:M13,1),SUM(E13:M13)))</f>
        <v>0</v>
      </c>
      <c r="O13" s="26">
        <f>COUNTA(E13:M13)</f>
        <v>1</v>
      </c>
      <c r="P13" s="172">
        <f>SUM(E13:M13)</f>
        <v>0</v>
      </c>
      <c r="Q13" s="27"/>
      <c r="R13" s="28"/>
      <c r="S13" s="29"/>
      <c r="T13" s="30">
        <f t="shared" si="0"/>
        <v>0</v>
      </c>
      <c r="U13" s="31"/>
      <c r="V13" s="32">
        <f t="shared" si="1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77" t="s">
        <v>191</v>
      </c>
      <c r="B14" s="270" t="s">
        <v>352</v>
      </c>
      <c r="C14" s="270" t="s">
        <v>137</v>
      </c>
      <c r="D14" s="270" t="s">
        <v>182</v>
      </c>
      <c r="E14" s="241" t="s">
        <v>725</v>
      </c>
      <c r="F14" s="244" t="s">
        <v>725</v>
      </c>
      <c r="G14" s="219" t="s">
        <v>725</v>
      </c>
      <c r="H14" s="219" t="s">
        <v>725</v>
      </c>
      <c r="I14" s="219" t="s">
        <v>725</v>
      </c>
      <c r="J14" s="219"/>
      <c r="K14" s="219"/>
      <c r="L14" s="219"/>
      <c r="M14" s="222">
        <v>80</v>
      </c>
      <c r="N14" s="25">
        <f>IF(O14=9,SUM(E14:M14)-SMALL(E14:M14,1)-SMALL(E14:M14,2),IF(O14=8,SUM(E14:M14)-SMALL(E14:M14,1),SUM(E14:M14)))</f>
        <v>80</v>
      </c>
      <c r="O14" s="26">
        <f>COUNTA(E14:M14)</f>
        <v>6</v>
      </c>
      <c r="P14" s="172">
        <f>SUM(E14:M14)</f>
        <v>80</v>
      </c>
      <c r="Q14" s="27"/>
      <c r="R14" s="28">
        <v>1843</v>
      </c>
      <c r="S14" s="29" t="s">
        <v>27</v>
      </c>
      <c r="T14" s="30">
        <f t="shared" si="0"/>
        <v>0</v>
      </c>
      <c r="U14" s="31"/>
      <c r="V14" s="32">
        <f t="shared" si="1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77" t="s">
        <v>191</v>
      </c>
      <c r="B15" s="195" t="s">
        <v>353</v>
      </c>
      <c r="C15" s="195" t="s">
        <v>137</v>
      </c>
      <c r="D15" s="195" t="s">
        <v>182</v>
      </c>
      <c r="E15" s="179" t="s">
        <v>725</v>
      </c>
      <c r="F15" s="193" t="s">
        <v>725</v>
      </c>
      <c r="G15" s="23" t="s">
        <v>725</v>
      </c>
      <c r="H15" s="23" t="s">
        <v>725</v>
      </c>
      <c r="I15" s="23"/>
      <c r="J15" s="23"/>
      <c r="K15" s="23"/>
      <c r="L15" s="23"/>
      <c r="M15" s="24"/>
      <c r="N15" s="25">
        <f>IF(O15=9,SUM(E15:M15)-SMALL(E15:M15,1)-SMALL(E15:M15,2),IF(O15=8,SUM(E15:M15)-SMALL(E15:M15,1),SUM(E15:M15)))</f>
        <v>0</v>
      </c>
      <c r="O15" s="26">
        <f>COUNTA(E15:M15)</f>
        <v>4</v>
      </c>
      <c r="P15" s="172">
        <f>SUM(E15:M15)</f>
        <v>0</v>
      </c>
      <c r="Q15" s="27"/>
      <c r="R15" s="28">
        <v>1317</v>
      </c>
      <c r="S15" s="29" t="s">
        <v>28</v>
      </c>
      <c r="T15" s="30">
        <f t="shared" si="0"/>
        <v>50</v>
      </c>
      <c r="U15" s="31"/>
      <c r="V15" s="32">
        <f t="shared" si="1"/>
        <v>50</v>
      </c>
      <c r="W15" s="19"/>
      <c r="X15" s="33"/>
      <c r="Y15" s="33"/>
      <c r="Z15" s="33"/>
      <c r="AA15" s="33"/>
    </row>
    <row r="16" spans="1:27" ht="29.1" customHeight="1" thickBot="1" x14ac:dyDescent="0.4">
      <c r="A16" s="177" t="s">
        <v>191</v>
      </c>
      <c r="B16" s="195" t="s">
        <v>351</v>
      </c>
      <c r="C16" s="195" t="s">
        <v>137</v>
      </c>
      <c r="D16" s="195" t="s">
        <v>182</v>
      </c>
      <c r="E16" s="179" t="s">
        <v>725</v>
      </c>
      <c r="F16" s="193" t="s">
        <v>725</v>
      </c>
      <c r="G16" s="23"/>
      <c r="H16" s="23"/>
      <c r="I16" s="23"/>
      <c r="J16" s="23"/>
      <c r="K16" s="23"/>
      <c r="L16" s="23"/>
      <c r="M16" s="24"/>
      <c r="N16" s="25">
        <f>IF(O16=9,SUM(E16:M16)-SMALL(E16:M16,1)-SMALL(E16:M16,2),IF(O16=8,SUM(E16:M16)-SMALL(E16:M16,1),SUM(E16:M16)))</f>
        <v>0</v>
      </c>
      <c r="O16" s="26">
        <f>COUNTA(E16:M16)</f>
        <v>2</v>
      </c>
      <c r="P16" s="172">
        <f>SUM(E16:M16)</f>
        <v>0</v>
      </c>
      <c r="Q16" s="27"/>
      <c r="R16" s="28"/>
      <c r="S16" s="29"/>
      <c r="T16" s="30">
        <f t="shared" si="0"/>
        <v>0</v>
      </c>
      <c r="U16" s="31"/>
      <c r="V16" s="32">
        <f t="shared" si="1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77" t="s">
        <v>191</v>
      </c>
      <c r="B17" s="271" t="s">
        <v>358</v>
      </c>
      <c r="C17" s="271" t="s">
        <v>137</v>
      </c>
      <c r="D17" s="271" t="s">
        <v>182</v>
      </c>
      <c r="E17" s="242" t="s">
        <v>725</v>
      </c>
      <c r="F17" s="243" t="s">
        <v>725</v>
      </c>
      <c r="G17" s="217" t="s">
        <v>725</v>
      </c>
      <c r="H17" s="217" t="s">
        <v>725</v>
      </c>
      <c r="I17" s="217" t="s">
        <v>725</v>
      </c>
      <c r="J17" s="217"/>
      <c r="K17" s="217"/>
      <c r="L17" s="217"/>
      <c r="M17" s="218"/>
      <c r="N17" s="25">
        <f>IF(O17=9,SUM(E17:M17)-SMALL(E17:M17,1)-SMALL(E17:M17,2),IF(O17=8,SUM(E17:M17)-SMALL(E17:M17,1),SUM(E17:M17)))</f>
        <v>0</v>
      </c>
      <c r="O17" s="26">
        <f>COUNTA(E17:M17)</f>
        <v>5</v>
      </c>
      <c r="P17" s="172">
        <f>SUM(E17:M17)</f>
        <v>0</v>
      </c>
      <c r="Q17" s="27"/>
      <c r="R17" s="28">
        <v>1886</v>
      </c>
      <c r="S17" s="29" t="s">
        <v>31</v>
      </c>
      <c r="T17" s="30">
        <f t="shared" si="0"/>
        <v>60</v>
      </c>
      <c r="U17" s="31"/>
      <c r="V17" s="32">
        <f t="shared" si="1"/>
        <v>60</v>
      </c>
      <c r="W17" s="19"/>
      <c r="X17" s="33"/>
      <c r="Y17" s="33"/>
      <c r="Z17" s="33"/>
      <c r="AA17" s="33"/>
    </row>
    <row r="18" spans="1:27" ht="29.1" customHeight="1" thickBot="1" x14ac:dyDescent="0.4">
      <c r="A18" s="177" t="s">
        <v>191</v>
      </c>
      <c r="B18" s="270" t="s">
        <v>355</v>
      </c>
      <c r="C18" s="270" t="s">
        <v>135</v>
      </c>
      <c r="D18" s="270" t="s">
        <v>114</v>
      </c>
      <c r="E18" s="241" t="s">
        <v>725</v>
      </c>
      <c r="F18" s="244" t="s">
        <v>725</v>
      </c>
      <c r="G18" s="219" t="s">
        <v>725</v>
      </c>
      <c r="H18" s="219" t="s">
        <v>725</v>
      </c>
      <c r="I18" s="219"/>
      <c r="J18" s="219"/>
      <c r="K18" s="219"/>
      <c r="L18" s="219"/>
      <c r="M18" s="222">
        <v>50</v>
      </c>
      <c r="N18" s="25">
        <f>IF(O18=9,SUM(E18:M18)-SMALL(E18:M18,1)-SMALL(E18:M18,2),IF(O18=8,SUM(E18:M18)-SMALL(E18:M18,1),SUM(E18:M18)))</f>
        <v>50</v>
      </c>
      <c r="O18" s="26">
        <f>COUNTA(E18:M18)</f>
        <v>5</v>
      </c>
      <c r="P18" s="172">
        <f>SUM(E18:M18)</f>
        <v>50</v>
      </c>
      <c r="Q18" s="27"/>
      <c r="R18" s="28">
        <v>2144</v>
      </c>
      <c r="S18" s="169" t="s">
        <v>107</v>
      </c>
      <c r="T18" s="30">
        <f t="shared" si="0"/>
        <v>0</v>
      </c>
      <c r="U18" s="31"/>
      <c r="V18" s="32">
        <f t="shared" si="1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177" t="s">
        <v>191</v>
      </c>
      <c r="B19" s="271" t="s">
        <v>499</v>
      </c>
      <c r="C19" s="271" t="s">
        <v>135</v>
      </c>
      <c r="D19" s="271" t="s">
        <v>114</v>
      </c>
      <c r="E19" s="242"/>
      <c r="F19" s="243"/>
      <c r="G19" s="217" t="s">
        <v>725</v>
      </c>
      <c r="H19" s="217"/>
      <c r="I19" s="217"/>
      <c r="J19" s="217"/>
      <c r="K19" s="217"/>
      <c r="L19" s="217"/>
      <c r="M19" s="218"/>
      <c r="N19" s="25">
        <f>IF(O19=9,SUM(E19:M19)-SMALL(E19:M19,1)-SMALL(E19:M19,2),IF(O19=8,SUM(E19:M19)-SMALL(E19:M19,1),SUM(E19:M19)))</f>
        <v>0</v>
      </c>
      <c r="O19" s="26">
        <f>COUNTA(E19:M19)</f>
        <v>1</v>
      </c>
      <c r="P19" s="172">
        <f>SUM(E19:M19)</f>
        <v>0</v>
      </c>
      <c r="Q19" s="27"/>
      <c r="R19" s="28"/>
      <c r="S19" s="29"/>
      <c r="T19" s="30">
        <f t="shared" si="0"/>
        <v>0</v>
      </c>
      <c r="U19" s="31"/>
      <c r="V19" s="32">
        <f t="shared" si="1"/>
        <v>0</v>
      </c>
      <c r="W19" s="19"/>
      <c r="X19" s="33"/>
      <c r="Y19" s="33"/>
      <c r="Z19" s="33"/>
      <c r="AA19" s="33"/>
    </row>
    <row r="20" spans="1:27" ht="29.1" customHeight="1" thickBot="1" x14ac:dyDescent="0.45">
      <c r="A20" s="177" t="s">
        <v>191</v>
      </c>
      <c r="B20" s="270" t="s">
        <v>347</v>
      </c>
      <c r="C20" s="270" t="s">
        <v>148</v>
      </c>
      <c r="D20" s="270" t="s">
        <v>186</v>
      </c>
      <c r="E20" s="231" t="s">
        <v>725</v>
      </c>
      <c r="F20" s="244" t="s">
        <v>725</v>
      </c>
      <c r="G20" s="231" t="s">
        <v>725</v>
      </c>
      <c r="H20" s="231" t="s">
        <v>725</v>
      </c>
      <c r="I20" s="231" t="s">
        <v>725</v>
      </c>
      <c r="J20" s="232"/>
      <c r="K20" s="232"/>
      <c r="L20" s="232"/>
      <c r="M20" s="281">
        <v>100</v>
      </c>
      <c r="N20" s="190">
        <f>IF(O20=9,SUM(E20:M20)-SMALL(E20:M20,1)-SMALL(E20:M20,2),IF(O20=8,SUM(E20:M20)-SMALL(E20:M20,1),SUM(E20:M20)))</f>
        <v>100</v>
      </c>
      <c r="O20" s="26">
        <f>COUNTA(E20:M20)</f>
        <v>6</v>
      </c>
      <c r="P20" s="172">
        <f>SUM(E20:M20)</f>
        <v>100</v>
      </c>
      <c r="Q20" s="27"/>
      <c r="R20" s="28">
        <v>1298</v>
      </c>
      <c r="S20" s="29" t="s">
        <v>35</v>
      </c>
      <c r="T20" s="30">
        <f t="shared" si="0"/>
        <v>80</v>
      </c>
      <c r="U20" s="31"/>
      <c r="V20" s="32">
        <f t="shared" si="1"/>
        <v>80</v>
      </c>
      <c r="W20" s="19"/>
      <c r="X20" s="6"/>
      <c r="Y20" s="6"/>
      <c r="Z20" s="6"/>
      <c r="AA20" s="6"/>
    </row>
    <row r="21" spans="1:27" ht="29.1" customHeight="1" thickBot="1" x14ac:dyDescent="0.4">
      <c r="A21" s="177" t="s">
        <v>191</v>
      </c>
      <c r="B21" s="271" t="s">
        <v>356</v>
      </c>
      <c r="C21" s="271" t="s">
        <v>148</v>
      </c>
      <c r="D21" s="271" t="s">
        <v>186</v>
      </c>
      <c r="E21" s="217" t="s">
        <v>725</v>
      </c>
      <c r="F21" s="243" t="s">
        <v>725</v>
      </c>
      <c r="G21" s="217" t="s">
        <v>725</v>
      </c>
      <c r="H21" s="217" t="s">
        <v>725</v>
      </c>
      <c r="I21" s="217" t="s">
        <v>725</v>
      </c>
      <c r="J21" s="217"/>
      <c r="K21" s="217"/>
      <c r="L21" s="217"/>
      <c r="M21" s="218"/>
      <c r="N21" s="25">
        <f>IF(O21=9,SUM(E21:M21)-SMALL(E21:M21,1)-SMALL(E21:M21,2),IF(O21=8,SUM(E21:M21)-SMALL(E21:M21,1),SUM(E21:M21)))</f>
        <v>0</v>
      </c>
      <c r="O21" s="26">
        <f>COUNTA(E21:M21)</f>
        <v>5</v>
      </c>
      <c r="P21" s="172">
        <f>SUM(E21:M21)</f>
        <v>0</v>
      </c>
      <c r="Q21" s="27"/>
      <c r="R21" s="28">
        <v>2271</v>
      </c>
      <c r="S21" s="29" t="s">
        <v>120</v>
      </c>
      <c r="T21" s="30">
        <f t="shared" si="0"/>
        <v>60</v>
      </c>
      <c r="U21" s="31"/>
      <c r="V21" s="32">
        <f t="shared" si="1"/>
        <v>60</v>
      </c>
      <c r="W21" s="19"/>
      <c r="X21" s="6"/>
      <c r="Y21" s="6"/>
      <c r="Z21" s="6"/>
      <c r="AA21" s="6"/>
    </row>
    <row r="22" spans="1:27" ht="29.1" customHeight="1" thickBot="1" x14ac:dyDescent="0.4">
      <c r="A22" s="177" t="s">
        <v>191</v>
      </c>
      <c r="B22" s="270" t="s">
        <v>413</v>
      </c>
      <c r="C22" s="270" t="s">
        <v>128</v>
      </c>
      <c r="D22" s="270" t="s">
        <v>179</v>
      </c>
      <c r="E22" s="219"/>
      <c r="F22" s="244" t="s">
        <v>725</v>
      </c>
      <c r="G22" s="219" t="s">
        <v>725</v>
      </c>
      <c r="H22" s="219" t="s">
        <v>725</v>
      </c>
      <c r="I22" s="219" t="s">
        <v>725</v>
      </c>
      <c r="J22" s="219"/>
      <c r="K22" s="219"/>
      <c r="L22" s="219"/>
      <c r="M22" s="222">
        <v>60</v>
      </c>
      <c r="N22" s="25">
        <f>IF(O22=9,SUM(E22:M22)-SMALL(E22:M22,1)-SMALL(E22:M22,2),IF(O22=8,SUM(E22:M22)-SMALL(E22:M22,1),SUM(E22:M22)))</f>
        <v>60</v>
      </c>
      <c r="O22" s="26">
        <f>COUNTA(E22:M22)</f>
        <v>5</v>
      </c>
      <c r="P22" s="172">
        <f>SUM(E22:M22)</f>
        <v>60</v>
      </c>
      <c r="Q22" s="27"/>
      <c r="R22" s="28">
        <v>2186</v>
      </c>
      <c r="S22" s="29" t="s">
        <v>122</v>
      </c>
      <c r="T22" s="30">
        <f t="shared" si="0"/>
        <v>0</v>
      </c>
      <c r="U22" s="31"/>
      <c r="V22" s="32">
        <f t="shared" si="1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77" t="s">
        <v>191</v>
      </c>
      <c r="B23" s="271" t="s">
        <v>354</v>
      </c>
      <c r="C23" s="271" t="s">
        <v>128</v>
      </c>
      <c r="D23" s="271" t="s">
        <v>179</v>
      </c>
      <c r="E23" s="217" t="s">
        <v>725</v>
      </c>
      <c r="F23" s="243" t="s">
        <v>725</v>
      </c>
      <c r="G23" s="217"/>
      <c r="H23" s="217"/>
      <c r="I23" s="217"/>
      <c r="J23" s="217"/>
      <c r="K23" s="217"/>
      <c r="L23" s="217"/>
      <c r="M23" s="218"/>
      <c r="N23" s="25">
        <f>IF(O23=9,SUM(E23:M23)-SMALL(E23:M23,1)-SMALL(E23:M23,2),IF(O23=8,SUM(E23:M23)-SMALL(E23:M23,1),SUM(E23:M23)))</f>
        <v>0</v>
      </c>
      <c r="O23" s="26">
        <f>COUNTA(E23:M23)</f>
        <v>2</v>
      </c>
      <c r="P23" s="172">
        <f>SUM(E23:M23)</f>
        <v>0</v>
      </c>
      <c r="Q23" s="27"/>
      <c r="R23" s="28">
        <v>1756</v>
      </c>
      <c r="S23" s="29" t="s">
        <v>37</v>
      </c>
      <c r="T23" s="30">
        <f t="shared" si="0"/>
        <v>0</v>
      </c>
      <c r="U23" s="31"/>
      <c r="V23" s="32">
        <f t="shared" si="1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77" t="s">
        <v>191</v>
      </c>
      <c r="B24" s="272" t="s">
        <v>416</v>
      </c>
      <c r="C24" s="272" t="s">
        <v>139</v>
      </c>
      <c r="D24" s="272" t="s">
        <v>71</v>
      </c>
      <c r="E24" s="225"/>
      <c r="F24" s="247" t="s">
        <v>725</v>
      </c>
      <c r="G24" s="225"/>
      <c r="H24" s="225" t="s">
        <v>725</v>
      </c>
      <c r="I24" s="225"/>
      <c r="J24" s="225"/>
      <c r="K24" s="225"/>
      <c r="L24" s="225"/>
      <c r="M24" s="226">
        <v>40</v>
      </c>
      <c r="N24" s="25">
        <f>IF(O24=9,SUM(E24:M24)-SMALL(E24:M24,1)-SMALL(E24:M24,2),IF(O24=8,SUM(E24:M24)-SMALL(E24:M24,1),SUM(E24:M24)))</f>
        <v>40</v>
      </c>
      <c r="O24" s="26">
        <f>COUNTA(E24:M24)</f>
        <v>3</v>
      </c>
      <c r="P24" s="172">
        <f>SUM(E24:M24)</f>
        <v>40</v>
      </c>
      <c r="Q24" s="27"/>
      <c r="R24" s="28">
        <v>1177</v>
      </c>
      <c r="S24" s="29" t="s">
        <v>38</v>
      </c>
      <c r="T24" s="30">
        <f t="shared" si="0"/>
        <v>0</v>
      </c>
      <c r="U24" s="31"/>
      <c r="V24" s="32">
        <f t="shared" si="1"/>
        <v>0</v>
      </c>
      <c r="W24" s="19"/>
      <c r="X24" s="6"/>
      <c r="Y24" s="6"/>
      <c r="Z24" s="6"/>
      <c r="AA24" s="6"/>
    </row>
    <row r="25" spans="1:27" ht="29.1" customHeight="1" thickBot="1" x14ac:dyDescent="0.45">
      <c r="A25" s="177" t="s">
        <v>191</v>
      </c>
      <c r="B25" s="270" t="s">
        <v>349</v>
      </c>
      <c r="C25" s="270" t="s">
        <v>278</v>
      </c>
      <c r="D25" s="270" t="s">
        <v>279</v>
      </c>
      <c r="E25" s="231" t="s">
        <v>725</v>
      </c>
      <c r="F25" s="244" t="s">
        <v>725</v>
      </c>
      <c r="G25" s="231"/>
      <c r="H25" s="231"/>
      <c r="I25" s="232"/>
      <c r="J25" s="232"/>
      <c r="K25" s="232"/>
      <c r="L25" s="232"/>
      <c r="M25" s="233">
        <v>50</v>
      </c>
      <c r="N25" s="190">
        <f>IF(O25=9,SUM(E25:M25)-SMALL(E25:M25,1)-SMALL(E25:M25,2),IF(O25=8,SUM(E25:M25)-SMALL(E25:M25,1),SUM(E25:M25)))</f>
        <v>50</v>
      </c>
      <c r="O25" s="26">
        <f>COUNTA(E25:M25)</f>
        <v>3</v>
      </c>
      <c r="P25" s="172">
        <f>SUM(E25:M25)</f>
        <v>50</v>
      </c>
      <c r="Q25" s="27"/>
      <c r="R25" s="28">
        <v>1266</v>
      </c>
      <c r="S25" s="29" t="s">
        <v>39</v>
      </c>
      <c r="T25" s="30">
        <f t="shared" si="0"/>
        <v>0</v>
      </c>
      <c r="U25" s="31"/>
      <c r="V25" s="32">
        <f t="shared" si="1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77" t="s">
        <v>191</v>
      </c>
      <c r="B26" s="271" t="s">
        <v>363</v>
      </c>
      <c r="C26" s="271" t="s">
        <v>278</v>
      </c>
      <c r="D26" s="271" t="s">
        <v>279</v>
      </c>
      <c r="E26" s="217"/>
      <c r="F26" s="243" t="s">
        <v>725</v>
      </c>
      <c r="G26" s="217" t="s">
        <v>725</v>
      </c>
      <c r="H26" s="217" t="s">
        <v>725</v>
      </c>
      <c r="I26" s="217"/>
      <c r="J26" s="217"/>
      <c r="K26" s="217"/>
      <c r="L26" s="217"/>
      <c r="M26" s="218"/>
      <c r="N26" s="25">
        <f>IF(O26=9,SUM(E26:M26)-SMALL(E26:M26,1)-SMALL(E26:M26,2),IF(O26=8,SUM(E26:M26)-SMALL(E26:M26,1),SUM(E26:M26)))</f>
        <v>0</v>
      </c>
      <c r="O26" s="26">
        <f>COUNTA(E26:M26)</f>
        <v>3</v>
      </c>
      <c r="P26" s="172">
        <f>SUM(E26:M26)</f>
        <v>0</v>
      </c>
      <c r="Q26" s="27"/>
      <c r="R26" s="28">
        <v>1757</v>
      </c>
      <c r="S26" s="29" t="s">
        <v>40</v>
      </c>
      <c r="T26" s="30">
        <f t="shared" si="0"/>
        <v>0</v>
      </c>
      <c r="U26" s="31"/>
      <c r="V26" s="32">
        <f t="shared" si="1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77" t="s">
        <v>191</v>
      </c>
      <c r="B27" s="270" t="s">
        <v>360</v>
      </c>
      <c r="C27" s="270" t="s">
        <v>163</v>
      </c>
      <c r="D27" s="270" t="s">
        <v>20</v>
      </c>
      <c r="E27" s="219" t="s">
        <v>725</v>
      </c>
      <c r="F27" s="244" t="s">
        <v>725</v>
      </c>
      <c r="G27" s="219" t="s">
        <v>725</v>
      </c>
      <c r="H27" s="219"/>
      <c r="I27" s="219"/>
      <c r="J27" s="219"/>
      <c r="K27" s="219"/>
      <c r="L27" s="219"/>
      <c r="M27" s="222">
        <v>50</v>
      </c>
      <c r="N27" s="25">
        <f>IF(O27=9,SUM(E27:M27)-SMALL(E27:M27,1)-SMALL(E27:M27,2),IF(O27=8,SUM(E27:M27)-SMALL(E27:M27,1),SUM(E27:M27)))</f>
        <v>50</v>
      </c>
      <c r="O27" s="26">
        <f>COUNTA(E27:M27)</f>
        <v>4</v>
      </c>
      <c r="P27" s="172">
        <f>SUM(E27:M27)</f>
        <v>50</v>
      </c>
      <c r="Q27" s="27"/>
      <c r="R27" s="28">
        <v>1760</v>
      </c>
      <c r="S27" s="29" t="s">
        <v>41</v>
      </c>
      <c r="T27" s="30">
        <f t="shared" si="0"/>
        <v>0</v>
      </c>
      <c r="U27" s="31"/>
      <c r="V27" s="32">
        <f t="shared" si="1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7" t="s">
        <v>191</v>
      </c>
      <c r="B28" s="271" t="s">
        <v>361</v>
      </c>
      <c r="C28" s="271" t="s">
        <v>163</v>
      </c>
      <c r="D28" s="271" t="s">
        <v>20</v>
      </c>
      <c r="E28" s="217" t="s">
        <v>725</v>
      </c>
      <c r="F28" s="243" t="s">
        <v>725</v>
      </c>
      <c r="G28" s="217"/>
      <c r="H28" s="217"/>
      <c r="I28" s="217"/>
      <c r="J28" s="217"/>
      <c r="K28" s="217"/>
      <c r="L28" s="217"/>
      <c r="M28" s="218"/>
      <c r="N28" s="25">
        <f>IF(O28=9,SUM(E28:M28)-SMALL(E28:M28,1)-SMALL(E28:M28,2),IF(O28=8,SUM(E28:M28)-SMALL(E28:M28,1),SUM(E28:M28)))</f>
        <v>0</v>
      </c>
      <c r="O28" s="26">
        <f>COUNTA(E28:M28)</f>
        <v>2</v>
      </c>
      <c r="P28" s="172">
        <f>SUM(E28:M28)</f>
        <v>0</v>
      </c>
      <c r="Q28" s="27"/>
      <c r="R28" s="28">
        <v>1174</v>
      </c>
      <c r="S28" s="29" t="s">
        <v>121</v>
      </c>
      <c r="T28" s="30">
        <f t="shared" si="0"/>
        <v>0</v>
      </c>
      <c r="U28" s="31"/>
      <c r="V28" s="32">
        <f t="shared" si="1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77" t="s">
        <v>191</v>
      </c>
      <c r="B29" s="270" t="s">
        <v>359</v>
      </c>
      <c r="C29" s="270" t="s">
        <v>126</v>
      </c>
      <c r="D29" s="270" t="s">
        <v>178</v>
      </c>
      <c r="E29" s="219" t="s">
        <v>725</v>
      </c>
      <c r="F29" s="244" t="s">
        <v>725</v>
      </c>
      <c r="G29" s="219" t="s">
        <v>725</v>
      </c>
      <c r="H29" s="219" t="s">
        <v>725</v>
      </c>
      <c r="I29" s="219"/>
      <c r="J29" s="219"/>
      <c r="K29" s="219"/>
      <c r="L29" s="219"/>
      <c r="M29" s="222">
        <v>80</v>
      </c>
      <c r="N29" s="25">
        <f>IF(O29=9,SUM(E29:M29)-SMALL(E29:M29,1)-SMALL(E29:M29,2),IF(O29=8,SUM(E29:M29)-SMALL(E29:M29,1),SUM(E29:M29)))</f>
        <v>80</v>
      </c>
      <c r="O29" s="26">
        <f>COUNTA(E29:M29)</f>
        <v>5</v>
      </c>
      <c r="P29" s="172">
        <f>SUM(E29:M29)</f>
        <v>80</v>
      </c>
      <c r="Q29" s="27"/>
      <c r="R29" s="28">
        <v>1731</v>
      </c>
      <c r="S29" s="29" t="s">
        <v>43</v>
      </c>
      <c r="T29" s="30">
        <f t="shared" si="0"/>
        <v>0</v>
      </c>
      <c r="U29" s="31"/>
      <c r="V29" s="32">
        <f t="shared" si="1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7" t="s">
        <v>191</v>
      </c>
      <c r="B30" s="195"/>
      <c r="C30" s="195"/>
      <c r="D30" s="195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ref="N30:N41" si="2">IF(O30=9,SUM(E30:M30)-SMALL(E30:M30,1)-SMALL(E30:M30,2),IF(O30=8,SUM(E30:M30)-SMALL(E30:M30,1),SUM(E30:M30)))</f>
        <v>0</v>
      </c>
      <c r="O30" s="26">
        <f t="shared" ref="O30:O41" si="3">COUNTA(E30:M30)</f>
        <v>0</v>
      </c>
      <c r="P30" s="172">
        <f t="shared" ref="P30:P41" si="4">SUM(E30:M30)</f>
        <v>0</v>
      </c>
      <c r="Q30" s="27"/>
      <c r="R30" s="28">
        <v>1773</v>
      </c>
      <c r="S30" s="29" t="s">
        <v>71</v>
      </c>
      <c r="T30" s="30">
        <f t="shared" si="0"/>
        <v>40</v>
      </c>
      <c r="U30" s="31"/>
      <c r="V30" s="32">
        <f t="shared" si="1"/>
        <v>40</v>
      </c>
      <c r="W30" s="19"/>
      <c r="X30" s="6"/>
      <c r="Y30" s="6"/>
      <c r="Z30" s="6"/>
      <c r="AA30" s="6"/>
    </row>
    <row r="31" spans="1:27" ht="29.1" customHeight="1" thickBot="1" x14ac:dyDescent="0.4">
      <c r="A31" s="177" t="s">
        <v>191</v>
      </c>
      <c r="B31" s="195"/>
      <c r="C31" s="195"/>
      <c r="D31" s="195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2"/>
        <v>0</v>
      </c>
      <c r="O31" s="26">
        <f t="shared" si="3"/>
        <v>0</v>
      </c>
      <c r="P31" s="172">
        <f t="shared" si="4"/>
        <v>0</v>
      </c>
      <c r="Q31" s="27"/>
      <c r="R31" s="28">
        <v>1347</v>
      </c>
      <c r="S31" s="29" t="s">
        <v>45</v>
      </c>
      <c r="T31" s="30">
        <f t="shared" si="0"/>
        <v>0</v>
      </c>
      <c r="U31" s="31"/>
      <c r="V31" s="32">
        <f t="shared" si="1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7" t="s">
        <v>191</v>
      </c>
      <c r="B32" s="195"/>
      <c r="C32" s="195"/>
      <c r="D32" s="195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2"/>
        <v>0</v>
      </c>
      <c r="O32" s="26">
        <f t="shared" si="3"/>
        <v>0</v>
      </c>
      <c r="P32" s="172">
        <f t="shared" si="4"/>
        <v>0</v>
      </c>
      <c r="Q32" s="27"/>
      <c r="R32" s="28">
        <v>1889</v>
      </c>
      <c r="S32" s="29" t="s">
        <v>115</v>
      </c>
      <c r="T32" s="30">
        <f t="shared" si="0"/>
        <v>0</v>
      </c>
      <c r="U32" s="31"/>
      <c r="V32" s="32">
        <f t="shared" si="1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7" t="str">
        <f t="shared" ref="A33:A41" si="5">IF(O33&lt;2,"NO","SI")</f>
        <v>NO</v>
      </c>
      <c r="B33" s="21"/>
      <c r="C33" s="100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2"/>
        <v>0</v>
      </c>
      <c r="O33" s="26">
        <f t="shared" si="3"/>
        <v>0</v>
      </c>
      <c r="P33" s="172">
        <f t="shared" si="4"/>
        <v>0</v>
      </c>
      <c r="Q33" s="27"/>
      <c r="R33" s="28">
        <v>1883</v>
      </c>
      <c r="S33" s="29" t="s">
        <v>47</v>
      </c>
      <c r="T33" s="30">
        <f t="shared" si="0"/>
        <v>0</v>
      </c>
      <c r="U33" s="31"/>
      <c r="V33" s="32">
        <f t="shared" si="1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7" t="str">
        <f t="shared" si="5"/>
        <v>NO</v>
      </c>
      <c r="B34" s="21"/>
      <c r="C34" s="100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2"/>
        <v>0</v>
      </c>
      <c r="O34" s="26">
        <f t="shared" si="3"/>
        <v>0</v>
      </c>
      <c r="P34" s="172">
        <f t="shared" si="4"/>
        <v>0</v>
      </c>
      <c r="Q34" s="27"/>
      <c r="R34" s="28">
        <v>2072</v>
      </c>
      <c r="S34" s="29" t="s">
        <v>109</v>
      </c>
      <c r="T34" s="30">
        <f t="shared" si="0"/>
        <v>20</v>
      </c>
      <c r="U34" s="31"/>
      <c r="V34" s="32">
        <f t="shared" si="1"/>
        <v>20</v>
      </c>
      <c r="W34" s="19"/>
      <c r="X34" s="6"/>
      <c r="Y34" s="6"/>
      <c r="Z34" s="6"/>
      <c r="AA34" s="6"/>
    </row>
    <row r="35" spans="1:27" ht="29.1" customHeight="1" thickBot="1" x14ac:dyDescent="0.4">
      <c r="A35" s="177" t="str">
        <f t="shared" si="5"/>
        <v>NO</v>
      </c>
      <c r="B35" s="21"/>
      <c r="C35" s="100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2"/>
        <v>0</v>
      </c>
      <c r="O35" s="26">
        <f t="shared" si="3"/>
        <v>0</v>
      </c>
      <c r="P35" s="172">
        <f t="shared" si="4"/>
        <v>0</v>
      </c>
      <c r="Q35" s="27"/>
      <c r="R35" s="28">
        <v>1615</v>
      </c>
      <c r="S35" s="29" t="s">
        <v>110</v>
      </c>
      <c r="T35" s="30">
        <f t="shared" si="0"/>
        <v>0</v>
      </c>
      <c r="U35" s="31"/>
      <c r="V35" s="32">
        <f t="shared" si="1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7" t="str">
        <f t="shared" si="5"/>
        <v>NO</v>
      </c>
      <c r="B36" s="21"/>
      <c r="C36" s="100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2"/>
        <v>0</v>
      </c>
      <c r="O36" s="26">
        <f t="shared" si="3"/>
        <v>0</v>
      </c>
      <c r="P36" s="172">
        <f t="shared" si="4"/>
        <v>0</v>
      </c>
      <c r="Q36" s="27"/>
      <c r="R36" s="28">
        <v>48</v>
      </c>
      <c r="S36" s="29" t="s">
        <v>111</v>
      </c>
      <c r="T36" s="30">
        <f t="shared" si="0"/>
        <v>0</v>
      </c>
      <c r="U36" s="31"/>
      <c r="V36" s="32">
        <f t="shared" si="1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7" t="str">
        <f t="shared" si="5"/>
        <v>NO</v>
      </c>
      <c r="B37" s="21"/>
      <c r="C37" s="100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2"/>
        <v>0</v>
      </c>
      <c r="O37" s="26">
        <f t="shared" si="3"/>
        <v>0</v>
      </c>
      <c r="P37" s="172">
        <f t="shared" si="4"/>
        <v>0</v>
      </c>
      <c r="Q37" s="27"/>
      <c r="R37" s="28">
        <v>1353</v>
      </c>
      <c r="S37" s="29" t="s">
        <v>112</v>
      </c>
      <c r="T37" s="30">
        <f t="shared" si="0"/>
        <v>0</v>
      </c>
      <c r="U37" s="31"/>
      <c r="V37" s="32">
        <f t="shared" si="1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7" t="str">
        <f t="shared" si="5"/>
        <v>NO</v>
      </c>
      <c r="B38" s="21"/>
      <c r="C38" s="100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2"/>
        <v>0</v>
      </c>
      <c r="O38" s="26">
        <f t="shared" si="3"/>
        <v>0</v>
      </c>
      <c r="P38" s="172">
        <f t="shared" si="4"/>
        <v>0</v>
      </c>
      <c r="Q38" s="27"/>
      <c r="R38" s="28">
        <v>1665</v>
      </c>
      <c r="S38" s="29" t="s">
        <v>113</v>
      </c>
      <c r="T38" s="30">
        <f t="shared" si="0"/>
        <v>0</v>
      </c>
      <c r="U38" s="31"/>
      <c r="V38" s="32">
        <f t="shared" si="1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7" t="str">
        <f t="shared" si="5"/>
        <v>NO</v>
      </c>
      <c r="B39" s="21"/>
      <c r="C39" s="100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2"/>
        <v>0</v>
      </c>
      <c r="O39" s="26">
        <f t="shared" si="3"/>
        <v>0</v>
      </c>
      <c r="P39" s="172">
        <f t="shared" si="4"/>
        <v>0</v>
      </c>
      <c r="Q39" s="27"/>
      <c r="R39" s="28"/>
      <c r="S39" s="29"/>
      <c r="T39" s="30">
        <f t="shared" si="0"/>
        <v>0</v>
      </c>
      <c r="U39" s="31"/>
      <c r="V39" s="32">
        <f t="shared" si="1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7" t="str">
        <f t="shared" si="5"/>
        <v>NO</v>
      </c>
      <c r="B40" s="21"/>
      <c r="C40" s="100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2"/>
        <v>0</v>
      </c>
      <c r="O40" s="26">
        <f t="shared" si="3"/>
        <v>0</v>
      </c>
      <c r="P40" s="172">
        <f t="shared" si="4"/>
        <v>0</v>
      </c>
      <c r="Q40" s="27"/>
      <c r="R40" s="28"/>
      <c r="S40" s="29"/>
      <c r="T40" s="30">
        <f t="shared" si="0"/>
        <v>0</v>
      </c>
      <c r="U40" s="31"/>
      <c r="V40" s="32">
        <f t="shared" si="1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7" t="str">
        <f t="shared" si="5"/>
        <v>NO</v>
      </c>
      <c r="B41" s="21"/>
      <c r="C41" s="100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2"/>
        <v>0</v>
      </c>
      <c r="O41" s="26">
        <f t="shared" si="3"/>
        <v>0</v>
      </c>
      <c r="P41" s="172">
        <f t="shared" si="4"/>
        <v>0</v>
      </c>
      <c r="Q41" s="27"/>
      <c r="R41" s="28"/>
      <c r="S41" s="29"/>
      <c r="T41" s="30">
        <f t="shared" si="0"/>
        <v>0</v>
      </c>
      <c r="U41" s="31"/>
      <c r="V41" s="32">
        <f t="shared" si="1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2">
        <f>COUNTIF(A3:A41,"SI")</f>
        <v>30</v>
      </c>
      <c r="B42" s="89">
        <f>COUNTA(B3:B41)</f>
        <v>27</v>
      </c>
      <c r="C42" s="101"/>
      <c r="D42" s="90"/>
      <c r="E42" s="90"/>
      <c r="F42" s="90"/>
      <c r="G42" s="90"/>
      <c r="H42" s="90"/>
      <c r="I42" s="90"/>
      <c r="J42" s="90"/>
      <c r="K42" s="90"/>
      <c r="L42" s="42"/>
      <c r="M42" s="65"/>
      <c r="N42" s="66">
        <f>SUM(N3:N41)</f>
        <v>638</v>
      </c>
      <c r="O42" s="47"/>
      <c r="P42" s="67">
        <f>SUM(P3:P41)</f>
        <v>638</v>
      </c>
      <c r="Q42" s="27"/>
      <c r="R42" s="28"/>
      <c r="S42" s="29"/>
      <c r="T42" s="30">
        <f t="shared" si="0"/>
        <v>0</v>
      </c>
      <c r="U42" s="31"/>
      <c r="V42" s="32">
        <f t="shared" si="1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2"/>
      <c r="D43" s="6"/>
      <c r="E43" s="6"/>
      <c r="F43" s="6"/>
      <c r="G43" s="6"/>
      <c r="H43" s="6"/>
      <c r="I43" s="6"/>
      <c r="J43" s="6"/>
      <c r="K43" s="6"/>
      <c r="L43" s="6"/>
      <c r="M43" s="6"/>
      <c r="N43" s="71"/>
      <c r="O43" s="6"/>
      <c r="P43" s="71"/>
      <c r="Q43" s="103"/>
      <c r="R43" s="28"/>
      <c r="S43" s="29"/>
      <c r="T43" s="30">
        <f t="shared" si="0"/>
        <v>0</v>
      </c>
      <c r="U43" s="31"/>
      <c r="V43" s="32">
        <f t="shared" si="1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2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3"/>
      <c r="R44" s="28">
        <v>2199</v>
      </c>
      <c r="S44" s="169" t="s">
        <v>106</v>
      </c>
      <c r="T44" s="30">
        <f t="shared" si="0"/>
        <v>0</v>
      </c>
      <c r="U44" s="31"/>
      <c r="V44" s="32">
        <f t="shared" si="1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2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3"/>
      <c r="R45" s="28">
        <v>1908</v>
      </c>
      <c r="S45" s="29" t="s">
        <v>55</v>
      </c>
      <c r="T45" s="30">
        <f t="shared" si="0"/>
        <v>0</v>
      </c>
      <c r="U45" s="31"/>
      <c r="V45" s="32">
        <f t="shared" si="1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0"/>
      <c r="R46" s="28">
        <v>2057</v>
      </c>
      <c r="S46" s="29" t="s">
        <v>56</v>
      </c>
      <c r="T46" s="30">
        <f t="shared" si="0"/>
        <v>0</v>
      </c>
      <c r="U46" s="31"/>
      <c r="V46" s="32">
        <f t="shared" si="1"/>
        <v>0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2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0"/>
      <c r="R47" s="28">
        <v>2069</v>
      </c>
      <c r="S47" s="29" t="s">
        <v>57</v>
      </c>
      <c r="T47" s="30">
        <f t="shared" si="0"/>
        <v>0</v>
      </c>
      <c r="U47" s="31"/>
      <c r="V47" s="32">
        <f t="shared" si="1"/>
        <v>0</v>
      </c>
      <c r="W47" s="38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2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1887</v>
      </c>
      <c r="S48" s="29" t="s">
        <v>123</v>
      </c>
      <c r="T48" s="30">
        <f t="shared" si="0"/>
        <v>0</v>
      </c>
      <c r="U48" s="31"/>
      <c r="V48" s="32">
        <f t="shared" si="1"/>
        <v>0</v>
      </c>
      <c r="W48" s="38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2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0"/>
      <c r="R49" s="28">
        <v>2029</v>
      </c>
      <c r="S49" s="29" t="s">
        <v>59</v>
      </c>
      <c r="T49" s="30">
        <f t="shared" si="0"/>
        <v>0</v>
      </c>
      <c r="U49" s="31"/>
      <c r="V49" s="32">
        <f t="shared" si="1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0"/>
      <c r="R50" s="28">
        <v>2027</v>
      </c>
      <c r="S50" s="29" t="s">
        <v>20</v>
      </c>
      <c r="T50" s="30">
        <f t="shared" si="0"/>
        <v>50</v>
      </c>
      <c r="U50" s="31"/>
      <c r="V50" s="32">
        <f t="shared" si="1"/>
        <v>50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2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0"/>
      <c r="R51" s="28">
        <v>1862</v>
      </c>
      <c r="S51" s="29" t="s">
        <v>60</v>
      </c>
      <c r="T51" s="30">
        <f t="shared" si="0"/>
        <v>0</v>
      </c>
      <c r="U51" s="31"/>
      <c r="V51" s="32">
        <f t="shared" si="1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2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0"/>
      <c r="R52" s="28">
        <v>1132</v>
      </c>
      <c r="S52" s="29" t="s">
        <v>61</v>
      </c>
      <c r="T52" s="30">
        <f t="shared" si="0"/>
        <v>0</v>
      </c>
      <c r="U52" s="31"/>
      <c r="V52" s="32">
        <f t="shared" si="1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2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0"/>
        <v>0</v>
      </c>
      <c r="U53" s="31"/>
      <c r="V53" s="32">
        <f t="shared" si="1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1172</v>
      </c>
      <c r="S54" s="29" t="s">
        <v>471</v>
      </c>
      <c r="T54" s="30">
        <f t="shared" si="0"/>
        <v>0</v>
      </c>
      <c r="U54" s="31"/>
      <c r="V54" s="32">
        <f t="shared" si="1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0"/>
        <v>0</v>
      </c>
      <c r="U55" s="31"/>
      <c r="V55" s="32">
        <f t="shared" si="1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2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0"/>
        <v>0</v>
      </c>
      <c r="U56" s="31"/>
      <c r="V56" s="32">
        <f t="shared" si="1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2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0"/>
        <v>0</v>
      </c>
      <c r="U57" s="31"/>
      <c r="V57" s="32">
        <f t="shared" si="1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2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0"/>
        <v>0</v>
      </c>
      <c r="U58" s="31"/>
      <c r="V58" s="32">
        <f t="shared" si="1"/>
        <v>0</v>
      </c>
      <c r="W58" s="6"/>
      <c r="X58" s="6"/>
      <c r="Y58" s="6"/>
      <c r="Z58" s="6"/>
      <c r="AA58" s="6"/>
    </row>
    <row r="59" spans="1:27" ht="29.25" customHeight="1" thickBot="1" x14ac:dyDescent="0.4">
      <c r="A59" s="6"/>
      <c r="B59" s="6"/>
      <c r="C59" s="102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69" t="s">
        <v>118</v>
      </c>
      <c r="T59" s="30">
        <f t="shared" si="0"/>
        <v>0</v>
      </c>
      <c r="U59" s="31"/>
      <c r="V59" s="32">
        <f t="shared" si="1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2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0"/>
        <v>0</v>
      </c>
      <c r="U60" s="31"/>
      <c r="V60" s="32">
        <f t="shared" si="1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2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0"/>
        <v>0</v>
      </c>
      <c r="U61" s="31"/>
      <c r="V61" s="32">
        <f t="shared" si="1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2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69" t="s">
        <v>108</v>
      </c>
      <c r="T62" s="30">
        <f t="shared" si="0"/>
        <v>0</v>
      </c>
      <c r="U62" s="31"/>
      <c r="V62" s="32">
        <f t="shared" si="1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2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0"/>
        <v>0</v>
      </c>
      <c r="U63" s="31"/>
      <c r="V63" s="32">
        <f t="shared" si="1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102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0"/>
        <v>0</v>
      </c>
      <c r="U64" s="31"/>
      <c r="V64" s="32">
        <f t="shared" si="1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102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39">
        <f>SUM(T3:T64)</f>
        <v>558</v>
      </c>
      <c r="U65" s="6"/>
      <c r="V65" s="41">
        <f>SUM(V3:V64)</f>
        <v>558</v>
      </c>
      <c r="W65" s="6"/>
      <c r="X65" s="6"/>
      <c r="Y65" s="6"/>
      <c r="Z65" s="6"/>
      <c r="AA65" s="6"/>
    </row>
    <row r="66" spans="1:27" ht="15.6" customHeight="1" x14ac:dyDescent="0.2">
      <c r="A66" s="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1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29">
    <sortCondition ref="D3:D29"/>
  </sortState>
  <mergeCells count="1">
    <mergeCell ref="A1:F1"/>
  </mergeCells>
  <conditionalFormatting sqref="A3:A41">
    <cfRule type="containsText" dxfId="5" priority="1" stopIfTrue="1" operator="containsText" text="SI">
      <formula>NOT(ISERROR(SEARCH("SI",A3)))</formula>
    </cfRule>
    <cfRule type="containsText" dxfId="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Y93"/>
  <sheetViews>
    <sheetView showGridLines="0" zoomScale="40" zoomScaleNormal="40" workbookViewId="0">
      <pane xSplit="4" ySplit="2" topLeftCell="E18" activePane="bottomRight" state="frozen"/>
      <selection pane="topRight" activeCell="E1" sqref="E1"/>
      <selection pane="bottomLeft" activeCell="A3" sqref="A3"/>
      <selection pane="bottomRight" activeCell="F38" sqref="F38"/>
    </sheetView>
  </sheetViews>
  <sheetFormatPr defaultColWidth="11.42578125" defaultRowHeight="18.600000000000001" customHeight="1" x14ac:dyDescent="0.2"/>
  <cols>
    <col min="1" max="1" width="11.42578125" style="104" customWidth="1"/>
    <col min="2" max="2" width="56.85546875" style="104" customWidth="1"/>
    <col min="3" max="3" width="13.7109375" style="104" customWidth="1"/>
    <col min="4" max="4" width="70.140625" style="104" customWidth="1"/>
    <col min="5" max="6" width="23.42578125" style="104" customWidth="1"/>
    <col min="7" max="7" width="22.42578125" style="104" customWidth="1"/>
    <col min="8" max="8" width="23" style="104" customWidth="1"/>
    <col min="9" max="11" width="23" style="133" customWidth="1"/>
    <col min="12" max="13" width="23" style="104" customWidth="1"/>
    <col min="14" max="14" width="24.28515625" style="104" customWidth="1"/>
    <col min="15" max="15" width="14.28515625" style="104" customWidth="1"/>
    <col min="16" max="16" width="27.28515625" style="104" customWidth="1"/>
    <col min="17" max="17" width="11.42578125" style="104" customWidth="1"/>
    <col min="18" max="18" width="11.42578125" style="133" customWidth="1"/>
    <col min="19" max="19" width="59.7109375" style="133" customWidth="1"/>
    <col min="20" max="21" width="11.42578125" style="104" customWidth="1"/>
    <col min="22" max="22" width="36.42578125" style="104" customWidth="1"/>
    <col min="23" max="24" width="11.42578125" style="104" customWidth="1"/>
    <col min="25" max="25" width="36.28515625" style="104" customWidth="1"/>
    <col min="26" max="26" width="11.42578125" style="104" customWidth="1"/>
    <col min="27" max="27" width="56.28515625" style="104" customWidth="1"/>
    <col min="28" max="259" width="11.42578125" style="104" customWidth="1"/>
  </cols>
  <sheetData>
    <row r="1" spans="1:27" ht="28.5" customHeight="1" x14ac:dyDescent="0.4">
      <c r="A1" s="263" t="s">
        <v>83</v>
      </c>
      <c r="B1" s="264"/>
      <c r="C1" s="264"/>
      <c r="D1" s="264"/>
      <c r="E1" s="264"/>
      <c r="F1" s="265"/>
      <c r="G1" s="99"/>
      <c r="H1" s="60"/>
      <c r="I1" s="60"/>
      <c r="J1" s="60"/>
      <c r="K1" s="60"/>
      <c r="L1" s="60"/>
      <c r="M1" s="60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91" t="s">
        <v>1</v>
      </c>
      <c r="C2" s="191" t="s">
        <v>70</v>
      </c>
      <c r="D2" s="191" t="s">
        <v>3</v>
      </c>
      <c r="E2" s="9" t="s">
        <v>189</v>
      </c>
      <c r="F2" s="9" t="s">
        <v>398</v>
      </c>
      <c r="G2" s="9" t="s">
        <v>463</v>
      </c>
      <c r="H2" s="9" t="s">
        <v>507</v>
      </c>
      <c r="I2" s="9" t="s">
        <v>646</v>
      </c>
      <c r="J2" s="9" t="s">
        <v>399</v>
      </c>
      <c r="K2" s="9" t="s">
        <v>400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78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77" t="s">
        <v>191</v>
      </c>
      <c r="B3" s="195" t="s">
        <v>368</v>
      </c>
      <c r="C3" s="195" t="s">
        <v>130</v>
      </c>
      <c r="D3" s="195" t="s">
        <v>180</v>
      </c>
      <c r="E3" s="179" t="s">
        <v>725</v>
      </c>
      <c r="F3" s="193" t="s">
        <v>725</v>
      </c>
      <c r="G3" s="23" t="s">
        <v>725</v>
      </c>
      <c r="H3" s="23" t="s">
        <v>725</v>
      </c>
      <c r="I3" s="23" t="s">
        <v>725</v>
      </c>
      <c r="J3" s="23"/>
      <c r="K3" s="23"/>
      <c r="L3" s="23"/>
      <c r="M3" s="24">
        <v>53</v>
      </c>
      <c r="N3" s="25">
        <f>IF(O3=9,SUM(E3:M3)-SMALL(E3:M3,1)-SMALL(E3:M3,2),IF(O3=8,SUM(E3:M3)-SMALL(E3:M3,1),SUM(E3:M3)))</f>
        <v>53</v>
      </c>
      <c r="O3" s="26">
        <f>COUNTA(E3:M3)</f>
        <v>6</v>
      </c>
      <c r="P3" s="172">
        <f>SUM(E3:M3)</f>
        <v>53</v>
      </c>
      <c r="Q3" s="27"/>
      <c r="R3" s="28">
        <v>1213</v>
      </c>
      <c r="S3" s="29" t="s">
        <v>114</v>
      </c>
      <c r="T3" s="30">
        <f>SUMIF($C$3:$C$101,R3,$P$3:$P$101)</f>
        <v>20</v>
      </c>
      <c r="U3" s="31"/>
      <c r="V3" s="32">
        <f>SUMIF($C$3:$C$101,R3,$N$3:$N$101)</f>
        <v>20</v>
      </c>
      <c r="W3" s="19"/>
      <c r="X3" s="33"/>
      <c r="Y3" s="33"/>
      <c r="Z3" s="33"/>
      <c r="AA3" s="33"/>
    </row>
    <row r="4" spans="1:27" ht="29.1" customHeight="1" thickBot="1" x14ac:dyDescent="0.4">
      <c r="A4" s="177" t="s">
        <v>191</v>
      </c>
      <c r="B4" s="195" t="s">
        <v>464</v>
      </c>
      <c r="C4" s="195" t="s">
        <v>130</v>
      </c>
      <c r="D4" s="195" t="s">
        <v>180</v>
      </c>
      <c r="E4" s="179"/>
      <c r="F4" s="179"/>
      <c r="G4" s="23" t="s">
        <v>725</v>
      </c>
      <c r="H4" s="23" t="s">
        <v>725</v>
      </c>
      <c r="I4" s="23"/>
      <c r="J4" s="23"/>
      <c r="K4" s="23"/>
      <c r="L4" s="23"/>
      <c r="M4" s="24"/>
      <c r="N4" s="25">
        <f>IF(O4=9,SUM(E4:M4)-SMALL(E4:M4,1)-SMALL(E4:M4,2),IF(O4=8,SUM(E4:M4)-SMALL(E4:M4,1),SUM(E4:M4)))</f>
        <v>0</v>
      </c>
      <c r="O4" s="26">
        <f>COUNTA(E4:M4)</f>
        <v>2</v>
      </c>
      <c r="P4" s="172">
        <f>SUM(E4:M4)</f>
        <v>0</v>
      </c>
      <c r="Q4" s="27"/>
      <c r="R4" s="28">
        <v>2310</v>
      </c>
      <c r="S4" s="29" t="s">
        <v>183</v>
      </c>
      <c r="T4" s="30">
        <f t="shared" ref="T4:T64" si="0">SUMIF($C$3:$C$101,R4,$P$3:$P$101)</f>
        <v>20</v>
      </c>
      <c r="U4" s="31"/>
      <c r="V4" s="32">
        <f t="shared" ref="V4:V64" si="1">SUMIF($C$3:$C$101,R4,$N$3:$N$101)</f>
        <v>20</v>
      </c>
      <c r="W4" s="19"/>
      <c r="X4" s="33"/>
      <c r="Y4" s="33"/>
      <c r="Z4" s="33"/>
      <c r="AA4" s="33"/>
    </row>
    <row r="5" spans="1:27" ht="29.1" customHeight="1" thickBot="1" x14ac:dyDescent="0.4">
      <c r="A5" s="177" t="s">
        <v>191</v>
      </c>
      <c r="B5" s="195" t="s">
        <v>406</v>
      </c>
      <c r="C5" s="195" t="s">
        <v>130</v>
      </c>
      <c r="D5" s="195" t="s">
        <v>180</v>
      </c>
      <c r="E5" s="179"/>
      <c r="F5" s="193" t="s">
        <v>725</v>
      </c>
      <c r="G5" s="23"/>
      <c r="H5" s="23" t="s">
        <v>725</v>
      </c>
      <c r="I5" s="23" t="s">
        <v>725</v>
      </c>
      <c r="J5" s="23"/>
      <c r="K5" s="23"/>
      <c r="L5" s="23"/>
      <c r="M5" s="24"/>
      <c r="N5" s="25">
        <f>IF(O5=9,SUM(E5:M5)-SMALL(E5:M5,1)-SMALL(E5:M5,2),IF(O5=8,SUM(E5:M5)-SMALL(E5:M5,1),SUM(E5:M5)))</f>
        <v>0</v>
      </c>
      <c r="O5" s="26">
        <f>COUNTA(E5:M5)</f>
        <v>3</v>
      </c>
      <c r="P5" s="172">
        <f>SUM(E5:M5)</f>
        <v>0</v>
      </c>
      <c r="Q5" s="27"/>
      <c r="R5" s="28">
        <v>2232</v>
      </c>
      <c r="S5" s="29" t="s">
        <v>119</v>
      </c>
      <c r="T5" s="30">
        <f t="shared" si="0"/>
        <v>0</v>
      </c>
      <c r="U5" s="31"/>
      <c r="V5" s="32">
        <f t="shared" si="1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77" t="s">
        <v>191</v>
      </c>
      <c r="B6" s="195" t="s">
        <v>383</v>
      </c>
      <c r="C6" s="195" t="s">
        <v>130</v>
      </c>
      <c r="D6" s="195" t="s">
        <v>180</v>
      </c>
      <c r="E6" s="179" t="s">
        <v>725</v>
      </c>
      <c r="F6" s="193"/>
      <c r="G6" s="23" t="s">
        <v>725</v>
      </c>
      <c r="H6" s="23"/>
      <c r="I6" s="23" t="s">
        <v>725</v>
      </c>
      <c r="J6" s="23"/>
      <c r="K6" s="23"/>
      <c r="L6" s="23"/>
      <c r="M6" s="24"/>
      <c r="N6" s="25">
        <f>IF(O6=9,SUM(E6:M6)-SMALL(E6:M6,1)-SMALL(E6:M6,2),IF(O6=8,SUM(E6:M6)-SMALL(E6:M6,1),SUM(E6:M6)))</f>
        <v>0</v>
      </c>
      <c r="O6" s="26">
        <f>COUNTA(E6:M6)</f>
        <v>3</v>
      </c>
      <c r="P6" s="172">
        <f>SUM(E6:M6)</f>
        <v>0</v>
      </c>
      <c r="Q6" s="27"/>
      <c r="R6" s="28">
        <v>1180</v>
      </c>
      <c r="S6" s="29" t="s">
        <v>14</v>
      </c>
      <c r="T6" s="30">
        <f t="shared" si="0"/>
        <v>58</v>
      </c>
      <c r="U6" s="31"/>
      <c r="V6" s="32">
        <f t="shared" si="1"/>
        <v>58</v>
      </c>
      <c r="W6" s="19"/>
      <c r="X6" s="33"/>
      <c r="Y6" s="33"/>
      <c r="Z6" s="33"/>
      <c r="AA6" s="33"/>
    </row>
    <row r="7" spans="1:27" ht="29.1" customHeight="1" thickBot="1" x14ac:dyDescent="0.4">
      <c r="A7" s="177" t="s">
        <v>191</v>
      </c>
      <c r="B7" s="195" t="s">
        <v>409</v>
      </c>
      <c r="C7" s="195" t="s">
        <v>130</v>
      </c>
      <c r="D7" s="195" t="s">
        <v>180</v>
      </c>
      <c r="E7" s="179"/>
      <c r="F7" s="179" t="s">
        <v>725</v>
      </c>
      <c r="G7" s="23"/>
      <c r="H7" s="23"/>
      <c r="I7" s="23" t="s">
        <v>725</v>
      </c>
      <c r="J7" s="23"/>
      <c r="K7" s="23"/>
      <c r="L7" s="23"/>
      <c r="M7" s="24"/>
      <c r="N7" s="25">
        <f>IF(O7=9,SUM(E7:M7)-SMALL(E7:M7,1)-SMALL(E7:M7,2),IF(O7=8,SUM(E7:M7)-SMALL(E7:M7,1),SUM(E7:M7)))</f>
        <v>0</v>
      </c>
      <c r="O7" s="26">
        <f>COUNTA(E7:M7)</f>
        <v>2</v>
      </c>
      <c r="P7" s="172">
        <f>SUM(E7:M7)</f>
        <v>0</v>
      </c>
      <c r="Q7" s="27"/>
      <c r="R7" s="28">
        <v>1115</v>
      </c>
      <c r="S7" s="29" t="s">
        <v>15</v>
      </c>
      <c r="T7" s="30">
        <f t="shared" si="0"/>
        <v>0</v>
      </c>
      <c r="U7" s="31"/>
      <c r="V7" s="32">
        <f t="shared" si="1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77" t="s">
        <v>191</v>
      </c>
      <c r="B8" s="271" t="s">
        <v>408</v>
      </c>
      <c r="C8" s="271" t="s">
        <v>130</v>
      </c>
      <c r="D8" s="271" t="s">
        <v>180</v>
      </c>
      <c r="E8" s="242"/>
      <c r="F8" s="242" t="s">
        <v>725</v>
      </c>
      <c r="G8" s="217"/>
      <c r="H8" s="217"/>
      <c r="I8" s="217"/>
      <c r="J8" s="217"/>
      <c r="K8" s="217"/>
      <c r="L8" s="217"/>
      <c r="M8" s="218"/>
      <c r="N8" s="25">
        <f>IF(O8=9,SUM(E8:M8)-SMALL(E8:M8,1)-SMALL(E8:M8,2),IF(O8=8,SUM(E8:M8)-SMALL(E8:M8,1),SUM(E8:M8)))</f>
        <v>0</v>
      </c>
      <c r="O8" s="26">
        <f>COUNTA(E8:M8)</f>
        <v>1</v>
      </c>
      <c r="P8" s="172">
        <f>SUM(E8:M8)</f>
        <v>0</v>
      </c>
      <c r="Q8" s="27"/>
      <c r="R8" s="28">
        <v>10</v>
      </c>
      <c r="S8" s="29" t="s">
        <v>16</v>
      </c>
      <c r="T8" s="30">
        <f t="shared" si="0"/>
        <v>40</v>
      </c>
      <c r="U8" s="31"/>
      <c r="V8" s="32">
        <f t="shared" si="1"/>
        <v>40</v>
      </c>
      <c r="W8" s="19"/>
      <c r="X8" s="33"/>
      <c r="Y8" s="33"/>
      <c r="Z8" s="33"/>
      <c r="AA8" s="33"/>
    </row>
    <row r="9" spans="1:27" ht="29.1" customHeight="1" thickBot="1" x14ac:dyDescent="0.45">
      <c r="A9" s="177" t="s">
        <v>191</v>
      </c>
      <c r="B9" s="270" t="s">
        <v>366</v>
      </c>
      <c r="C9" s="270" t="s">
        <v>144</v>
      </c>
      <c r="D9" s="270" t="s">
        <v>184</v>
      </c>
      <c r="E9" s="244" t="s">
        <v>725</v>
      </c>
      <c r="F9" s="244"/>
      <c r="G9" s="231"/>
      <c r="H9" s="231"/>
      <c r="I9" s="231" t="s">
        <v>725</v>
      </c>
      <c r="J9" s="232"/>
      <c r="K9" s="232"/>
      <c r="L9" s="232"/>
      <c r="M9" s="281">
        <v>58</v>
      </c>
      <c r="N9" s="190">
        <f>IF(O9=9,SUM(E9:M9)-SMALL(E9:M9,1)-SMALL(E9:M9,2),IF(O9=8,SUM(E9:M9)-SMALL(E9:M9,1),SUM(E9:M9)))</f>
        <v>58</v>
      </c>
      <c r="O9" s="26">
        <f>COUNTA(E9:M9)</f>
        <v>3</v>
      </c>
      <c r="P9" s="172">
        <f>SUM(E9:M9)</f>
        <v>58</v>
      </c>
      <c r="Q9" s="27"/>
      <c r="R9" s="28">
        <v>1589</v>
      </c>
      <c r="S9" s="29" t="s">
        <v>18</v>
      </c>
      <c r="T9" s="30">
        <f t="shared" si="0"/>
        <v>40</v>
      </c>
      <c r="U9" s="31"/>
      <c r="V9" s="32">
        <f t="shared" si="1"/>
        <v>40</v>
      </c>
      <c r="W9" s="19"/>
      <c r="X9" s="33"/>
      <c r="Y9" s="33"/>
      <c r="Z9" s="33"/>
      <c r="AA9" s="33"/>
    </row>
    <row r="10" spans="1:27" ht="29.1" customHeight="1" thickBot="1" x14ac:dyDescent="0.4">
      <c r="A10" s="177" t="s">
        <v>191</v>
      </c>
      <c r="B10" s="195" t="s">
        <v>371</v>
      </c>
      <c r="C10" s="195" t="s">
        <v>144</v>
      </c>
      <c r="D10" s="195" t="s">
        <v>184</v>
      </c>
      <c r="E10" s="179" t="s">
        <v>725</v>
      </c>
      <c r="F10" s="193" t="s">
        <v>725</v>
      </c>
      <c r="G10" s="23"/>
      <c r="H10" s="23" t="s">
        <v>725</v>
      </c>
      <c r="I10" s="23" t="s">
        <v>725</v>
      </c>
      <c r="J10" s="23"/>
      <c r="K10" s="23"/>
      <c r="L10" s="23"/>
      <c r="M10" s="24"/>
      <c r="N10" s="25">
        <f>IF(O10=9,SUM(E10:M10)-SMALL(E10:M10,1)-SMALL(E10:M10,2),IF(O10=8,SUM(E10:M10)-SMALL(E10:M10,1),SUM(E10:M10)))</f>
        <v>0</v>
      </c>
      <c r="O10" s="26">
        <f>COUNTA(E10:M10)</f>
        <v>4</v>
      </c>
      <c r="P10" s="172">
        <f>SUM(E10:M10)</f>
        <v>0</v>
      </c>
      <c r="Q10" s="27"/>
      <c r="R10" s="28">
        <v>2074</v>
      </c>
      <c r="S10" s="29" t="s">
        <v>459</v>
      </c>
      <c r="T10" s="30">
        <f t="shared" si="0"/>
        <v>0</v>
      </c>
      <c r="U10" s="31"/>
      <c r="V10" s="32">
        <f t="shared" si="1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77" t="s">
        <v>191</v>
      </c>
      <c r="B11" s="195" t="s">
        <v>380</v>
      </c>
      <c r="C11" s="195" t="s">
        <v>144</v>
      </c>
      <c r="D11" s="195" t="s">
        <v>184</v>
      </c>
      <c r="E11" s="179" t="s">
        <v>725</v>
      </c>
      <c r="F11" s="193" t="s">
        <v>725</v>
      </c>
      <c r="G11" s="23"/>
      <c r="H11" s="23"/>
      <c r="I11" s="23" t="s">
        <v>725</v>
      </c>
      <c r="J11" s="23"/>
      <c r="K11" s="23"/>
      <c r="L11" s="23"/>
      <c r="M11" s="24"/>
      <c r="N11" s="25">
        <f>IF(O11=9,SUM(E11:M11)-SMALL(E11:M11,1)-SMALL(E11:M11,2),IF(O11=8,SUM(E11:M11)-SMALL(E11:M11,1),SUM(E11:M11)))</f>
        <v>0</v>
      </c>
      <c r="O11" s="26">
        <f>COUNTA(E11:M11)</f>
        <v>3</v>
      </c>
      <c r="P11" s="172">
        <f>SUM(E11:M11)</f>
        <v>0</v>
      </c>
      <c r="Q11" s="27"/>
      <c r="R11" s="28">
        <v>1590</v>
      </c>
      <c r="S11" s="29" t="s">
        <v>21</v>
      </c>
      <c r="T11" s="30">
        <f t="shared" si="0"/>
        <v>0</v>
      </c>
      <c r="U11" s="31"/>
      <c r="V11" s="32">
        <f t="shared" si="1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77" t="s">
        <v>191</v>
      </c>
      <c r="B12" s="195" t="s">
        <v>370</v>
      </c>
      <c r="C12" s="195" t="s">
        <v>144</v>
      </c>
      <c r="D12" s="195" t="s">
        <v>184</v>
      </c>
      <c r="E12" s="179" t="s">
        <v>725</v>
      </c>
      <c r="F12" s="193" t="s">
        <v>725</v>
      </c>
      <c r="G12" s="23" t="s">
        <v>725</v>
      </c>
      <c r="H12" s="23"/>
      <c r="I12" s="23"/>
      <c r="J12" s="23"/>
      <c r="K12" s="23"/>
      <c r="L12" s="23"/>
      <c r="M12" s="24"/>
      <c r="N12" s="25">
        <f>IF(O12=9,SUM(E12:M12)-SMALL(E12:M12,1)-SMALL(E12:M12,2),IF(O12=8,SUM(E12:M12)-SMALL(E12:M12,1),SUM(E12:M12)))</f>
        <v>0</v>
      </c>
      <c r="O12" s="26">
        <f>COUNTA(E12:M12)</f>
        <v>3</v>
      </c>
      <c r="P12" s="172">
        <f>SUM(E12:M12)</f>
        <v>0</v>
      </c>
      <c r="Q12" s="27"/>
      <c r="R12" s="28">
        <v>2140</v>
      </c>
      <c r="S12" s="29" t="s">
        <v>188</v>
      </c>
      <c r="T12" s="30">
        <f t="shared" si="0"/>
        <v>0</v>
      </c>
      <c r="U12" s="31"/>
      <c r="V12" s="32">
        <f t="shared" si="1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77" t="s">
        <v>191</v>
      </c>
      <c r="B13" s="195" t="s">
        <v>377</v>
      </c>
      <c r="C13" s="195" t="s">
        <v>144</v>
      </c>
      <c r="D13" s="195" t="s">
        <v>184</v>
      </c>
      <c r="E13" s="179" t="s">
        <v>725</v>
      </c>
      <c r="F13" s="193"/>
      <c r="G13" s="23" t="s">
        <v>725</v>
      </c>
      <c r="H13" s="23" t="s">
        <v>725</v>
      </c>
      <c r="I13" s="23"/>
      <c r="J13" s="23"/>
      <c r="K13" s="23"/>
      <c r="L13" s="23"/>
      <c r="M13" s="24"/>
      <c r="N13" s="25">
        <f>IF(O13=9,SUM(E13:M13)-SMALL(E13:M13,1)-SMALL(E13:M13,2),IF(O13=8,SUM(E13:M13)-SMALL(E13:M13,1),SUM(E13:M13)))</f>
        <v>0</v>
      </c>
      <c r="O13" s="26">
        <f>COUNTA(E13:M13)</f>
        <v>3</v>
      </c>
      <c r="P13" s="172">
        <f>SUM(E13:M13)</f>
        <v>0</v>
      </c>
      <c r="Q13" s="27"/>
      <c r="R13" s="28"/>
      <c r="S13" s="29"/>
      <c r="T13" s="30">
        <f t="shared" si="0"/>
        <v>0</v>
      </c>
      <c r="U13" s="31"/>
      <c r="V13" s="32">
        <f t="shared" si="1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77" t="s">
        <v>191</v>
      </c>
      <c r="B14" s="195" t="s">
        <v>374</v>
      </c>
      <c r="C14" s="195" t="s">
        <v>144</v>
      </c>
      <c r="D14" s="195" t="s">
        <v>184</v>
      </c>
      <c r="E14" s="179" t="s">
        <v>725</v>
      </c>
      <c r="F14" s="193" t="s">
        <v>725</v>
      </c>
      <c r="G14" s="23"/>
      <c r="H14" s="23" t="s">
        <v>725</v>
      </c>
      <c r="I14" s="23"/>
      <c r="J14" s="23"/>
      <c r="K14" s="23"/>
      <c r="L14" s="23"/>
      <c r="M14" s="24"/>
      <c r="N14" s="25">
        <f>IF(O14=9,SUM(E14:M14)-SMALL(E14:M14,1)-SMALL(E14:M14,2),IF(O14=8,SUM(E14:M14)-SMALL(E14:M14,1),SUM(E14:M14)))</f>
        <v>0</v>
      </c>
      <c r="O14" s="26">
        <f>COUNTA(E14:M14)</f>
        <v>3</v>
      </c>
      <c r="P14" s="172">
        <f>SUM(E14:M14)</f>
        <v>0</v>
      </c>
      <c r="Q14" s="27"/>
      <c r="R14" s="28">
        <v>1843</v>
      </c>
      <c r="S14" s="29" t="s">
        <v>27</v>
      </c>
      <c r="T14" s="30">
        <f t="shared" si="0"/>
        <v>0</v>
      </c>
      <c r="U14" s="31"/>
      <c r="V14" s="32">
        <f t="shared" si="1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77" t="s">
        <v>191</v>
      </c>
      <c r="B15" s="195" t="s">
        <v>378</v>
      </c>
      <c r="C15" s="195" t="s">
        <v>144</v>
      </c>
      <c r="D15" s="195" t="s">
        <v>184</v>
      </c>
      <c r="E15" s="179" t="s">
        <v>725</v>
      </c>
      <c r="F15" s="193" t="s">
        <v>725</v>
      </c>
      <c r="G15" s="23" t="s">
        <v>725</v>
      </c>
      <c r="H15" s="23" t="s">
        <v>725</v>
      </c>
      <c r="I15" s="23"/>
      <c r="J15" s="23"/>
      <c r="K15" s="23"/>
      <c r="L15" s="23"/>
      <c r="M15" s="24"/>
      <c r="N15" s="25">
        <f>IF(O15=9,SUM(E15:M15)-SMALL(E15:M15,1)-SMALL(E15:M15,2),IF(O15=8,SUM(E15:M15)-SMALL(E15:M15,1),SUM(E15:M15)))</f>
        <v>0</v>
      </c>
      <c r="O15" s="26">
        <f>COUNTA(E15:M15)</f>
        <v>4</v>
      </c>
      <c r="P15" s="172">
        <f>SUM(E15:M15)</f>
        <v>0</v>
      </c>
      <c r="Q15" s="27"/>
      <c r="R15" s="28">
        <v>1317</v>
      </c>
      <c r="S15" s="29" t="s">
        <v>28</v>
      </c>
      <c r="T15" s="30">
        <f t="shared" si="0"/>
        <v>67</v>
      </c>
      <c r="U15" s="31"/>
      <c r="V15" s="32">
        <f t="shared" si="1"/>
        <v>67</v>
      </c>
      <c r="W15" s="19"/>
      <c r="X15" s="33"/>
      <c r="Y15" s="33"/>
      <c r="Z15" s="33"/>
      <c r="AA15" s="33"/>
    </row>
    <row r="16" spans="1:27" ht="29.1" customHeight="1" thickBot="1" x14ac:dyDescent="0.4">
      <c r="A16" s="177" t="s">
        <v>191</v>
      </c>
      <c r="B16" s="195" t="s">
        <v>385</v>
      </c>
      <c r="C16" s="195" t="s">
        <v>144</v>
      </c>
      <c r="D16" s="195" t="s">
        <v>184</v>
      </c>
      <c r="E16" s="179" t="s">
        <v>725</v>
      </c>
      <c r="F16" s="193" t="s">
        <v>725</v>
      </c>
      <c r="G16" s="23" t="s">
        <v>725</v>
      </c>
      <c r="H16" s="23" t="s">
        <v>725</v>
      </c>
      <c r="I16" s="23"/>
      <c r="J16" s="23"/>
      <c r="K16" s="23"/>
      <c r="L16" s="23"/>
      <c r="M16" s="24"/>
      <c r="N16" s="25">
        <f>IF(O16=9,SUM(E16:M16)-SMALL(E16:M16,1)-SMALL(E16:M16,2),IF(O16=8,SUM(E16:M16)-SMALL(E16:M16,1),SUM(E16:M16)))</f>
        <v>0</v>
      </c>
      <c r="O16" s="26">
        <f>COUNTA(E16:M16)</f>
        <v>4</v>
      </c>
      <c r="P16" s="172">
        <f>SUM(E16:M16)</f>
        <v>0</v>
      </c>
      <c r="Q16" s="27"/>
      <c r="R16" s="28"/>
      <c r="S16" s="29"/>
      <c r="T16" s="30">
        <f t="shared" si="0"/>
        <v>0</v>
      </c>
      <c r="U16" s="31"/>
      <c r="V16" s="32">
        <f t="shared" si="1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77" t="s">
        <v>191</v>
      </c>
      <c r="B17" s="195" t="s">
        <v>387</v>
      </c>
      <c r="C17" s="195" t="s">
        <v>144</v>
      </c>
      <c r="D17" s="195" t="s">
        <v>184</v>
      </c>
      <c r="E17" s="179" t="s">
        <v>725</v>
      </c>
      <c r="F17" s="193" t="s">
        <v>725</v>
      </c>
      <c r="G17" s="23" t="s">
        <v>725</v>
      </c>
      <c r="H17" s="23"/>
      <c r="I17" s="23"/>
      <c r="J17" s="23"/>
      <c r="K17" s="23"/>
      <c r="L17" s="23"/>
      <c r="M17" s="24"/>
      <c r="N17" s="25">
        <f>IF(O17=9,SUM(E17:M17)-SMALL(E17:M17,1)-SMALL(E17:M17,2),IF(O17=8,SUM(E17:M17)-SMALL(E17:M17,1),SUM(E17:M17)))</f>
        <v>0</v>
      </c>
      <c r="O17" s="26">
        <f>COUNTA(E17:M17)</f>
        <v>3</v>
      </c>
      <c r="P17" s="172">
        <f>SUM(E17:M17)</f>
        <v>0</v>
      </c>
      <c r="Q17" s="27"/>
      <c r="R17" s="28">
        <v>1886</v>
      </c>
      <c r="S17" s="29" t="s">
        <v>31</v>
      </c>
      <c r="T17" s="30">
        <f t="shared" si="0"/>
        <v>53</v>
      </c>
      <c r="U17" s="31"/>
      <c r="V17" s="32">
        <f t="shared" si="1"/>
        <v>53</v>
      </c>
      <c r="W17" s="19"/>
      <c r="X17" s="33"/>
      <c r="Y17" s="33"/>
      <c r="Z17" s="33"/>
      <c r="AA17" s="33"/>
    </row>
    <row r="18" spans="1:27" ht="29.1" customHeight="1" thickBot="1" x14ac:dyDescent="0.4">
      <c r="A18" s="177" t="s">
        <v>191</v>
      </c>
      <c r="B18" s="195" t="s">
        <v>379</v>
      </c>
      <c r="C18" s="195" t="s">
        <v>144</v>
      </c>
      <c r="D18" s="195" t="s">
        <v>184</v>
      </c>
      <c r="E18" s="179" t="s">
        <v>725</v>
      </c>
      <c r="F18" s="193" t="s">
        <v>725</v>
      </c>
      <c r="G18" s="23"/>
      <c r="H18" s="23"/>
      <c r="I18" s="23"/>
      <c r="J18" s="23"/>
      <c r="K18" s="23"/>
      <c r="L18" s="23"/>
      <c r="M18" s="24"/>
      <c r="N18" s="25">
        <f>IF(O18=9,SUM(E18:M18)-SMALL(E18:M18,1)-SMALL(E18:M18,2),IF(O18=8,SUM(E18:M18)-SMALL(E18:M18,1),SUM(E18:M18)))</f>
        <v>0</v>
      </c>
      <c r="O18" s="26">
        <f>COUNTA(E18:M18)</f>
        <v>2</v>
      </c>
      <c r="P18" s="172">
        <f>SUM(E18:M18)</f>
        <v>0</v>
      </c>
      <c r="Q18" s="27"/>
      <c r="R18" s="28">
        <v>2144</v>
      </c>
      <c r="S18" s="169" t="s">
        <v>107</v>
      </c>
      <c r="T18" s="30">
        <f t="shared" si="0"/>
        <v>47</v>
      </c>
      <c r="U18" s="31"/>
      <c r="V18" s="32">
        <f t="shared" si="1"/>
        <v>47</v>
      </c>
      <c r="W18" s="19"/>
      <c r="X18" s="6"/>
      <c r="Y18" s="6"/>
      <c r="Z18" s="6"/>
      <c r="AA18" s="6"/>
    </row>
    <row r="19" spans="1:27" ht="29.1" customHeight="1" thickBot="1" x14ac:dyDescent="0.4">
      <c r="A19" s="177" t="s">
        <v>191</v>
      </c>
      <c r="B19" s="271" t="s">
        <v>376</v>
      </c>
      <c r="C19" s="271" t="s">
        <v>144</v>
      </c>
      <c r="D19" s="271" t="s">
        <v>184</v>
      </c>
      <c r="E19" s="242" t="s">
        <v>725</v>
      </c>
      <c r="F19" s="243"/>
      <c r="G19" s="217"/>
      <c r="H19" s="217"/>
      <c r="I19" s="217"/>
      <c r="J19" s="217"/>
      <c r="K19" s="217"/>
      <c r="L19" s="217"/>
      <c r="M19" s="218"/>
      <c r="N19" s="25">
        <f>IF(O19=9,SUM(E19:M19)-SMALL(E19:M19,1)-SMALL(E19:M19,2),IF(O19=8,SUM(E19:M19)-SMALL(E19:M19,1),SUM(E19:M19)))</f>
        <v>0</v>
      </c>
      <c r="O19" s="26">
        <f>COUNTA(E19:M19)</f>
        <v>1</v>
      </c>
      <c r="P19" s="172">
        <f>SUM(E19:M19)</f>
        <v>0</v>
      </c>
      <c r="Q19" s="27"/>
      <c r="R19" s="28"/>
      <c r="S19" s="29"/>
      <c r="T19" s="30">
        <f t="shared" si="0"/>
        <v>0</v>
      </c>
      <c r="U19" s="31"/>
      <c r="V19" s="32">
        <f t="shared" si="1"/>
        <v>0</v>
      </c>
      <c r="W19" s="19"/>
      <c r="X19" s="33"/>
      <c r="Y19" s="33"/>
      <c r="Z19" s="33"/>
      <c r="AA19" s="33"/>
    </row>
    <row r="20" spans="1:27" ht="29.1" customHeight="1" thickBot="1" x14ac:dyDescent="0.45">
      <c r="A20" s="177" t="s">
        <v>191</v>
      </c>
      <c r="B20" s="270" t="s">
        <v>365</v>
      </c>
      <c r="C20" s="270" t="s">
        <v>137</v>
      </c>
      <c r="D20" s="270" t="s">
        <v>182</v>
      </c>
      <c r="E20" s="244" t="s">
        <v>725</v>
      </c>
      <c r="F20" s="244" t="s">
        <v>725</v>
      </c>
      <c r="G20" s="231" t="s">
        <v>725</v>
      </c>
      <c r="H20" s="231" t="s">
        <v>725</v>
      </c>
      <c r="I20" s="231"/>
      <c r="J20" s="232"/>
      <c r="K20" s="232"/>
      <c r="L20" s="232"/>
      <c r="M20" s="281">
        <v>80</v>
      </c>
      <c r="N20" s="190">
        <f>IF(O20=9,SUM(E20:M20)-SMALL(E20:M20,1)-SMALL(E20:M20,2),IF(O20=8,SUM(E20:M20)-SMALL(E20:M20,1),SUM(E20:M20)))</f>
        <v>80</v>
      </c>
      <c r="O20" s="26">
        <f>COUNTA(E20:M20)</f>
        <v>5</v>
      </c>
      <c r="P20" s="172">
        <f>SUM(E20:M20)</f>
        <v>80</v>
      </c>
      <c r="Q20" s="27"/>
      <c r="R20" s="28">
        <v>1298</v>
      </c>
      <c r="S20" s="29" t="s">
        <v>35</v>
      </c>
      <c r="T20" s="30">
        <f t="shared" si="0"/>
        <v>80</v>
      </c>
      <c r="U20" s="31"/>
      <c r="V20" s="32">
        <f t="shared" si="1"/>
        <v>80</v>
      </c>
      <c r="W20" s="19"/>
      <c r="X20" s="6"/>
      <c r="Y20" s="6"/>
      <c r="Z20" s="6"/>
      <c r="AA20" s="6"/>
    </row>
    <row r="21" spans="1:27" ht="29.1" customHeight="1" thickBot="1" x14ac:dyDescent="0.4">
      <c r="A21" s="177" t="s">
        <v>191</v>
      </c>
      <c r="B21" s="195" t="s">
        <v>372</v>
      </c>
      <c r="C21" s="195" t="s">
        <v>137</v>
      </c>
      <c r="D21" s="195" t="s">
        <v>182</v>
      </c>
      <c r="E21" s="179" t="s">
        <v>725</v>
      </c>
      <c r="F21" s="193" t="s">
        <v>725</v>
      </c>
      <c r="G21" s="23"/>
      <c r="H21" s="23" t="s">
        <v>725</v>
      </c>
      <c r="I21" s="23"/>
      <c r="J21" s="23"/>
      <c r="K21" s="23"/>
      <c r="L21" s="23"/>
      <c r="M21" s="24"/>
      <c r="N21" s="25">
        <f>IF(O21=9,SUM(E21:M21)-SMALL(E21:M21,1)-SMALL(E21:M21,2),IF(O21=8,SUM(E21:M21)-SMALL(E21:M21,1),SUM(E21:M21)))</f>
        <v>0</v>
      </c>
      <c r="O21" s="26">
        <f>COUNTA(E21:M21)</f>
        <v>3</v>
      </c>
      <c r="P21" s="172">
        <f>SUM(E21:M21)</f>
        <v>0</v>
      </c>
      <c r="Q21" s="27"/>
      <c r="R21" s="28">
        <v>2271</v>
      </c>
      <c r="S21" s="29" t="s">
        <v>120</v>
      </c>
      <c r="T21" s="30">
        <f t="shared" si="0"/>
        <v>50</v>
      </c>
      <c r="U21" s="31"/>
      <c r="V21" s="32">
        <f t="shared" si="1"/>
        <v>50</v>
      </c>
      <c r="W21" s="19"/>
      <c r="X21" s="6"/>
      <c r="Y21" s="6"/>
      <c r="Z21" s="6"/>
      <c r="AA21" s="6"/>
    </row>
    <row r="22" spans="1:27" ht="29.1" customHeight="1" thickBot="1" x14ac:dyDescent="0.4">
      <c r="A22" s="177" t="s">
        <v>191</v>
      </c>
      <c r="B22" s="271" t="s">
        <v>382</v>
      </c>
      <c r="C22" s="271" t="s">
        <v>137</v>
      </c>
      <c r="D22" s="271" t="s">
        <v>182</v>
      </c>
      <c r="E22" s="242" t="s">
        <v>725</v>
      </c>
      <c r="F22" s="243" t="s">
        <v>725</v>
      </c>
      <c r="G22" s="217" t="s">
        <v>725</v>
      </c>
      <c r="H22" s="217" t="s">
        <v>725</v>
      </c>
      <c r="I22" s="217" t="s">
        <v>725</v>
      </c>
      <c r="J22" s="217"/>
      <c r="K22" s="217"/>
      <c r="L22" s="217"/>
      <c r="M22" s="218"/>
      <c r="N22" s="25">
        <f>IF(O22=9,SUM(E22:M22)-SMALL(E22:M22,1)-SMALL(E22:M22,2),IF(O22=8,SUM(E22:M22)-SMALL(E22:M22,1),SUM(E22:M22)))</f>
        <v>0</v>
      </c>
      <c r="O22" s="26">
        <f>COUNTA(E22:M22)</f>
        <v>5</v>
      </c>
      <c r="P22" s="172">
        <f>SUM(E22:M22)</f>
        <v>0</v>
      </c>
      <c r="Q22" s="27"/>
      <c r="R22" s="28">
        <v>2186</v>
      </c>
      <c r="S22" s="29" t="s">
        <v>122</v>
      </c>
      <c r="T22" s="30">
        <f t="shared" si="0"/>
        <v>0</v>
      </c>
      <c r="U22" s="31"/>
      <c r="V22" s="32">
        <f t="shared" si="1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77" t="s">
        <v>191</v>
      </c>
      <c r="B23" s="272" t="s">
        <v>373</v>
      </c>
      <c r="C23" s="272" t="s">
        <v>135</v>
      </c>
      <c r="D23" s="272" t="s">
        <v>114</v>
      </c>
      <c r="E23" s="246" t="s">
        <v>725</v>
      </c>
      <c r="F23" s="247"/>
      <c r="G23" s="225"/>
      <c r="H23" s="225"/>
      <c r="I23" s="225"/>
      <c r="J23" s="225"/>
      <c r="K23" s="225"/>
      <c r="L23" s="225"/>
      <c r="M23" s="226">
        <v>20</v>
      </c>
      <c r="N23" s="25">
        <f>IF(O23=9,SUM(E23:M23)-SMALL(E23:M23,1)-SMALL(E23:M23,2),IF(O23=8,SUM(E23:M23)-SMALL(E23:M23,1),SUM(E23:M23)))</f>
        <v>20</v>
      </c>
      <c r="O23" s="26">
        <f>COUNTA(E23:M23)</f>
        <v>2</v>
      </c>
      <c r="P23" s="172">
        <f>SUM(E23:M23)</f>
        <v>20</v>
      </c>
      <c r="Q23" s="27"/>
      <c r="R23" s="28">
        <v>1756</v>
      </c>
      <c r="S23" s="29" t="s">
        <v>37</v>
      </c>
      <c r="T23" s="30">
        <f t="shared" si="0"/>
        <v>0</v>
      </c>
      <c r="U23" s="31"/>
      <c r="V23" s="32">
        <f t="shared" si="1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77" t="s">
        <v>191</v>
      </c>
      <c r="B24" s="272" t="s">
        <v>386</v>
      </c>
      <c r="C24" s="272" t="s">
        <v>148</v>
      </c>
      <c r="D24" s="272" t="s">
        <v>186</v>
      </c>
      <c r="E24" s="246" t="s">
        <v>725</v>
      </c>
      <c r="F24" s="247"/>
      <c r="G24" s="225"/>
      <c r="H24" s="225" t="s">
        <v>725</v>
      </c>
      <c r="I24" s="225"/>
      <c r="J24" s="225"/>
      <c r="K24" s="225"/>
      <c r="L24" s="225"/>
      <c r="M24" s="226">
        <v>40</v>
      </c>
      <c r="N24" s="25">
        <f>IF(O24=9,SUM(E24:M24)-SMALL(E24:M24,1)-SMALL(E24:M24,2),IF(O24=8,SUM(E24:M24)-SMALL(E24:M24,1),SUM(E24:M24)))</f>
        <v>40</v>
      </c>
      <c r="O24" s="26">
        <f>COUNTA(E24:M24)</f>
        <v>3</v>
      </c>
      <c r="P24" s="172">
        <f>SUM(E24:M24)</f>
        <v>40</v>
      </c>
      <c r="Q24" s="27"/>
      <c r="R24" s="28">
        <v>1177</v>
      </c>
      <c r="S24" s="29" t="s">
        <v>38</v>
      </c>
      <c r="T24" s="30">
        <f t="shared" si="0"/>
        <v>0</v>
      </c>
      <c r="U24" s="31"/>
      <c r="V24" s="32">
        <f t="shared" si="1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77" t="s">
        <v>191</v>
      </c>
      <c r="B25" s="272" t="s">
        <v>410</v>
      </c>
      <c r="C25" s="224">
        <v>2057</v>
      </c>
      <c r="D25" s="272" t="s">
        <v>185</v>
      </c>
      <c r="E25" s="246"/>
      <c r="F25" s="246" t="s">
        <v>725</v>
      </c>
      <c r="G25" s="225"/>
      <c r="H25" s="225"/>
      <c r="I25" s="225"/>
      <c r="J25" s="225"/>
      <c r="K25" s="225"/>
      <c r="L25" s="225"/>
      <c r="M25" s="226">
        <v>20</v>
      </c>
      <c r="N25" s="25">
        <f>IF(O25=9,SUM(E25:M25)-SMALL(E25:M25,1)-SMALL(E25:M25,2),IF(O25=8,SUM(E25:M25)-SMALL(E25:M25,1),SUM(E25:M25)))</f>
        <v>20</v>
      </c>
      <c r="O25" s="26">
        <f>COUNTA(E25:M25)</f>
        <v>2</v>
      </c>
      <c r="P25" s="172">
        <f>SUM(E25:M25)</f>
        <v>20</v>
      </c>
      <c r="Q25" s="27"/>
      <c r="R25" s="28">
        <v>1266</v>
      </c>
      <c r="S25" s="29" t="s">
        <v>39</v>
      </c>
      <c r="T25" s="30">
        <f t="shared" si="0"/>
        <v>0</v>
      </c>
      <c r="U25" s="31"/>
      <c r="V25" s="32">
        <f t="shared" si="1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77" t="s">
        <v>191</v>
      </c>
      <c r="B26" s="270" t="s">
        <v>407</v>
      </c>
      <c r="C26" s="270" t="s">
        <v>128</v>
      </c>
      <c r="D26" s="270" t="s">
        <v>179</v>
      </c>
      <c r="E26" s="241"/>
      <c r="F26" s="244" t="s">
        <v>725</v>
      </c>
      <c r="G26" s="219" t="s">
        <v>725</v>
      </c>
      <c r="H26" s="219"/>
      <c r="I26" s="219" t="s">
        <v>725</v>
      </c>
      <c r="J26" s="219"/>
      <c r="K26" s="219"/>
      <c r="L26" s="219"/>
      <c r="M26" s="222">
        <v>50</v>
      </c>
      <c r="N26" s="25">
        <f>IF(O26=9,SUM(E26:M26)-SMALL(E26:M26,1)-SMALL(E26:M26,2),IF(O26=8,SUM(E26:M26)-SMALL(E26:M26,1),SUM(E26:M26)))</f>
        <v>50</v>
      </c>
      <c r="O26" s="26">
        <f>COUNTA(E26:M26)</f>
        <v>4</v>
      </c>
      <c r="P26" s="172">
        <f>SUM(E26:M26)</f>
        <v>50</v>
      </c>
      <c r="Q26" s="27"/>
      <c r="R26" s="28">
        <v>1757</v>
      </c>
      <c r="S26" s="29" t="s">
        <v>40</v>
      </c>
      <c r="T26" s="30">
        <f t="shared" si="0"/>
        <v>0</v>
      </c>
      <c r="U26" s="31"/>
      <c r="V26" s="32">
        <f t="shared" si="1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77" t="s">
        <v>191</v>
      </c>
      <c r="B27" s="271" t="s">
        <v>388</v>
      </c>
      <c r="C27" s="271" t="s">
        <v>128</v>
      </c>
      <c r="D27" s="271" t="s">
        <v>179</v>
      </c>
      <c r="E27" s="242"/>
      <c r="F27" s="243" t="s">
        <v>725</v>
      </c>
      <c r="G27" s="217"/>
      <c r="H27" s="217" t="s">
        <v>725</v>
      </c>
      <c r="I27" s="217"/>
      <c r="J27" s="217"/>
      <c r="K27" s="217"/>
      <c r="L27" s="217"/>
      <c r="M27" s="218"/>
      <c r="N27" s="25">
        <f>IF(O27=9,SUM(E27:M27)-SMALL(E27:M27,1)-SMALL(E27:M27,2),IF(O27=8,SUM(E27:M27)-SMALL(E27:M27,1),SUM(E27:M27)))</f>
        <v>0</v>
      </c>
      <c r="O27" s="26">
        <f>COUNTA(E27:M27)</f>
        <v>2</v>
      </c>
      <c r="P27" s="172">
        <f>SUM(E27:M27)</f>
        <v>0</v>
      </c>
      <c r="Q27" s="27"/>
      <c r="R27" s="28">
        <v>1760</v>
      </c>
      <c r="S27" s="29" t="s">
        <v>41</v>
      </c>
      <c r="T27" s="30">
        <f t="shared" si="0"/>
        <v>0</v>
      </c>
      <c r="U27" s="31"/>
      <c r="V27" s="32">
        <f t="shared" si="1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7" t="s">
        <v>191</v>
      </c>
      <c r="B28" s="272" t="s">
        <v>375</v>
      </c>
      <c r="C28" s="272" t="s">
        <v>139</v>
      </c>
      <c r="D28" s="272" t="s">
        <v>71</v>
      </c>
      <c r="E28" s="225" t="s">
        <v>725</v>
      </c>
      <c r="F28" s="247"/>
      <c r="G28" s="225"/>
      <c r="H28" s="225"/>
      <c r="I28" s="225"/>
      <c r="J28" s="225"/>
      <c r="K28" s="225"/>
      <c r="L28" s="225"/>
      <c r="M28" s="226">
        <v>20</v>
      </c>
      <c r="N28" s="25">
        <f>IF(O28=9,SUM(E28:M28)-SMALL(E28:M28,1)-SMALL(E28:M28,2),IF(O28=8,SUM(E28:M28)-SMALL(E28:M28,1),SUM(E28:M28)))</f>
        <v>20</v>
      </c>
      <c r="O28" s="26">
        <f>COUNTA(E28:M28)</f>
        <v>2</v>
      </c>
      <c r="P28" s="172">
        <f>SUM(E28:M28)</f>
        <v>20</v>
      </c>
      <c r="Q28" s="27"/>
      <c r="R28" s="28">
        <v>1174</v>
      </c>
      <c r="S28" s="29" t="s">
        <v>121</v>
      </c>
      <c r="T28" s="30">
        <f t="shared" si="0"/>
        <v>0</v>
      </c>
      <c r="U28" s="31"/>
      <c r="V28" s="32">
        <f t="shared" si="1"/>
        <v>0</v>
      </c>
      <c r="W28" s="19"/>
      <c r="X28" s="6"/>
      <c r="Y28" s="6"/>
      <c r="Z28" s="6"/>
      <c r="AA28" s="6"/>
    </row>
    <row r="29" spans="1:27" ht="29.1" customHeight="1" thickBot="1" x14ac:dyDescent="0.45">
      <c r="A29" s="177" t="s">
        <v>191</v>
      </c>
      <c r="B29" s="270" t="s">
        <v>364</v>
      </c>
      <c r="C29" s="270" t="s">
        <v>278</v>
      </c>
      <c r="D29" s="270" t="s">
        <v>279</v>
      </c>
      <c r="E29" s="231" t="s">
        <v>725</v>
      </c>
      <c r="F29" s="244" t="s">
        <v>725</v>
      </c>
      <c r="G29" s="231" t="s">
        <v>725</v>
      </c>
      <c r="H29" s="231" t="s">
        <v>725</v>
      </c>
      <c r="I29" s="231"/>
      <c r="J29" s="232"/>
      <c r="K29" s="232"/>
      <c r="L29" s="232"/>
      <c r="M29" s="281">
        <v>67</v>
      </c>
      <c r="N29" s="190">
        <f>IF(O29=9,SUM(E29:M29)-SMALL(E29:M29,1)-SMALL(E29:M29,2),IF(O29=8,SUM(E29:M29)-SMALL(E29:M29,1),SUM(E29:M29)))</f>
        <v>67</v>
      </c>
      <c r="O29" s="26">
        <f>COUNTA(E29:M29)</f>
        <v>5</v>
      </c>
      <c r="P29" s="172">
        <f>SUM(E29:M29)</f>
        <v>67</v>
      </c>
      <c r="Q29" s="27"/>
      <c r="R29" s="28">
        <v>1731</v>
      </c>
      <c r="S29" s="29" t="s">
        <v>43</v>
      </c>
      <c r="T29" s="30">
        <f t="shared" si="0"/>
        <v>0</v>
      </c>
      <c r="U29" s="31"/>
      <c r="V29" s="32">
        <f t="shared" si="1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7" t="s">
        <v>191</v>
      </c>
      <c r="B30" s="195" t="s">
        <v>367</v>
      </c>
      <c r="C30" s="195" t="s">
        <v>278</v>
      </c>
      <c r="D30" s="195" t="s">
        <v>279</v>
      </c>
      <c r="E30" s="23" t="s">
        <v>725</v>
      </c>
      <c r="F30" s="193" t="s">
        <v>725</v>
      </c>
      <c r="G30" s="23" t="s">
        <v>725</v>
      </c>
      <c r="H30" s="23"/>
      <c r="I30" s="23" t="s">
        <v>725</v>
      </c>
      <c r="J30" s="23"/>
      <c r="K30" s="23"/>
      <c r="L30" s="23"/>
      <c r="M30" s="24"/>
      <c r="N30" s="25">
        <f>IF(O30=9,SUM(E30:M30)-SMALL(E30:M30,1)-SMALL(E30:M30,2),IF(O30=8,SUM(E30:M30)-SMALL(E30:M30,1),SUM(E30:M30)))</f>
        <v>0</v>
      </c>
      <c r="O30" s="26">
        <f>COUNTA(E30:M30)</f>
        <v>4</v>
      </c>
      <c r="P30" s="172">
        <f>SUM(E30:M30)</f>
        <v>0</v>
      </c>
      <c r="Q30" s="27"/>
      <c r="R30" s="28">
        <v>1773</v>
      </c>
      <c r="S30" s="29" t="s">
        <v>71</v>
      </c>
      <c r="T30" s="30">
        <f t="shared" si="0"/>
        <v>20</v>
      </c>
      <c r="U30" s="31"/>
      <c r="V30" s="32">
        <f t="shared" si="1"/>
        <v>20</v>
      </c>
      <c r="W30" s="19"/>
      <c r="X30" s="6"/>
      <c r="Y30" s="6"/>
      <c r="Z30" s="6"/>
      <c r="AA30" s="6"/>
    </row>
    <row r="31" spans="1:27" ht="29.1" customHeight="1" thickBot="1" x14ac:dyDescent="0.4">
      <c r="A31" s="177" t="s">
        <v>191</v>
      </c>
      <c r="B31" s="271" t="s">
        <v>405</v>
      </c>
      <c r="C31" s="271" t="s">
        <v>278</v>
      </c>
      <c r="D31" s="271" t="s">
        <v>279</v>
      </c>
      <c r="E31" s="217"/>
      <c r="F31" s="237" t="s">
        <v>725</v>
      </c>
      <c r="G31" s="217" t="s">
        <v>725</v>
      </c>
      <c r="H31" s="217"/>
      <c r="I31" s="217"/>
      <c r="J31" s="217"/>
      <c r="K31" s="217"/>
      <c r="L31" s="217"/>
      <c r="M31" s="218"/>
      <c r="N31" s="25">
        <f>IF(O31=9,SUM(E31:M31)-SMALL(E31:M31,1)-SMALL(E31:M31,2),IF(O31=8,SUM(E31:M31)-SMALL(E31:M31,1),SUM(E31:M31)))</f>
        <v>0</v>
      </c>
      <c r="O31" s="26">
        <f>COUNTA(E31:M31)</f>
        <v>2</v>
      </c>
      <c r="P31" s="172">
        <f>SUM(E31:M31)</f>
        <v>0</v>
      </c>
      <c r="Q31" s="27"/>
      <c r="R31" s="28">
        <v>1347</v>
      </c>
      <c r="S31" s="29" t="s">
        <v>45</v>
      </c>
      <c r="T31" s="30">
        <f t="shared" si="0"/>
        <v>0</v>
      </c>
      <c r="U31" s="31"/>
      <c r="V31" s="32">
        <f t="shared" si="1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7" t="s">
        <v>191</v>
      </c>
      <c r="B32" s="270" t="s">
        <v>465</v>
      </c>
      <c r="C32" s="270" t="s">
        <v>151</v>
      </c>
      <c r="D32" s="270" t="s">
        <v>187</v>
      </c>
      <c r="E32" s="219"/>
      <c r="F32" s="219"/>
      <c r="G32" s="219" t="s">
        <v>725</v>
      </c>
      <c r="H32" s="219" t="s">
        <v>725</v>
      </c>
      <c r="I32" s="219" t="s">
        <v>725</v>
      </c>
      <c r="J32" s="219"/>
      <c r="K32" s="219"/>
      <c r="L32" s="219"/>
      <c r="M32" s="222">
        <v>47</v>
      </c>
      <c r="N32" s="25">
        <f>IF(O32=9,SUM(E32:M32)-SMALL(E32:M32,1)-SMALL(E32:M32,2),IF(O32=8,SUM(E32:M32)-SMALL(E32:M32,1),SUM(E32:M32)))</f>
        <v>47</v>
      </c>
      <c r="O32" s="26">
        <f>COUNTA(E32:M32)</f>
        <v>4</v>
      </c>
      <c r="P32" s="172">
        <f>SUM(E32:M32)</f>
        <v>47</v>
      </c>
      <c r="Q32" s="27"/>
      <c r="R32" s="28">
        <v>1889</v>
      </c>
      <c r="S32" s="29" t="s">
        <v>115</v>
      </c>
      <c r="T32" s="30">
        <f t="shared" si="0"/>
        <v>0</v>
      </c>
      <c r="U32" s="31"/>
      <c r="V32" s="32">
        <f t="shared" si="1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7" t="s">
        <v>191</v>
      </c>
      <c r="B33" s="195" t="s">
        <v>384</v>
      </c>
      <c r="C33" s="195" t="s">
        <v>151</v>
      </c>
      <c r="D33" s="195" t="s">
        <v>187</v>
      </c>
      <c r="E33" s="23" t="s">
        <v>725</v>
      </c>
      <c r="F33" s="197" t="s">
        <v>725</v>
      </c>
      <c r="G33" s="23"/>
      <c r="H33" s="23" t="s">
        <v>725</v>
      </c>
      <c r="I33" s="23"/>
      <c r="J33" s="23"/>
      <c r="K33" s="23"/>
      <c r="L33" s="23"/>
      <c r="M33" s="24"/>
      <c r="N33" s="25">
        <f>IF(O33=9,SUM(E33:M33)-SMALL(E33:M33,1)-SMALL(E33:M33,2),IF(O33=8,SUM(E33:M33)-SMALL(E33:M33,1),SUM(E33:M33)))</f>
        <v>0</v>
      </c>
      <c r="O33" s="26">
        <f>COUNTA(E33:M33)</f>
        <v>3</v>
      </c>
      <c r="P33" s="172">
        <f>SUM(E33:M33)</f>
        <v>0</v>
      </c>
      <c r="Q33" s="27"/>
      <c r="R33" s="28">
        <v>1883</v>
      </c>
      <c r="S33" s="29" t="s">
        <v>47</v>
      </c>
      <c r="T33" s="30">
        <f t="shared" si="0"/>
        <v>0</v>
      </c>
      <c r="U33" s="31"/>
      <c r="V33" s="32">
        <f t="shared" si="1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7" t="s">
        <v>191</v>
      </c>
      <c r="B34" s="271" t="s">
        <v>508</v>
      </c>
      <c r="C34" s="271" t="s">
        <v>151</v>
      </c>
      <c r="D34" s="271" t="s">
        <v>187</v>
      </c>
      <c r="E34" s="217"/>
      <c r="F34" s="217"/>
      <c r="G34" s="217"/>
      <c r="H34" s="217" t="s">
        <v>725</v>
      </c>
      <c r="I34" s="217"/>
      <c r="J34" s="217"/>
      <c r="K34" s="217"/>
      <c r="L34" s="217"/>
      <c r="M34" s="218"/>
      <c r="N34" s="25">
        <f>IF(O34=9,SUM(E34:M34)-SMALL(E34:M34,1)-SMALL(E34:M34,2),IF(O34=8,SUM(E34:M34)-SMALL(E34:M34,1),SUM(E34:M34)))</f>
        <v>0</v>
      </c>
      <c r="O34" s="26">
        <f>COUNTA(E34:M34)</f>
        <v>1</v>
      </c>
      <c r="P34" s="172">
        <f>SUM(E34:M34)</f>
        <v>0</v>
      </c>
      <c r="Q34" s="27"/>
      <c r="R34" s="28">
        <v>2072</v>
      </c>
      <c r="S34" s="29" t="s">
        <v>109</v>
      </c>
      <c r="T34" s="30">
        <f t="shared" si="0"/>
        <v>0</v>
      </c>
      <c r="U34" s="31"/>
      <c r="V34" s="32">
        <f t="shared" si="1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77" t="s">
        <v>191</v>
      </c>
      <c r="B35" s="272" t="s">
        <v>369</v>
      </c>
      <c r="C35" s="272" t="s">
        <v>132</v>
      </c>
      <c r="D35" s="272" t="s">
        <v>181</v>
      </c>
      <c r="E35" s="225" t="s">
        <v>725</v>
      </c>
      <c r="F35" s="234"/>
      <c r="G35" s="225"/>
      <c r="H35" s="225"/>
      <c r="I35" s="225"/>
      <c r="J35" s="225"/>
      <c r="K35" s="225"/>
      <c r="L35" s="225"/>
      <c r="M35" s="226">
        <v>20</v>
      </c>
      <c r="N35" s="25">
        <f>IF(O35=9,SUM(E35:M35)-SMALL(E35:M35,1)-SMALL(E35:M35,2),IF(O35=8,SUM(E35:M35)-SMALL(E35:M35,1),SUM(E35:M35)))</f>
        <v>20</v>
      </c>
      <c r="O35" s="26">
        <f>COUNTA(E35:M35)</f>
        <v>2</v>
      </c>
      <c r="P35" s="172">
        <f>SUM(E35:M35)</f>
        <v>20</v>
      </c>
      <c r="Q35" s="27"/>
      <c r="R35" s="28">
        <v>1615</v>
      </c>
      <c r="S35" s="29" t="s">
        <v>110</v>
      </c>
      <c r="T35" s="30">
        <f t="shared" si="0"/>
        <v>0</v>
      </c>
      <c r="U35" s="31"/>
      <c r="V35" s="32">
        <f t="shared" si="1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7" t="s">
        <v>191</v>
      </c>
      <c r="B36" s="272" t="s">
        <v>647</v>
      </c>
      <c r="C36" s="224">
        <v>10</v>
      </c>
      <c r="D36" s="272" t="s">
        <v>16</v>
      </c>
      <c r="E36" s="225"/>
      <c r="F36" s="225"/>
      <c r="G36" s="225"/>
      <c r="H36" s="225"/>
      <c r="I36" s="225" t="s">
        <v>725</v>
      </c>
      <c r="J36" s="225"/>
      <c r="K36" s="225"/>
      <c r="L36" s="225"/>
      <c r="M36" s="226">
        <v>20</v>
      </c>
      <c r="N36" s="25">
        <f>IF(O36=9,SUM(E36:M36)-SMALL(E36:M36,1)-SMALL(E36:M36,2),IF(O36=8,SUM(E36:M36)-SMALL(E36:M36,1),SUM(E36:M36)))</f>
        <v>20</v>
      </c>
      <c r="O36" s="26">
        <f>COUNTA(E36:M36)</f>
        <v>2</v>
      </c>
      <c r="P36" s="172">
        <f>SUM(E36:M36)</f>
        <v>20</v>
      </c>
      <c r="Q36" s="27"/>
      <c r="R36" s="28">
        <v>48</v>
      </c>
      <c r="S36" s="29" t="s">
        <v>111</v>
      </c>
      <c r="T36" s="30">
        <f t="shared" si="0"/>
        <v>0</v>
      </c>
      <c r="U36" s="31"/>
      <c r="V36" s="32">
        <f t="shared" si="1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7" t="s">
        <v>191</v>
      </c>
      <c r="B37" s="270" t="s">
        <v>381</v>
      </c>
      <c r="C37" s="270" t="s">
        <v>142</v>
      </c>
      <c r="D37" s="270" t="s">
        <v>183</v>
      </c>
      <c r="E37" s="219" t="s">
        <v>725</v>
      </c>
      <c r="F37" s="231"/>
      <c r="G37" s="219"/>
      <c r="H37" s="219"/>
      <c r="I37" s="219"/>
      <c r="J37" s="219"/>
      <c r="K37" s="219"/>
      <c r="L37" s="219"/>
      <c r="M37" s="222">
        <v>20</v>
      </c>
      <c r="N37" s="25">
        <f>IF(O37=9,SUM(E37:M37)-SMALL(E37:M37,1)-SMALL(E37:M37,2),IF(O37=8,SUM(E37:M37)-SMALL(E37:M37,1),SUM(E37:M37)))</f>
        <v>20</v>
      </c>
      <c r="O37" s="26">
        <f>COUNTA(E37:M37)</f>
        <v>2</v>
      </c>
      <c r="P37" s="172">
        <f>SUM(E37:M37)</f>
        <v>20</v>
      </c>
      <c r="Q37" s="27"/>
      <c r="R37" s="28">
        <v>1353</v>
      </c>
      <c r="S37" s="29" t="s">
        <v>112</v>
      </c>
      <c r="T37" s="30">
        <f t="shared" si="0"/>
        <v>0</v>
      </c>
      <c r="U37" s="31"/>
      <c r="V37" s="32">
        <f t="shared" si="1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7" t="str">
        <f t="shared" ref="A38:A41" si="2">IF(O38&lt;2,"NO","SI")</f>
        <v>NO</v>
      </c>
      <c r="B38" s="21"/>
      <c r="C38" s="100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ref="N38:N41" si="3">IF(O38=9,SUM(E38:M38)-SMALL(E38:M38,1)-SMALL(E38:M38,2),IF(O38=8,SUM(E38:M38)-SMALL(E38:M38,1),SUM(E38:M38)))</f>
        <v>0</v>
      </c>
      <c r="O38" s="26">
        <f t="shared" ref="O38:O41" si="4">COUNTA(E38:M38)</f>
        <v>0</v>
      </c>
      <c r="P38" s="172">
        <f t="shared" ref="P38:P41" si="5">SUM(E38:M38)</f>
        <v>0</v>
      </c>
      <c r="Q38" s="27"/>
      <c r="R38" s="28">
        <v>1665</v>
      </c>
      <c r="S38" s="29" t="s">
        <v>113</v>
      </c>
      <c r="T38" s="30">
        <f t="shared" si="0"/>
        <v>0</v>
      </c>
      <c r="U38" s="31"/>
      <c r="V38" s="32">
        <f t="shared" si="1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7" t="str">
        <f t="shared" si="2"/>
        <v>NO</v>
      </c>
      <c r="B39" s="21"/>
      <c r="C39" s="100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3"/>
        <v>0</v>
      </c>
      <c r="O39" s="26">
        <f t="shared" si="4"/>
        <v>0</v>
      </c>
      <c r="P39" s="172">
        <f t="shared" si="5"/>
        <v>0</v>
      </c>
      <c r="Q39" s="27"/>
      <c r="R39" s="28"/>
      <c r="S39" s="29"/>
      <c r="T39" s="30">
        <f t="shared" si="0"/>
        <v>0</v>
      </c>
      <c r="U39" s="31"/>
      <c r="V39" s="32">
        <f t="shared" si="1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7" t="str">
        <f t="shared" si="2"/>
        <v>NO</v>
      </c>
      <c r="B40" s="21"/>
      <c r="C40" s="100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3"/>
        <v>0</v>
      </c>
      <c r="O40" s="26">
        <f t="shared" si="4"/>
        <v>0</v>
      </c>
      <c r="P40" s="172">
        <f t="shared" si="5"/>
        <v>0</v>
      </c>
      <c r="Q40" s="27"/>
      <c r="R40" s="28"/>
      <c r="S40" s="29"/>
      <c r="T40" s="30">
        <f t="shared" si="0"/>
        <v>0</v>
      </c>
      <c r="U40" s="31"/>
      <c r="V40" s="32">
        <f t="shared" si="1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7" t="str">
        <f t="shared" si="2"/>
        <v>NO</v>
      </c>
      <c r="B41" s="21"/>
      <c r="C41" s="100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3"/>
        <v>0</v>
      </c>
      <c r="O41" s="26">
        <f t="shared" si="4"/>
        <v>0</v>
      </c>
      <c r="P41" s="172">
        <f t="shared" si="5"/>
        <v>0</v>
      </c>
      <c r="Q41" s="27"/>
      <c r="R41" s="28"/>
      <c r="S41" s="29"/>
      <c r="T41" s="30">
        <f t="shared" si="0"/>
        <v>0</v>
      </c>
      <c r="U41" s="31"/>
      <c r="V41" s="32">
        <f t="shared" si="1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2">
        <f>COUNTIF(A3:A41,"SI")</f>
        <v>35</v>
      </c>
      <c r="B42" s="89">
        <f>COUNTA(B3:B41)</f>
        <v>35</v>
      </c>
      <c r="C42" s="101"/>
      <c r="D42" s="90"/>
      <c r="E42" s="90"/>
      <c r="F42" s="90"/>
      <c r="G42" s="90"/>
      <c r="H42" s="90"/>
      <c r="I42" s="90"/>
      <c r="J42" s="90"/>
      <c r="K42" s="90"/>
      <c r="L42" s="42"/>
      <c r="M42" s="65"/>
      <c r="N42" s="66">
        <f>SUM(N3:N41)</f>
        <v>515</v>
      </c>
      <c r="O42" s="47"/>
      <c r="P42" s="67">
        <f>SUM(P3:P41)</f>
        <v>515</v>
      </c>
      <c r="Q42" s="27"/>
      <c r="R42" s="28"/>
      <c r="S42" s="29"/>
      <c r="T42" s="30">
        <f t="shared" si="0"/>
        <v>0</v>
      </c>
      <c r="U42" s="31"/>
      <c r="V42" s="32">
        <f t="shared" si="1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2"/>
      <c r="D43" s="6"/>
      <c r="E43" s="6"/>
      <c r="F43" s="6"/>
      <c r="G43" s="6"/>
      <c r="H43" s="6"/>
      <c r="I43" s="6"/>
      <c r="J43" s="6"/>
      <c r="K43" s="6"/>
      <c r="L43" s="6"/>
      <c r="M43" s="6"/>
      <c r="N43" s="71"/>
      <c r="O43" s="6"/>
      <c r="P43" s="71"/>
      <c r="Q43" s="103"/>
      <c r="R43" s="28"/>
      <c r="S43" s="29"/>
      <c r="T43" s="30">
        <f t="shared" si="0"/>
        <v>0</v>
      </c>
      <c r="U43" s="31"/>
      <c r="V43" s="32">
        <f t="shared" si="1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2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3"/>
      <c r="R44" s="28">
        <v>2199</v>
      </c>
      <c r="S44" s="169" t="s">
        <v>106</v>
      </c>
      <c r="T44" s="30">
        <f t="shared" si="0"/>
        <v>0</v>
      </c>
      <c r="U44" s="31"/>
      <c r="V44" s="32">
        <f t="shared" si="1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2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3"/>
      <c r="R45" s="28">
        <v>1908</v>
      </c>
      <c r="S45" s="29" t="s">
        <v>55</v>
      </c>
      <c r="T45" s="28">
        <f t="shared" si="0"/>
        <v>0</v>
      </c>
      <c r="U45" s="31"/>
      <c r="V45" s="32">
        <f t="shared" si="1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0"/>
      <c r="R46" s="28">
        <v>2057</v>
      </c>
      <c r="S46" s="29" t="s">
        <v>56</v>
      </c>
      <c r="T46" s="28">
        <f t="shared" si="0"/>
        <v>20</v>
      </c>
      <c r="U46" s="31"/>
      <c r="V46" s="32">
        <f t="shared" si="1"/>
        <v>20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2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0"/>
      <c r="R47" s="28">
        <v>2069</v>
      </c>
      <c r="S47" s="29" t="s">
        <v>57</v>
      </c>
      <c r="T47" s="28">
        <f t="shared" si="0"/>
        <v>0</v>
      </c>
      <c r="U47" s="31"/>
      <c r="V47" s="32">
        <f t="shared" si="1"/>
        <v>0</v>
      </c>
      <c r="W47" s="38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2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1887</v>
      </c>
      <c r="S48" s="29" t="s">
        <v>123</v>
      </c>
      <c r="T48" s="28">
        <f t="shared" si="0"/>
        <v>0</v>
      </c>
      <c r="U48" s="31"/>
      <c r="V48" s="32">
        <f t="shared" si="1"/>
        <v>0</v>
      </c>
      <c r="W48" s="38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2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0"/>
      <c r="R49" s="28">
        <v>2029</v>
      </c>
      <c r="S49" s="29" t="s">
        <v>59</v>
      </c>
      <c r="T49" s="28">
        <f t="shared" si="0"/>
        <v>0</v>
      </c>
      <c r="U49" s="31"/>
      <c r="V49" s="32">
        <f t="shared" si="1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0"/>
      <c r="R50" s="28">
        <v>2027</v>
      </c>
      <c r="S50" s="29" t="s">
        <v>20</v>
      </c>
      <c r="T50" s="28">
        <f t="shared" si="0"/>
        <v>0</v>
      </c>
      <c r="U50" s="31"/>
      <c r="V50" s="32">
        <f t="shared" si="1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2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0"/>
      <c r="R51" s="28">
        <v>1862</v>
      </c>
      <c r="S51" s="29" t="s">
        <v>60</v>
      </c>
      <c r="T51" s="28">
        <f t="shared" si="0"/>
        <v>0</v>
      </c>
      <c r="U51" s="31"/>
      <c r="V51" s="32">
        <f t="shared" si="1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2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0"/>
      <c r="R52" s="28">
        <v>1132</v>
      </c>
      <c r="S52" s="29" t="s">
        <v>61</v>
      </c>
      <c r="T52" s="28">
        <f t="shared" si="0"/>
        <v>0</v>
      </c>
      <c r="U52" s="31"/>
      <c r="V52" s="32">
        <f t="shared" si="1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2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28">
        <f t="shared" si="0"/>
        <v>0</v>
      </c>
      <c r="U53" s="31"/>
      <c r="V53" s="32">
        <f t="shared" si="1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1172</v>
      </c>
      <c r="S54" s="29" t="s">
        <v>471</v>
      </c>
      <c r="T54" s="28">
        <f t="shared" si="0"/>
        <v>0</v>
      </c>
      <c r="U54" s="31"/>
      <c r="V54" s="32">
        <f t="shared" si="1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28">
        <f t="shared" si="0"/>
        <v>0</v>
      </c>
      <c r="U55" s="31"/>
      <c r="V55" s="32">
        <f t="shared" si="1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2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28">
        <f t="shared" si="0"/>
        <v>0</v>
      </c>
      <c r="U56" s="31"/>
      <c r="V56" s="32">
        <f t="shared" si="1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2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28">
        <f t="shared" si="0"/>
        <v>0</v>
      </c>
      <c r="U57" s="31"/>
      <c r="V57" s="32">
        <f t="shared" si="1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2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28">
        <f t="shared" si="0"/>
        <v>0</v>
      </c>
      <c r="U58" s="31"/>
      <c r="V58" s="32">
        <f t="shared" si="1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102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69" t="s">
        <v>118</v>
      </c>
      <c r="T59" s="28">
        <f t="shared" si="0"/>
        <v>0</v>
      </c>
      <c r="U59" s="31"/>
      <c r="V59" s="32">
        <f t="shared" si="1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2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28">
        <f t="shared" si="0"/>
        <v>0</v>
      </c>
      <c r="U60" s="31"/>
      <c r="V60" s="32">
        <f t="shared" si="1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2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28">
        <f t="shared" si="0"/>
        <v>0</v>
      </c>
      <c r="U61" s="31"/>
      <c r="V61" s="32">
        <f t="shared" si="1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2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69" t="s">
        <v>108</v>
      </c>
      <c r="T62" s="28">
        <f t="shared" si="0"/>
        <v>0</v>
      </c>
      <c r="U62" s="31"/>
      <c r="V62" s="32">
        <f t="shared" si="1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2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28">
        <f t="shared" si="0"/>
        <v>0</v>
      </c>
      <c r="U63" s="31"/>
      <c r="V63" s="32">
        <f t="shared" si="1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102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0"/>
        <v>0</v>
      </c>
      <c r="U64" s="31"/>
      <c r="V64" s="32">
        <f t="shared" si="1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102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39">
        <f>SUM(T3:T64)</f>
        <v>515</v>
      </c>
      <c r="U65" s="6"/>
      <c r="V65" s="41">
        <f>SUM(V3:V64)</f>
        <v>515</v>
      </c>
      <c r="W65" s="6"/>
      <c r="X65" s="6"/>
      <c r="Y65" s="6"/>
      <c r="Z65" s="6"/>
      <c r="AA65" s="6"/>
    </row>
    <row r="66" spans="1:27" ht="15.6" customHeight="1" x14ac:dyDescent="0.2">
      <c r="A66" s="6"/>
      <c r="B66" s="6"/>
      <c r="C66" s="102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4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4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7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8.600000000000001" customHeight="1" x14ac:dyDescent="0.2">
      <c r="R84" s="6"/>
      <c r="S84" s="6"/>
      <c r="T84" s="6"/>
      <c r="U84" s="6"/>
      <c r="V84" s="6"/>
    </row>
    <row r="85" spans="1:27" ht="18.600000000000001" customHeight="1" x14ac:dyDescent="0.2">
      <c r="R85" s="6"/>
      <c r="S85" s="6"/>
    </row>
    <row r="86" spans="1:27" ht="18.600000000000001" customHeight="1" x14ac:dyDescent="0.2">
      <c r="R86" s="6"/>
      <c r="S86" s="6"/>
    </row>
    <row r="87" spans="1:27" ht="18.600000000000001" customHeight="1" x14ac:dyDescent="0.2">
      <c r="R87" s="6"/>
      <c r="S87" s="6"/>
    </row>
    <row r="88" spans="1:27" ht="18.600000000000001" customHeight="1" x14ac:dyDescent="0.2">
      <c r="R88" s="6"/>
      <c r="S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xmlns:xlrd2="http://schemas.microsoft.com/office/spreadsheetml/2017/richdata2" ref="B3:P37">
    <sortCondition ref="D3:D37"/>
  </sortState>
  <mergeCells count="1">
    <mergeCell ref="A1:F1"/>
  </mergeCells>
  <conditionalFormatting sqref="A3:A41">
    <cfRule type="containsText" dxfId="3" priority="1" stopIfTrue="1" operator="containsText" text="SI">
      <formula>NOT(ISERROR(SEARCH("SI",A3)))</formula>
    </cfRule>
    <cfRule type="containsText" dxfId="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21" sqref="M21"/>
    </sheetView>
  </sheetViews>
  <sheetFormatPr defaultColWidth="11.42578125" defaultRowHeight="18.600000000000001" customHeight="1" x14ac:dyDescent="0.2"/>
  <cols>
    <col min="1" max="1" width="11.42578125" style="105" customWidth="1"/>
    <col min="2" max="2" width="56.85546875" style="105" customWidth="1"/>
    <col min="3" max="3" width="13.7109375" style="105" customWidth="1"/>
    <col min="4" max="4" width="79.42578125" style="105" customWidth="1"/>
    <col min="5" max="6" width="23.42578125" style="105" customWidth="1"/>
    <col min="7" max="7" width="22.42578125" style="105" customWidth="1"/>
    <col min="8" max="10" width="22.42578125" style="133" customWidth="1"/>
    <col min="11" max="13" width="23" style="105" customWidth="1"/>
    <col min="14" max="14" width="24.28515625" style="105" customWidth="1"/>
    <col min="15" max="15" width="14.28515625" style="105" customWidth="1"/>
    <col min="16" max="16" width="27.28515625" style="105" customWidth="1"/>
    <col min="17" max="17" width="11.42578125" style="105" customWidth="1"/>
    <col min="18" max="18" width="11.42578125" style="133" customWidth="1"/>
    <col min="19" max="19" width="59.7109375" style="133" customWidth="1"/>
    <col min="20" max="21" width="11.42578125" style="105" customWidth="1"/>
    <col min="22" max="22" width="36.42578125" style="105" customWidth="1"/>
    <col min="23" max="24" width="11.42578125" style="105" customWidth="1"/>
    <col min="25" max="25" width="36.28515625" style="105" customWidth="1"/>
    <col min="26" max="26" width="11.42578125" style="105" customWidth="1"/>
    <col min="27" max="27" width="56.28515625" style="105" customWidth="1"/>
    <col min="28" max="259" width="11.42578125" style="105" customWidth="1"/>
  </cols>
  <sheetData>
    <row r="1" spans="1:27" ht="28.5" customHeight="1" x14ac:dyDescent="0.4">
      <c r="A1" s="263" t="s">
        <v>84</v>
      </c>
      <c r="B1" s="264"/>
      <c r="C1" s="264"/>
      <c r="D1" s="264"/>
      <c r="E1" s="264"/>
      <c r="F1" s="265"/>
      <c r="G1" s="99"/>
      <c r="H1" s="174"/>
      <c r="I1" s="174"/>
      <c r="J1" s="174"/>
      <c r="K1" s="60"/>
      <c r="L1" s="60"/>
      <c r="M1" s="60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91" t="s">
        <v>1</v>
      </c>
      <c r="C2" s="191" t="s">
        <v>70</v>
      </c>
      <c r="D2" s="191" t="s">
        <v>3</v>
      </c>
      <c r="E2" s="9" t="s">
        <v>189</v>
      </c>
      <c r="F2" s="9" t="s">
        <v>398</v>
      </c>
      <c r="G2" s="9" t="s">
        <v>460</v>
      </c>
      <c r="H2" s="9" t="s">
        <v>501</v>
      </c>
      <c r="I2" s="9" t="s">
        <v>646</v>
      </c>
      <c r="J2" s="9" t="s">
        <v>399</v>
      </c>
      <c r="K2" s="9" t="s">
        <v>400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78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77" t="s">
        <v>191</v>
      </c>
      <c r="B3" s="195" t="s">
        <v>392</v>
      </c>
      <c r="C3" s="195" t="s">
        <v>130</v>
      </c>
      <c r="D3" s="195" t="s">
        <v>180</v>
      </c>
      <c r="E3" s="179" t="s">
        <v>725</v>
      </c>
      <c r="F3" s="193" t="s">
        <v>725</v>
      </c>
      <c r="G3" s="23"/>
      <c r="H3" s="23" t="s">
        <v>725</v>
      </c>
      <c r="I3" s="23" t="s">
        <v>725</v>
      </c>
      <c r="J3" s="23"/>
      <c r="K3" s="23"/>
      <c r="L3" s="23"/>
      <c r="M3" s="24">
        <v>70</v>
      </c>
      <c r="N3" s="25">
        <f>IF(O3=9,SUM(E3:M3)-SMALL(E3:M3,1)-SMALL(E3:M3,2),IF(O3=8,SUM(E3:M3)-SMALL(E3:M3,1),SUM(E3:M3)))</f>
        <v>70</v>
      </c>
      <c r="O3" s="26">
        <f>COUNTA(E3:M3)</f>
        <v>5</v>
      </c>
      <c r="P3" s="172">
        <f>SUM(E3:M3)</f>
        <v>70</v>
      </c>
      <c r="Q3" s="27"/>
      <c r="R3" s="28">
        <v>1213</v>
      </c>
      <c r="S3" s="29" t="s">
        <v>114</v>
      </c>
      <c r="T3" s="30">
        <f>SUMIF($C$3:$C$101,R3,$P$3:$P$101)</f>
        <v>0</v>
      </c>
      <c r="U3" s="31"/>
      <c r="V3" s="32">
        <f>SUMIF($C$3:$C$101,R3,$N$3:$N$101)</f>
        <v>0</v>
      </c>
      <c r="W3" s="19"/>
      <c r="X3" s="33"/>
      <c r="Y3" s="33"/>
      <c r="Z3" s="33"/>
      <c r="AA3" s="33"/>
    </row>
    <row r="4" spans="1:27" ht="29.1" customHeight="1" thickBot="1" x14ac:dyDescent="0.4">
      <c r="A4" s="177" t="s">
        <v>191</v>
      </c>
      <c r="B4" s="271" t="s">
        <v>396</v>
      </c>
      <c r="C4" s="271" t="s">
        <v>130</v>
      </c>
      <c r="D4" s="271" t="s">
        <v>180</v>
      </c>
      <c r="E4" s="242"/>
      <c r="F4" s="243" t="s">
        <v>725</v>
      </c>
      <c r="G4" s="217" t="s">
        <v>725</v>
      </c>
      <c r="H4" s="217"/>
      <c r="I4" s="217" t="s">
        <v>725</v>
      </c>
      <c r="J4" s="217"/>
      <c r="K4" s="217"/>
      <c r="L4" s="217"/>
      <c r="M4" s="218"/>
      <c r="N4" s="25">
        <f>IF(O4=9,SUM(E4:M4)-SMALL(E4:M4,1)-SMALL(E4:M4,2),IF(O4=8,SUM(E4:M4)-SMALL(E4:M4,1),SUM(E4:M4)))</f>
        <v>0</v>
      </c>
      <c r="O4" s="26">
        <f>COUNTA(E4:M4)</f>
        <v>3</v>
      </c>
      <c r="P4" s="172">
        <f>SUM(E4:M4)</f>
        <v>0</v>
      </c>
      <c r="Q4" s="27"/>
      <c r="R4" s="28">
        <v>2310</v>
      </c>
      <c r="S4" s="29" t="s">
        <v>183</v>
      </c>
      <c r="T4" s="30">
        <f t="shared" ref="T4:T64" si="0">SUMIF($C$3:$C$101,R4,$P$3:$P$101)</f>
        <v>0</v>
      </c>
      <c r="U4" s="31"/>
      <c r="V4" s="32">
        <f t="shared" ref="V4:V64" si="1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77" t="s">
        <v>191</v>
      </c>
      <c r="B5" s="270" t="s">
        <v>504</v>
      </c>
      <c r="C5" s="270" t="s">
        <v>151</v>
      </c>
      <c r="D5" s="270" t="s">
        <v>107</v>
      </c>
      <c r="E5" s="241"/>
      <c r="F5" s="244"/>
      <c r="G5" s="219"/>
      <c r="H5" s="219" t="s">
        <v>725</v>
      </c>
      <c r="I5" s="219" t="s">
        <v>725</v>
      </c>
      <c r="J5" s="219"/>
      <c r="K5" s="219"/>
      <c r="L5" s="219"/>
      <c r="M5" s="222">
        <v>40</v>
      </c>
      <c r="N5" s="25">
        <f>IF(O5=9,SUM(E5:M5)-SMALL(E5:M5,1)-SMALL(E5:M5,2),IF(O5=8,SUM(E5:M5)-SMALL(E5:M5,1),SUM(E5:M5)))</f>
        <v>40</v>
      </c>
      <c r="O5" s="26">
        <f>COUNTA(E5:M5)</f>
        <v>3</v>
      </c>
      <c r="P5" s="172">
        <f>SUM(E5:M5)</f>
        <v>40</v>
      </c>
      <c r="Q5" s="27"/>
      <c r="R5" s="28">
        <v>2232</v>
      </c>
      <c r="S5" s="29" t="s">
        <v>119</v>
      </c>
      <c r="T5" s="30">
        <f t="shared" si="0"/>
        <v>0</v>
      </c>
      <c r="U5" s="31"/>
      <c r="V5" s="32">
        <f t="shared" si="1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77" t="s">
        <v>191</v>
      </c>
      <c r="B6" s="271" t="s">
        <v>403</v>
      </c>
      <c r="C6" s="271" t="s">
        <v>151</v>
      </c>
      <c r="D6" s="271" t="s">
        <v>107</v>
      </c>
      <c r="E6" s="242"/>
      <c r="F6" s="243" t="s">
        <v>725</v>
      </c>
      <c r="G6" s="217"/>
      <c r="H6" s="217" t="s">
        <v>725</v>
      </c>
      <c r="I6" s="217"/>
      <c r="J6" s="217"/>
      <c r="K6" s="217"/>
      <c r="L6" s="217"/>
      <c r="M6" s="218"/>
      <c r="N6" s="25">
        <f>IF(O6=9,SUM(E6:M6)-SMALL(E6:M6,1)-SMALL(E6:M6,2),IF(O6=8,SUM(E6:M6)-SMALL(E6:M6,1),SUM(E6:M6)))</f>
        <v>0</v>
      </c>
      <c r="O6" s="26">
        <f>COUNTA(E6:M6)</f>
        <v>2</v>
      </c>
      <c r="P6" s="172">
        <f>SUM(E6:M6)</f>
        <v>0</v>
      </c>
      <c r="Q6" s="27"/>
      <c r="R6" s="28">
        <v>1180</v>
      </c>
      <c r="S6" s="29" t="s">
        <v>14</v>
      </c>
      <c r="T6" s="30">
        <f t="shared" si="0"/>
        <v>50</v>
      </c>
      <c r="U6" s="31"/>
      <c r="V6" s="32">
        <f t="shared" si="1"/>
        <v>50</v>
      </c>
      <c r="W6" s="19"/>
      <c r="X6" s="33"/>
      <c r="Y6" s="33"/>
      <c r="Z6" s="33"/>
      <c r="AA6" s="33"/>
    </row>
    <row r="7" spans="1:27" ht="29.1" customHeight="1" thickBot="1" x14ac:dyDescent="0.4">
      <c r="A7" s="177" t="s">
        <v>191</v>
      </c>
      <c r="B7" s="270" t="s">
        <v>397</v>
      </c>
      <c r="C7" s="270" t="s">
        <v>278</v>
      </c>
      <c r="D7" s="270" t="s">
        <v>28</v>
      </c>
      <c r="E7" s="241"/>
      <c r="F7" s="244" t="s">
        <v>725</v>
      </c>
      <c r="G7" s="219"/>
      <c r="H7" s="219"/>
      <c r="I7" s="219" t="s">
        <v>725</v>
      </c>
      <c r="J7" s="219"/>
      <c r="K7" s="219"/>
      <c r="L7" s="219"/>
      <c r="M7" s="222">
        <v>33</v>
      </c>
      <c r="N7" s="25">
        <f>IF(O7=9,SUM(E7:M7)-SMALL(E7:M7,1)-SMALL(E7:M7,2),IF(O7=8,SUM(E7:M7)-SMALL(E7:M7,1),SUM(E7:M7)))</f>
        <v>33</v>
      </c>
      <c r="O7" s="26">
        <f>COUNTA(E7:M7)</f>
        <v>3</v>
      </c>
      <c r="P7" s="172">
        <f>SUM(E7:M7)</f>
        <v>33</v>
      </c>
      <c r="Q7" s="27"/>
      <c r="R7" s="28">
        <v>1115</v>
      </c>
      <c r="S7" s="29" t="s">
        <v>15</v>
      </c>
      <c r="T7" s="30">
        <f t="shared" si="0"/>
        <v>0</v>
      </c>
      <c r="U7" s="31"/>
      <c r="V7" s="32">
        <f t="shared" si="1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77" t="s">
        <v>191</v>
      </c>
      <c r="B8" s="195" t="s">
        <v>401</v>
      </c>
      <c r="C8" s="195" t="s">
        <v>278</v>
      </c>
      <c r="D8" s="195" t="s">
        <v>28</v>
      </c>
      <c r="E8" s="179"/>
      <c r="F8" s="193" t="s">
        <v>725</v>
      </c>
      <c r="G8" s="23"/>
      <c r="H8" s="23"/>
      <c r="I8" s="23" t="s">
        <v>725</v>
      </c>
      <c r="J8" s="23"/>
      <c r="K8" s="23"/>
      <c r="L8" s="23"/>
      <c r="M8" s="24"/>
      <c r="N8" s="25">
        <f>IF(O8=9,SUM(E8:M8)-SMALL(E8:M8,1)-SMALL(E8:M8,2),IF(O8=8,SUM(E8:M8)-SMALL(E8:M8,1),SUM(E8:M8)))</f>
        <v>0</v>
      </c>
      <c r="O8" s="26">
        <f>COUNTA(E8:M8)</f>
        <v>2</v>
      </c>
      <c r="P8" s="172">
        <f>SUM(E8:M8)</f>
        <v>0</v>
      </c>
      <c r="Q8" s="27"/>
      <c r="R8" s="28">
        <v>10</v>
      </c>
      <c r="S8" s="29" t="s">
        <v>16</v>
      </c>
      <c r="T8" s="30">
        <f t="shared" si="0"/>
        <v>40</v>
      </c>
      <c r="U8" s="31"/>
      <c r="V8" s="32">
        <f t="shared" si="1"/>
        <v>40</v>
      </c>
      <c r="W8" s="19"/>
      <c r="X8" s="33"/>
      <c r="Y8" s="33"/>
      <c r="Z8" s="33"/>
      <c r="AA8" s="33"/>
    </row>
    <row r="9" spans="1:27" ht="29.1" customHeight="1" thickBot="1" x14ac:dyDescent="0.4">
      <c r="A9" s="177" t="s">
        <v>191</v>
      </c>
      <c r="B9" s="271" t="s">
        <v>503</v>
      </c>
      <c r="C9" s="271" t="s">
        <v>278</v>
      </c>
      <c r="D9" s="271" t="s">
        <v>28</v>
      </c>
      <c r="E9" s="242"/>
      <c r="F9" s="243"/>
      <c r="G9" s="217"/>
      <c r="H9" s="217" t="s">
        <v>725</v>
      </c>
      <c r="I9" s="217"/>
      <c r="J9" s="217"/>
      <c r="K9" s="217"/>
      <c r="L9" s="217"/>
      <c r="M9" s="218"/>
      <c r="N9" s="25">
        <f>IF(O9=9,SUM(E9:M9)-SMALL(E9:M9,1)-SMALL(E9:M9,2),IF(O9=8,SUM(E9:M9)-SMALL(E9:M9,1),SUM(E9:M9)))</f>
        <v>0</v>
      </c>
      <c r="O9" s="26">
        <f>COUNTA(E9:M9)</f>
        <v>1</v>
      </c>
      <c r="P9" s="172">
        <f>SUM(E9:M9)</f>
        <v>0</v>
      </c>
      <c r="Q9" s="27"/>
      <c r="R9" s="28">
        <v>1589</v>
      </c>
      <c r="S9" s="29" t="s">
        <v>18</v>
      </c>
      <c r="T9" s="30">
        <f t="shared" si="0"/>
        <v>60</v>
      </c>
      <c r="U9" s="31"/>
      <c r="V9" s="32">
        <f t="shared" si="1"/>
        <v>60</v>
      </c>
      <c r="W9" s="19"/>
      <c r="X9" s="33"/>
      <c r="Y9" s="33"/>
      <c r="Z9" s="33"/>
      <c r="AA9" s="33"/>
    </row>
    <row r="10" spans="1:27" ht="29.1" customHeight="1" thickBot="1" x14ac:dyDescent="0.45">
      <c r="A10" s="177" t="s">
        <v>191</v>
      </c>
      <c r="B10" s="270" t="s">
        <v>389</v>
      </c>
      <c r="C10" s="270" t="s">
        <v>144</v>
      </c>
      <c r="D10" s="270" t="s">
        <v>184</v>
      </c>
      <c r="E10" s="244" t="s">
        <v>725</v>
      </c>
      <c r="F10" s="244" t="s">
        <v>725</v>
      </c>
      <c r="G10" s="231" t="s">
        <v>725</v>
      </c>
      <c r="H10" s="231" t="s">
        <v>725</v>
      </c>
      <c r="I10" s="232"/>
      <c r="J10" s="232"/>
      <c r="K10" s="232"/>
      <c r="L10" s="232"/>
      <c r="M10" s="281">
        <v>50</v>
      </c>
      <c r="N10" s="190">
        <f>IF(O10=9,SUM(E10:M10)-SMALL(E10:M10,1)-SMALL(E10:M10,2),IF(O10=8,SUM(E10:M10)-SMALL(E10:M10,1),SUM(E10:M10)))</f>
        <v>50</v>
      </c>
      <c r="O10" s="26">
        <f>COUNTA(E10:M10)</f>
        <v>5</v>
      </c>
      <c r="P10" s="172">
        <f>SUM(E10:M10)</f>
        <v>50</v>
      </c>
      <c r="Q10" s="27"/>
      <c r="R10" s="28">
        <v>2074</v>
      </c>
      <c r="S10" s="29" t="s">
        <v>459</v>
      </c>
      <c r="T10" s="30">
        <f t="shared" si="0"/>
        <v>0</v>
      </c>
      <c r="U10" s="31"/>
      <c r="V10" s="32">
        <f t="shared" si="1"/>
        <v>0</v>
      </c>
      <c r="W10" s="19"/>
      <c r="X10" s="33"/>
      <c r="Y10" s="33"/>
      <c r="Z10" s="33"/>
      <c r="AA10" s="33"/>
    </row>
    <row r="11" spans="1:27" ht="29.1" customHeight="1" thickBot="1" x14ac:dyDescent="0.45">
      <c r="A11" s="177" t="s">
        <v>191</v>
      </c>
      <c r="B11" s="195" t="s">
        <v>390</v>
      </c>
      <c r="C11" s="195" t="s">
        <v>144</v>
      </c>
      <c r="D11" s="195" t="s">
        <v>184</v>
      </c>
      <c r="E11" s="197" t="s">
        <v>725</v>
      </c>
      <c r="F11" s="193" t="s">
        <v>725</v>
      </c>
      <c r="G11" s="197" t="s">
        <v>725</v>
      </c>
      <c r="H11" s="197" t="s">
        <v>725</v>
      </c>
      <c r="I11" s="187"/>
      <c r="J11" s="187"/>
      <c r="K11" s="187"/>
      <c r="L11" s="187"/>
      <c r="M11" s="287"/>
      <c r="N11" s="190">
        <f>IF(O11=9,SUM(E11:M11)-SMALL(E11:M11,1)-SMALL(E11:M11,2),IF(O11=8,SUM(E11:M11)-SMALL(E11:M11,1),SUM(E11:M11)))</f>
        <v>0</v>
      </c>
      <c r="O11" s="26">
        <f>COUNTA(E11:M11)</f>
        <v>4</v>
      </c>
      <c r="P11" s="172">
        <f>SUM(E11:M11)</f>
        <v>0</v>
      </c>
      <c r="Q11" s="27"/>
      <c r="R11" s="28">
        <v>1590</v>
      </c>
      <c r="S11" s="29" t="s">
        <v>21</v>
      </c>
      <c r="T11" s="30">
        <f t="shared" si="0"/>
        <v>0</v>
      </c>
      <c r="U11" s="31"/>
      <c r="V11" s="32">
        <f t="shared" si="1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77" t="s">
        <v>191</v>
      </c>
      <c r="B12" s="195" t="s">
        <v>402</v>
      </c>
      <c r="C12" s="195" t="s">
        <v>144</v>
      </c>
      <c r="D12" s="195" t="s">
        <v>184</v>
      </c>
      <c r="E12" s="23"/>
      <c r="F12" s="193" t="s">
        <v>725</v>
      </c>
      <c r="G12" s="23"/>
      <c r="H12" s="23"/>
      <c r="I12" s="23"/>
      <c r="J12" s="23"/>
      <c r="K12" s="23"/>
      <c r="L12" s="23"/>
      <c r="M12" s="24"/>
      <c r="N12" s="25">
        <f>IF(O12=9,SUM(E12:M12)-SMALL(E12:M12,1)-SMALL(E12:M12,2),IF(O12=8,SUM(E12:M12)-SMALL(E12:M12,1),SUM(E12:M12)))</f>
        <v>0</v>
      </c>
      <c r="O12" s="26">
        <f>COUNTA(E12:M12)</f>
        <v>1</v>
      </c>
      <c r="P12" s="172">
        <f>SUM(E12:M12)</f>
        <v>0</v>
      </c>
      <c r="Q12" s="27"/>
      <c r="R12" s="28">
        <v>2140</v>
      </c>
      <c r="S12" s="29" t="s">
        <v>188</v>
      </c>
      <c r="T12" s="30">
        <f t="shared" si="0"/>
        <v>0</v>
      </c>
      <c r="U12" s="31"/>
      <c r="V12" s="32">
        <f t="shared" si="1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77" t="s">
        <v>191</v>
      </c>
      <c r="B13" s="271" t="s">
        <v>462</v>
      </c>
      <c r="C13" s="271" t="s">
        <v>144</v>
      </c>
      <c r="D13" s="271" t="s">
        <v>184</v>
      </c>
      <c r="E13" s="217"/>
      <c r="F13" s="243"/>
      <c r="G13" s="217" t="s">
        <v>725</v>
      </c>
      <c r="H13" s="217"/>
      <c r="I13" s="217"/>
      <c r="J13" s="217"/>
      <c r="K13" s="217"/>
      <c r="L13" s="217"/>
      <c r="M13" s="218"/>
      <c r="N13" s="25">
        <f>IF(O13=9,SUM(E13:M13)-SMALL(E13:M13,1)-SMALL(E13:M13,2),IF(O13=8,SUM(E13:M13)-SMALL(E13:M13,1),SUM(E13:M13)))</f>
        <v>0</v>
      </c>
      <c r="O13" s="26">
        <f>COUNTA(E13:M13)</f>
        <v>1</v>
      </c>
      <c r="P13" s="172">
        <f>SUM(E13:M13)</f>
        <v>0</v>
      </c>
      <c r="Q13" s="27"/>
      <c r="R13" s="28"/>
      <c r="S13" s="29"/>
      <c r="T13" s="30">
        <f t="shared" si="0"/>
        <v>0</v>
      </c>
      <c r="U13" s="31"/>
      <c r="V13" s="32">
        <f t="shared" si="1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77" t="s">
        <v>191</v>
      </c>
      <c r="B14" s="270" t="s">
        <v>461</v>
      </c>
      <c r="C14" s="270" t="s">
        <v>148</v>
      </c>
      <c r="D14" s="270" t="s">
        <v>186</v>
      </c>
      <c r="E14" s="219"/>
      <c r="F14" s="244"/>
      <c r="G14" s="219" t="s">
        <v>725</v>
      </c>
      <c r="H14" s="219"/>
      <c r="I14" s="219" t="s">
        <v>725</v>
      </c>
      <c r="J14" s="219"/>
      <c r="K14" s="219"/>
      <c r="L14" s="219"/>
      <c r="M14" s="222">
        <v>60</v>
      </c>
      <c r="N14" s="25">
        <f>IF(O14=9,SUM(E14:M14)-SMALL(E14:M14,1)-SMALL(E14:M14,2),IF(O14=8,SUM(E14:M14)-SMALL(E14:M14,1),SUM(E14:M14)))</f>
        <v>60</v>
      </c>
      <c r="O14" s="26">
        <f>COUNTA(E14:M14)</f>
        <v>3</v>
      </c>
      <c r="P14" s="172">
        <f>SUM(E14:M14)</f>
        <v>60</v>
      </c>
      <c r="Q14" s="27"/>
      <c r="R14" s="28">
        <v>1843</v>
      </c>
      <c r="S14" s="29" t="s">
        <v>27</v>
      </c>
      <c r="T14" s="30">
        <f t="shared" si="0"/>
        <v>0</v>
      </c>
      <c r="U14" s="31"/>
      <c r="V14" s="32">
        <f t="shared" si="1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77" t="s">
        <v>191</v>
      </c>
      <c r="B15" s="195" t="s">
        <v>393</v>
      </c>
      <c r="C15" s="195" t="s">
        <v>148</v>
      </c>
      <c r="D15" s="195" t="s">
        <v>186</v>
      </c>
      <c r="E15" s="23" t="s">
        <v>725</v>
      </c>
      <c r="F15" s="193" t="s">
        <v>725</v>
      </c>
      <c r="G15" s="23" t="s">
        <v>725</v>
      </c>
      <c r="H15" s="23" t="s">
        <v>725</v>
      </c>
      <c r="I15" s="23" t="s">
        <v>725</v>
      </c>
      <c r="J15" s="23"/>
      <c r="K15" s="23"/>
      <c r="L15" s="23"/>
      <c r="M15" s="24"/>
      <c r="N15" s="25">
        <f>IF(O15=9,SUM(E15:M15)-SMALL(E15:M15,1)-SMALL(E15:M15,2),IF(O15=8,SUM(E15:M15)-SMALL(E15:M15,1),SUM(E15:M15)))</f>
        <v>0</v>
      </c>
      <c r="O15" s="26">
        <f>COUNTA(E15:M15)</f>
        <v>5</v>
      </c>
      <c r="P15" s="172">
        <f>SUM(E15:M15)</f>
        <v>0</v>
      </c>
      <c r="Q15" s="27"/>
      <c r="R15" s="28">
        <v>1317</v>
      </c>
      <c r="S15" s="29" t="s">
        <v>28</v>
      </c>
      <c r="T15" s="30">
        <f t="shared" si="0"/>
        <v>33</v>
      </c>
      <c r="U15" s="31"/>
      <c r="V15" s="32">
        <f t="shared" si="1"/>
        <v>33</v>
      </c>
      <c r="W15" s="19"/>
      <c r="X15" s="33"/>
      <c r="Y15" s="33"/>
      <c r="Z15" s="33"/>
      <c r="AA15" s="33"/>
    </row>
    <row r="16" spans="1:27" ht="29.1" customHeight="1" thickBot="1" x14ac:dyDescent="0.4">
      <c r="A16" s="177" t="s">
        <v>191</v>
      </c>
      <c r="B16" s="195" t="s">
        <v>394</v>
      </c>
      <c r="C16" s="195" t="s">
        <v>148</v>
      </c>
      <c r="D16" s="195" t="s">
        <v>186</v>
      </c>
      <c r="E16" s="23" t="s">
        <v>725</v>
      </c>
      <c r="F16" s="193"/>
      <c r="G16" s="23" t="s">
        <v>725</v>
      </c>
      <c r="H16" s="23" t="s">
        <v>725</v>
      </c>
      <c r="I16" s="23"/>
      <c r="J16" s="23"/>
      <c r="K16" s="23"/>
      <c r="L16" s="23"/>
      <c r="M16" s="24"/>
      <c r="N16" s="25">
        <f>IF(O16=9,SUM(E16:M16)-SMALL(E16:M16,1)-SMALL(E16:M16,2),IF(O16=8,SUM(E16:M16)-SMALL(E16:M16,1),SUM(E16:M16)))</f>
        <v>0</v>
      </c>
      <c r="O16" s="26">
        <f>COUNTA(E16:M16)</f>
        <v>3</v>
      </c>
      <c r="P16" s="172">
        <f>SUM(E16:M16)</f>
        <v>0</v>
      </c>
      <c r="Q16" s="27"/>
      <c r="R16" s="28"/>
      <c r="S16" s="29"/>
      <c r="T16" s="30">
        <f t="shared" si="0"/>
        <v>0</v>
      </c>
      <c r="U16" s="31"/>
      <c r="V16" s="32">
        <f t="shared" si="1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77" t="s">
        <v>191</v>
      </c>
      <c r="B17" s="271" t="s">
        <v>395</v>
      </c>
      <c r="C17" s="271" t="s">
        <v>148</v>
      </c>
      <c r="D17" s="271" t="s">
        <v>186</v>
      </c>
      <c r="E17" s="217" t="s">
        <v>725</v>
      </c>
      <c r="F17" s="243"/>
      <c r="G17" s="217" t="s">
        <v>725</v>
      </c>
      <c r="H17" s="217"/>
      <c r="I17" s="217"/>
      <c r="J17" s="217"/>
      <c r="K17" s="217"/>
      <c r="L17" s="217"/>
      <c r="M17" s="218"/>
      <c r="N17" s="25">
        <f>IF(O17=9,SUM(E17:M17)-SMALL(E17:M17,1)-SMALL(E17:M17,2),IF(O17=8,SUM(E17:M17)-SMALL(E17:M17,1),SUM(E17:M17)))</f>
        <v>0</v>
      </c>
      <c r="O17" s="26">
        <f>COUNTA(E17:M17)</f>
        <v>2</v>
      </c>
      <c r="P17" s="172">
        <f>SUM(E17:M17)</f>
        <v>0</v>
      </c>
      <c r="Q17" s="27"/>
      <c r="R17" s="28">
        <v>1886</v>
      </c>
      <c r="S17" s="29" t="s">
        <v>31</v>
      </c>
      <c r="T17" s="30">
        <f t="shared" si="0"/>
        <v>70</v>
      </c>
      <c r="U17" s="31"/>
      <c r="V17" s="32">
        <f t="shared" si="1"/>
        <v>70</v>
      </c>
      <c r="W17" s="19"/>
      <c r="X17" s="33"/>
      <c r="Y17" s="33"/>
      <c r="Z17" s="33"/>
      <c r="AA17" s="33"/>
    </row>
    <row r="18" spans="1:27" ht="29.1" customHeight="1" thickBot="1" x14ac:dyDescent="0.45">
      <c r="A18" s="177" t="s">
        <v>191</v>
      </c>
      <c r="B18" s="272" t="s">
        <v>391</v>
      </c>
      <c r="C18" s="272" t="s">
        <v>126</v>
      </c>
      <c r="D18" s="272" t="s">
        <v>178</v>
      </c>
      <c r="E18" s="234" t="s">
        <v>725</v>
      </c>
      <c r="F18" s="247"/>
      <c r="G18" s="234" t="s">
        <v>725</v>
      </c>
      <c r="H18" s="234" t="s">
        <v>725</v>
      </c>
      <c r="I18" s="235"/>
      <c r="J18" s="235"/>
      <c r="K18" s="235"/>
      <c r="L18" s="235"/>
      <c r="M18" s="288">
        <v>60</v>
      </c>
      <c r="N18" s="190">
        <f>IF(O18=9,SUM(E18:M18)-SMALL(E18:M18,1)-SMALL(E18:M18,2),IF(O18=8,SUM(E18:M18)-SMALL(E18:M18,1),SUM(E18:M18)))</f>
        <v>60</v>
      </c>
      <c r="O18" s="26">
        <f>COUNTA(E18:M18)</f>
        <v>4</v>
      </c>
      <c r="P18" s="172">
        <f>SUM(E18:M18)</f>
        <v>60</v>
      </c>
      <c r="Q18" s="27"/>
      <c r="R18" s="28">
        <v>2144</v>
      </c>
      <c r="S18" s="169" t="s">
        <v>107</v>
      </c>
      <c r="T18" s="30">
        <f t="shared" si="0"/>
        <v>40</v>
      </c>
      <c r="U18" s="31"/>
      <c r="V18" s="32">
        <f t="shared" si="1"/>
        <v>40</v>
      </c>
      <c r="W18" s="19"/>
      <c r="X18" s="6"/>
      <c r="Y18" s="6"/>
      <c r="Z18" s="6"/>
      <c r="AA18" s="6"/>
    </row>
    <row r="19" spans="1:27" ht="29.1" customHeight="1" thickBot="1" x14ac:dyDescent="0.4">
      <c r="A19" s="177" t="s">
        <v>191</v>
      </c>
      <c r="B19" s="272" t="s">
        <v>502</v>
      </c>
      <c r="C19" s="224">
        <v>10</v>
      </c>
      <c r="D19" s="272" t="s">
        <v>16</v>
      </c>
      <c r="E19" s="225"/>
      <c r="F19" s="247"/>
      <c r="G19" s="225"/>
      <c r="H19" s="225" t="s">
        <v>725</v>
      </c>
      <c r="I19" s="225" t="s">
        <v>725</v>
      </c>
      <c r="J19" s="225"/>
      <c r="K19" s="225"/>
      <c r="L19" s="225"/>
      <c r="M19" s="226">
        <v>40</v>
      </c>
      <c r="N19" s="25">
        <f>IF(O19=9,SUM(E19:M19)-SMALL(E19:M19,1)-SMALL(E19:M19,2),IF(O19=8,SUM(E19:M19)-SMALL(E19:M19,1),SUM(E19:M19)))</f>
        <v>40</v>
      </c>
      <c r="O19" s="26">
        <f>COUNTA(E19:M19)</f>
        <v>3</v>
      </c>
      <c r="P19" s="172">
        <f>SUM(E19:M19)</f>
        <v>40</v>
      </c>
      <c r="Q19" s="27"/>
      <c r="R19" s="28"/>
      <c r="S19" s="29"/>
      <c r="T19" s="30">
        <f t="shared" si="0"/>
        <v>0</v>
      </c>
      <c r="U19" s="31"/>
      <c r="V19" s="32">
        <f t="shared" si="1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77" t="s">
        <v>191</v>
      </c>
      <c r="B20" s="270" t="s">
        <v>505</v>
      </c>
      <c r="C20" s="212">
        <v>2015</v>
      </c>
      <c r="D20" s="270" t="s">
        <v>506</v>
      </c>
      <c r="E20" s="219"/>
      <c r="F20" s="244"/>
      <c r="G20" s="219"/>
      <c r="H20" s="219" t="s">
        <v>725</v>
      </c>
      <c r="I20" s="219" t="s">
        <v>725</v>
      </c>
      <c r="J20" s="219"/>
      <c r="K20" s="219"/>
      <c r="L20" s="219"/>
      <c r="M20" s="222">
        <v>40</v>
      </c>
      <c r="N20" s="25">
        <f>IF(O20=9,SUM(E20:M20)-SMALL(E20:M20,1)-SMALL(E20:M20,2),IF(O20=8,SUM(E20:M20)-SMALL(E20:M20,1),SUM(E20:M20)))</f>
        <v>40</v>
      </c>
      <c r="O20" s="26">
        <f>COUNTA(E20:M20)</f>
        <v>3</v>
      </c>
      <c r="P20" s="172">
        <f>SUM(E20:M20)</f>
        <v>40</v>
      </c>
      <c r="Q20" s="27"/>
      <c r="R20" s="28">
        <v>1298</v>
      </c>
      <c r="S20" s="29" t="s">
        <v>35</v>
      </c>
      <c r="T20" s="30">
        <f t="shared" si="0"/>
        <v>0</v>
      </c>
      <c r="U20" s="31"/>
      <c r="V20" s="32">
        <f t="shared" si="1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177" t="str">
        <f t="shared" ref="A21:A41" si="2">IF(O21&lt;2,"NO","SI")</f>
        <v>NO</v>
      </c>
      <c r="B21" s="195"/>
      <c r="C21" s="195"/>
      <c r="D21" s="195"/>
      <c r="E21" s="23"/>
      <c r="F21" s="193"/>
      <c r="G21" s="23"/>
      <c r="H21" s="23"/>
      <c r="I21" s="23"/>
      <c r="J21" s="23"/>
      <c r="K21" s="23"/>
      <c r="L21" s="23"/>
      <c r="M21" s="24"/>
      <c r="N21" s="25">
        <f t="shared" ref="N21:N41" si="3">IF(O21=9,SUM(E21:M21)-SMALL(E21:M21,1)-SMALL(E21:M21,2),IF(O21=8,SUM(E21:M21)-SMALL(E21:M21,1),SUM(E21:M21)))</f>
        <v>0</v>
      </c>
      <c r="O21" s="26">
        <f t="shared" ref="O21:O41" si="4">COUNTA(E21:M21)</f>
        <v>0</v>
      </c>
      <c r="P21" s="172">
        <f t="shared" ref="P21:P41" si="5">SUM(E21:M21)</f>
        <v>0</v>
      </c>
      <c r="Q21" s="27"/>
      <c r="R21" s="28">
        <v>2271</v>
      </c>
      <c r="S21" s="29" t="s">
        <v>120</v>
      </c>
      <c r="T21" s="30">
        <f t="shared" si="0"/>
        <v>0</v>
      </c>
      <c r="U21" s="31"/>
      <c r="V21" s="32">
        <f t="shared" si="1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77" t="str">
        <f t="shared" si="2"/>
        <v>NO</v>
      </c>
      <c r="B22" s="195"/>
      <c r="C22" s="195"/>
      <c r="D22" s="195"/>
      <c r="E22" s="23"/>
      <c r="F22" s="193"/>
      <c r="G22" s="23"/>
      <c r="H22" s="23"/>
      <c r="I22" s="23"/>
      <c r="J22" s="23"/>
      <c r="K22" s="23"/>
      <c r="L22" s="23"/>
      <c r="M22" s="24"/>
      <c r="N22" s="25">
        <f t="shared" si="3"/>
        <v>0</v>
      </c>
      <c r="O22" s="26">
        <f t="shared" si="4"/>
        <v>0</v>
      </c>
      <c r="P22" s="172">
        <f t="shared" si="5"/>
        <v>0</v>
      </c>
      <c r="Q22" s="27"/>
      <c r="R22" s="28">
        <v>2186</v>
      </c>
      <c r="S22" s="29" t="s">
        <v>122</v>
      </c>
      <c r="T22" s="30">
        <f t="shared" si="0"/>
        <v>0</v>
      </c>
      <c r="U22" s="31"/>
      <c r="V22" s="32">
        <f t="shared" si="1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77" t="str">
        <f t="shared" si="2"/>
        <v>NO</v>
      </c>
      <c r="B23" s="195"/>
      <c r="C23" s="195"/>
      <c r="D23" s="195"/>
      <c r="E23" s="23"/>
      <c r="F23" s="193"/>
      <c r="G23" s="23"/>
      <c r="H23" s="23"/>
      <c r="I23" s="23"/>
      <c r="J23" s="23"/>
      <c r="K23" s="23"/>
      <c r="L23" s="23"/>
      <c r="M23" s="24"/>
      <c r="N23" s="25">
        <f t="shared" si="3"/>
        <v>0</v>
      </c>
      <c r="O23" s="26">
        <f t="shared" si="4"/>
        <v>0</v>
      </c>
      <c r="P23" s="172">
        <f t="shared" si="5"/>
        <v>0</v>
      </c>
      <c r="Q23" s="27"/>
      <c r="R23" s="28">
        <v>1756</v>
      </c>
      <c r="S23" s="29" t="s">
        <v>37</v>
      </c>
      <c r="T23" s="30">
        <f t="shared" si="0"/>
        <v>0</v>
      </c>
      <c r="U23" s="31"/>
      <c r="V23" s="32">
        <f t="shared" si="1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77" t="str">
        <f t="shared" si="2"/>
        <v>NO</v>
      </c>
      <c r="B24" s="195"/>
      <c r="C24" s="195"/>
      <c r="D24" s="195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3"/>
        <v>0</v>
      </c>
      <c r="O24" s="26">
        <f t="shared" si="4"/>
        <v>0</v>
      </c>
      <c r="P24" s="172">
        <f t="shared" si="5"/>
        <v>0</v>
      </c>
      <c r="Q24" s="27"/>
      <c r="R24" s="28">
        <v>1177</v>
      </c>
      <c r="S24" s="29" t="s">
        <v>38</v>
      </c>
      <c r="T24" s="30">
        <f t="shared" si="0"/>
        <v>0</v>
      </c>
      <c r="U24" s="31"/>
      <c r="V24" s="32">
        <f t="shared" si="1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77" t="str">
        <f t="shared" si="2"/>
        <v>NO</v>
      </c>
      <c r="B25" s="195"/>
      <c r="C25" s="195"/>
      <c r="D25" s="195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3"/>
        <v>0</v>
      </c>
      <c r="O25" s="26">
        <f t="shared" si="4"/>
        <v>0</v>
      </c>
      <c r="P25" s="172">
        <f t="shared" si="5"/>
        <v>0</v>
      </c>
      <c r="Q25" s="27"/>
      <c r="R25" s="28">
        <v>1266</v>
      </c>
      <c r="S25" s="29" t="s">
        <v>39</v>
      </c>
      <c r="T25" s="30">
        <f t="shared" si="0"/>
        <v>0</v>
      </c>
      <c r="U25" s="31"/>
      <c r="V25" s="32">
        <f t="shared" si="1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77" t="str">
        <f t="shared" si="2"/>
        <v>NO</v>
      </c>
      <c r="B26" s="64"/>
      <c r="C26" s="100"/>
      <c r="D26" s="64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3"/>
        <v>0</v>
      </c>
      <c r="O26" s="26">
        <f t="shared" si="4"/>
        <v>0</v>
      </c>
      <c r="P26" s="172">
        <f t="shared" si="5"/>
        <v>0</v>
      </c>
      <c r="Q26" s="27"/>
      <c r="R26" s="28">
        <v>1757</v>
      </c>
      <c r="S26" s="29" t="s">
        <v>40</v>
      </c>
      <c r="T26" s="30">
        <f t="shared" si="0"/>
        <v>0</v>
      </c>
      <c r="U26" s="31"/>
      <c r="V26" s="32">
        <f t="shared" si="1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77" t="str">
        <f t="shared" si="2"/>
        <v>NO</v>
      </c>
      <c r="B27" s="64"/>
      <c r="C27" s="100"/>
      <c r="D27" s="64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3"/>
        <v>0</v>
      </c>
      <c r="O27" s="26">
        <f t="shared" si="4"/>
        <v>0</v>
      </c>
      <c r="P27" s="172">
        <f t="shared" si="5"/>
        <v>0</v>
      </c>
      <c r="Q27" s="27"/>
      <c r="R27" s="28">
        <v>1760</v>
      </c>
      <c r="S27" s="29" t="s">
        <v>41</v>
      </c>
      <c r="T27" s="30">
        <f t="shared" si="0"/>
        <v>0</v>
      </c>
      <c r="U27" s="31"/>
      <c r="V27" s="32">
        <f t="shared" si="1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7" t="str">
        <f t="shared" si="2"/>
        <v>NO</v>
      </c>
      <c r="B28" s="63"/>
      <c r="C28" s="100"/>
      <c r="D28" s="63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3"/>
        <v>0</v>
      </c>
      <c r="O28" s="26">
        <f t="shared" si="4"/>
        <v>0</v>
      </c>
      <c r="P28" s="172">
        <f t="shared" si="5"/>
        <v>0</v>
      </c>
      <c r="Q28" s="27"/>
      <c r="R28" s="28">
        <v>1174</v>
      </c>
      <c r="S28" s="29" t="s">
        <v>121</v>
      </c>
      <c r="T28" s="30">
        <f t="shared" si="0"/>
        <v>0</v>
      </c>
      <c r="U28" s="31"/>
      <c r="V28" s="32">
        <f t="shared" si="1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77" t="str">
        <f t="shared" si="2"/>
        <v>NO</v>
      </c>
      <c r="B29" s="21"/>
      <c r="C29" s="100"/>
      <c r="D29" s="21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3"/>
        <v>0</v>
      </c>
      <c r="O29" s="26">
        <f t="shared" si="4"/>
        <v>0</v>
      </c>
      <c r="P29" s="172">
        <f t="shared" si="5"/>
        <v>0</v>
      </c>
      <c r="Q29" s="27"/>
      <c r="R29" s="28">
        <v>1731</v>
      </c>
      <c r="S29" s="29" t="s">
        <v>43</v>
      </c>
      <c r="T29" s="30">
        <f t="shared" si="0"/>
        <v>0</v>
      </c>
      <c r="U29" s="31"/>
      <c r="V29" s="32">
        <f t="shared" si="1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7" t="str">
        <f t="shared" si="2"/>
        <v>NO</v>
      </c>
      <c r="B30" s="21"/>
      <c r="C30" s="100"/>
      <c r="D30" s="21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3"/>
        <v>0</v>
      </c>
      <c r="O30" s="26">
        <f t="shared" si="4"/>
        <v>0</v>
      </c>
      <c r="P30" s="172">
        <f t="shared" si="5"/>
        <v>0</v>
      </c>
      <c r="Q30" s="27"/>
      <c r="R30" s="28">
        <v>1773</v>
      </c>
      <c r="S30" s="29" t="s">
        <v>71</v>
      </c>
      <c r="T30" s="30">
        <f t="shared" si="0"/>
        <v>0</v>
      </c>
      <c r="U30" s="31"/>
      <c r="V30" s="32">
        <f t="shared" si="1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77" t="str">
        <f t="shared" si="2"/>
        <v>NO</v>
      </c>
      <c r="B31" s="21"/>
      <c r="C31" s="100"/>
      <c r="D31" s="21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3"/>
        <v>0</v>
      </c>
      <c r="O31" s="26">
        <f t="shared" si="4"/>
        <v>0</v>
      </c>
      <c r="P31" s="172">
        <f t="shared" si="5"/>
        <v>0</v>
      </c>
      <c r="Q31" s="27"/>
      <c r="R31" s="28">
        <v>1347</v>
      </c>
      <c r="S31" s="29" t="s">
        <v>45</v>
      </c>
      <c r="T31" s="30">
        <f t="shared" si="0"/>
        <v>0</v>
      </c>
      <c r="U31" s="31"/>
      <c r="V31" s="32">
        <f t="shared" si="1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7" t="str">
        <f t="shared" si="2"/>
        <v>NO</v>
      </c>
      <c r="B32" s="34"/>
      <c r="C32" s="100"/>
      <c r="D32" s="34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3"/>
        <v>0</v>
      </c>
      <c r="O32" s="26">
        <f t="shared" si="4"/>
        <v>0</v>
      </c>
      <c r="P32" s="172">
        <f t="shared" si="5"/>
        <v>0</v>
      </c>
      <c r="Q32" s="27"/>
      <c r="R32" s="28">
        <v>1889</v>
      </c>
      <c r="S32" s="29" t="s">
        <v>115</v>
      </c>
      <c r="T32" s="30">
        <f t="shared" si="0"/>
        <v>0</v>
      </c>
      <c r="U32" s="31"/>
      <c r="V32" s="32">
        <f t="shared" si="1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7" t="str">
        <f t="shared" si="2"/>
        <v>NO</v>
      </c>
      <c r="B33" s="21"/>
      <c r="C33" s="100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3"/>
        <v>0</v>
      </c>
      <c r="O33" s="26">
        <f t="shared" si="4"/>
        <v>0</v>
      </c>
      <c r="P33" s="172">
        <f t="shared" si="5"/>
        <v>0</v>
      </c>
      <c r="Q33" s="27"/>
      <c r="R33" s="28">
        <v>1883</v>
      </c>
      <c r="S33" s="29" t="s">
        <v>47</v>
      </c>
      <c r="T33" s="30">
        <f t="shared" si="0"/>
        <v>0</v>
      </c>
      <c r="U33" s="31"/>
      <c r="V33" s="32">
        <f t="shared" si="1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7" t="str">
        <f t="shared" si="2"/>
        <v>NO</v>
      </c>
      <c r="B34" s="21"/>
      <c r="C34" s="100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3"/>
        <v>0</v>
      </c>
      <c r="O34" s="26">
        <f t="shared" si="4"/>
        <v>0</v>
      </c>
      <c r="P34" s="172">
        <f t="shared" si="5"/>
        <v>0</v>
      </c>
      <c r="Q34" s="27"/>
      <c r="R34" s="28">
        <v>2072</v>
      </c>
      <c r="S34" s="29" t="s">
        <v>109</v>
      </c>
      <c r="T34" s="30">
        <f t="shared" si="0"/>
        <v>0</v>
      </c>
      <c r="U34" s="31"/>
      <c r="V34" s="32">
        <f t="shared" si="1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77" t="str">
        <f t="shared" si="2"/>
        <v>NO</v>
      </c>
      <c r="B35" s="21"/>
      <c r="C35" s="100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3"/>
        <v>0</v>
      </c>
      <c r="O35" s="26">
        <f t="shared" si="4"/>
        <v>0</v>
      </c>
      <c r="P35" s="172">
        <f t="shared" si="5"/>
        <v>0</v>
      </c>
      <c r="Q35" s="27"/>
      <c r="R35" s="28">
        <v>1615</v>
      </c>
      <c r="S35" s="29" t="s">
        <v>110</v>
      </c>
      <c r="T35" s="30">
        <f t="shared" si="0"/>
        <v>0</v>
      </c>
      <c r="U35" s="31"/>
      <c r="V35" s="32">
        <f t="shared" si="1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7" t="str">
        <f t="shared" si="2"/>
        <v>NO</v>
      </c>
      <c r="B36" s="21"/>
      <c r="C36" s="100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3"/>
        <v>0</v>
      </c>
      <c r="O36" s="26">
        <f t="shared" si="4"/>
        <v>0</v>
      </c>
      <c r="P36" s="172">
        <f t="shared" si="5"/>
        <v>0</v>
      </c>
      <c r="Q36" s="27"/>
      <c r="R36" s="28">
        <v>48</v>
      </c>
      <c r="S36" s="29" t="s">
        <v>111</v>
      </c>
      <c r="T36" s="30">
        <f t="shared" si="0"/>
        <v>0</v>
      </c>
      <c r="U36" s="31"/>
      <c r="V36" s="32">
        <f t="shared" si="1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7" t="str">
        <f t="shared" si="2"/>
        <v>NO</v>
      </c>
      <c r="B37" s="21"/>
      <c r="C37" s="100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3"/>
        <v>0</v>
      </c>
      <c r="O37" s="26">
        <f t="shared" si="4"/>
        <v>0</v>
      </c>
      <c r="P37" s="172">
        <f t="shared" si="5"/>
        <v>0</v>
      </c>
      <c r="Q37" s="27"/>
      <c r="R37" s="28">
        <v>1353</v>
      </c>
      <c r="S37" s="29" t="s">
        <v>112</v>
      </c>
      <c r="T37" s="30">
        <f t="shared" si="0"/>
        <v>0</v>
      </c>
      <c r="U37" s="31"/>
      <c r="V37" s="32">
        <f t="shared" si="1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7" t="str">
        <f t="shared" si="2"/>
        <v>NO</v>
      </c>
      <c r="B38" s="21"/>
      <c r="C38" s="100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3"/>
        <v>0</v>
      </c>
      <c r="O38" s="26">
        <f t="shared" si="4"/>
        <v>0</v>
      </c>
      <c r="P38" s="172">
        <f t="shared" si="5"/>
        <v>0</v>
      </c>
      <c r="Q38" s="27"/>
      <c r="R38" s="28">
        <v>1665</v>
      </c>
      <c r="S38" s="29" t="s">
        <v>113</v>
      </c>
      <c r="T38" s="30">
        <f t="shared" si="0"/>
        <v>0</v>
      </c>
      <c r="U38" s="31"/>
      <c r="V38" s="32">
        <f t="shared" si="1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7" t="str">
        <f t="shared" si="2"/>
        <v>NO</v>
      </c>
      <c r="B39" s="21"/>
      <c r="C39" s="100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3"/>
        <v>0</v>
      </c>
      <c r="O39" s="26">
        <f t="shared" si="4"/>
        <v>0</v>
      </c>
      <c r="P39" s="172">
        <f t="shared" si="5"/>
        <v>0</v>
      </c>
      <c r="Q39" s="27"/>
      <c r="R39" s="28">
        <v>2015</v>
      </c>
      <c r="S39" s="29" t="s">
        <v>506</v>
      </c>
      <c r="T39" s="30">
        <f t="shared" si="0"/>
        <v>40</v>
      </c>
      <c r="U39" s="31"/>
      <c r="V39" s="32">
        <f t="shared" si="1"/>
        <v>40</v>
      </c>
      <c r="W39" s="19"/>
      <c r="X39" s="6"/>
      <c r="Y39" s="6"/>
      <c r="Z39" s="6"/>
      <c r="AA39" s="6"/>
    </row>
    <row r="40" spans="1:27" ht="29.1" customHeight="1" thickBot="1" x14ac:dyDescent="0.4">
      <c r="A40" s="177" t="str">
        <f t="shared" si="2"/>
        <v>NO</v>
      </c>
      <c r="B40" s="21"/>
      <c r="C40" s="100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3"/>
        <v>0</v>
      </c>
      <c r="O40" s="26">
        <f t="shared" si="4"/>
        <v>0</v>
      </c>
      <c r="P40" s="172">
        <f t="shared" si="5"/>
        <v>0</v>
      </c>
      <c r="Q40" s="27"/>
      <c r="R40" s="28"/>
      <c r="S40" s="29"/>
      <c r="T40" s="30">
        <f t="shared" si="0"/>
        <v>0</v>
      </c>
      <c r="U40" s="31"/>
      <c r="V40" s="32">
        <f t="shared" si="1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7" t="str">
        <f t="shared" si="2"/>
        <v>NO</v>
      </c>
      <c r="B41" s="21"/>
      <c r="C41" s="100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3"/>
        <v>0</v>
      </c>
      <c r="O41" s="26">
        <f t="shared" si="4"/>
        <v>0</v>
      </c>
      <c r="P41" s="172">
        <f t="shared" si="5"/>
        <v>0</v>
      </c>
      <c r="Q41" s="27"/>
      <c r="R41" s="28"/>
      <c r="S41" s="29"/>
      <c r="T41" s="30">
        <f t="shared" si="0"/>
        <v>0</v>
      </c>
      <c r="U41" s="31"/>
      <c r="V41" s="32">
        <f t="shared" si="1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2">
        <f>COUNTIF(A3:A41,"SI")</f>
        <v>18</v>
      </c>
      <c r="B42" s="89">
        <f>COUNTA(B3:B41)</f>
        <v>18</v>
      </c>
      <c r="C42" s="101"/>
      <c r="D42" s="90"/>
      <c r="E42" s="90"/>
      <c r="F42" s="90"/>
      <c r="G42" s="90"/>
      <c r="H42" s="90"/>
      <c r="I42" s="90"/>
      <c r="J42" s="90"/>
      <c r="K42" s="90"/>
      <c r="L42" s="42"/>
      <c r="M42" s="65"/>
      <c r="N42" s="66">
        <f>SUM(N3:N41)</f>
        <v>393</v>
      </c>
      <c r="O42" s="47"/>
      <c r="P42" s="67">
        <f>SUM(P3:P41)</f>
        <v>393</v>
      </c>
      <c r="Q42" s="27"/>
      <c r="R42" s="28"/>
      <c r="S42" s="29"/>
      <c r="T42" s="30">
        <f t="shared" si="0"/>
        <v>0</v>
      </c>
      <c r="U42" s="31"/>
      <c r="V42" s="32">
        <f t="shared" si="1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2"/>
      <c r="D43" s="6"/>
      <c r="E43" s="6"/>
      <c r="F43" s="6"/>
      <c r="G43" s="6"/>
      <c r="H43" s="6"/>
      <c r="I43" s="6"/>
      <c r="J43" s="6"/>
      <c r="K43" s="6"/>
      <c r="L43" s="6"/>
      <c r="M43" s="6"/>
      <c r="N43" s="71"/>
      <c r="O43" s="6"/>
      <c r="P43" s="71"/>
      <c r="Q43" s="103"/>
      <c r="R43" s="28"/>
      <c r="S43" s="29"/>
      <c r="T43" s="30">
        <f t="shared" si="0"/>
        <v>0</v>
      </c>
      <c r="U43" s="31"/>
      <c r="V43" s="32">
        <f t="shared" si="1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2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3"/>
      <c r="R44" s="28">
        <v>2199</v>
      </c>
      <c r="S44" s="169" t="s">
        <v>106</v>
      </c>
      <c r="T44" s="30">
        <f t="shared" si="0"/>
        <v>0</v>
      </c>
      <c r="U44" s="31"/>
      <c r="V44" s="32">
        <f t="shared" si="1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2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3"/>
      <c r="R45" s="28">
        <v>1908</v>
      </c>
      <c r="S45" s="29" t="s">
        <v>55</v>
      </c>
      <c r="T45" s="30">
        <f t="shared" si="0"/>
        <v>0</v>
      </c>
      <c r="U45" s="31"/>
      <c r="V45" s="32">
        <f t="shared" si="1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0"/>
      <c r="R46" s="28">
        <v>2057</v>
      </c>
      <c r="S46" s="29" t="s">
        <v>56</v>
      </c>
      <c r="T46" s="30">
        <f t="shared" si="0"/>
        <v>0</v>
      </c>
      <c r="U46" s="31"/>
      <c r="V46" s="32">
        <f t="shared" si="1"/>
        <v>0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2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0"/>
      <c r="R47" s="28">
        <v>2069</v>
      </c>
      <c r="S47" s="29" t="s">
        <v>57</v>
      </c>
      <c r="T47" s="30">
        <f t="shared" si="0"/>
        <v>0</v>
      </c>
      <c r="U47" s="31"/>
      <c r="V47" s="32">
        <f t="shared" si="1"/>
        <v>0</v>
      </c>
      <c r="W47" s="38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2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1887</v>
      </c>
      <c r="S48" s="29" t="s">
        <v>123</v>
      </c>
      <c r="T48" s="30">
        <f t="shared" si="0"/>
        <v>0</v>
      </c>
      <c r="U48" s="31"/>
      <c r="V48" s="32">
        <f t="shared" si="1"/>
        <v>0</v>
      </c>
      <c r="W48" s="38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2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0"/>
      <c r="R49" s="28">
        <v>2029</v>
      </c>
      <c r="S49" s="29" t="s">
        <v>59</v>
      </c>
      <c r="T49" s="30">
        <f t="shared" si="0"/>
        <v>0</v>
      </c>
      <c r="U49" s="31"/>
      <c r="V49" s="32">
        <f t="shared" si="1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0"/>
      <c r="R50" s="28">
        <v>2027</v>
      </c>
      <c r="S50" s="29" t="s">
        <v>20</v>
      </c>
      <c r="T50" s="30">
        <f t="shared" si="0"/>
        <v>0</v>
      </c>
      <c r="U50" s="31"/>
      <c r="V50" s="32">
        <f t="shared" si="1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2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0"/>
      <c r="R51" s="28">
        <v>1862</v>
      </c>
      <c r="S51" s="29" t="s">
        <v>60</v>
      </c>
      <c r="T51" s="30">
        <f t="shared" si="0"/>
        <v>0</v>
      </c>
      <c r="U51" s="31"/>
      <c r="V51" s="32">
        <f t="shared" si="1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2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0"/>
      <c r="R52" s="28">
        <v>1132</v>
      </c>
      <c r="S52" s="29" t="s">
        <v>61</v>
      </c>
      <c r="T52" s="30">
        <f t="shared" si="0"/>
        <v>0</v>
      </c>
      <c r="U52" s="31"/>
      <c r="V52" s="32">
        <f t="shared" si="1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2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0"/>
        <v>0</v>
      </c>
      <c r="U53" s="31"/>
      <c r="V53" s="32">
        <f t="shared" si="1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1172</v>
      </c>
      <c r="S54" s="29" t="s">
        <v>471</v>
      </c>
      <c r="T54" s="30">
        <f t="shared" si="0"/>
        <v>0</v>
      </c>
      <c r="U54" s="31"/>
      <c r="V54" s="32">
        <f t="shared" si="1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0"/>
        <v>0</v>
      </c>
      <c r="U55" s="31"/>
      <c r="V55" s="32">
        <f t="shared" si="1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2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0"/>
        <v>0</v>
      </c>
      <c r="U56" s="31"/>
      <c r="V56" s="32">
        <f t="shared" si="1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2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0"/>
        <v>0</v>
      </c>
      <c r="U57" s="31"/>
      <c r="V57" s="32">
        <f t="shared" si="1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2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0"/>
        <v>0</v>
      </c>
      <c r="U58" s="31"/>
      <c r="V58" s="32">
        <f t="shared" si="1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102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69" t="s">
        <v>118</v>
      </c>
      <c r="T59" s="30">
        <f t="shared" si="0"/>
        <v>0</v>
      </c>
      <c r="U59" s="31"/>
      <c r="V59" s="32">
        <f t="shared" si="1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2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0"/>
        <v>0</v>
      </c>
      <c r="U60" s="31"/>
      <c r="V60" s="32">
        <f t="shared" si="1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2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0"/>
        <v>0</v>
      </c>
      <c r="U61" s="31"/>
      <c r="V61" s="32">
        <f t="shared" si="1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2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69" t="s">
        <v>108</v>
      </c>
      <c r="T62" s="30">
        <f t="shared" si="0"/>
        <v>0</v>
      </c>
      <c r="U62" s="31"/>
      <c r="V62" s="32">
        <f t="shared" si="1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2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0"/>
        <v>0</v>
      </c>
      <c r="U63" s="31"/>
      <c r="V63" s="32">
        <f t="shared" si="1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  <c r="O64" s="6"/>
      <c r="P64" s="6"/>
      <c r="Q64" s="6"/>
      <c r="R64" s="28">
        <v>1896</v>
      </c>
      <c r="S64" s="29" t="s">
        <v>116</v>
      </c>
      <c r="T64" s="30">
        <f t="shared" si="0"/>
        <v>0</v>
      </c>
      <c r="U64" s="31"/>
      <c r="V64" s="32">
        <f t="shared" si="1"/>
        <v>0</v>
      </c>
      <c r="W64" s="6"/>
      <c r="X64" s="6"/>
      <c r="Y64" s="6"/>
      <c r="Z64" s="6"/>
      <c r="AA64" s="6"/>
    </row>
    <row r="65" spans="1:27" ht="25.5" x14ac:dyDescent="0.35">
      <c r="A65" s="6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6"/>
      <c r="P65" s="6"/>
      <c r="Q65" s="6"/>
      <c r="R65" s="6"/>
      <c r="S65" s="6"/>
      <c r="T65" s="39">
        <f>SUM(T3:T64)</f>
        <v>333</v>
      </c>
      <c r="U65" s="6"/>
      <c r="V65" s="41">
        <f>SUM(V3:V64)</f>
        <v>333</v>
      </c>
      <c r="W65" s="6"/>
      <c r="X65" s="6"/>
      <c r="Y65" s="6"/>
      <c r="Z65" s="6"/>
      <c r="AA65" s="6"/>
    </row>
    <row r="66" spans="1:27" ht="15.6" customHeight="1" x14ac:dyDescent="0.2">
      <c r="A66" s="6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7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8.600000000000001" customHeight="1" x14ac:dyDescent="0.2">
      <c r="R77" s="6"/>
      <c r="S77" s="6"/>
      <c r="T77" s="6"/>
      <c r="U77" s="6"/>
      <c r="V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20">
    <sortCondition ref="D3:D20"/>
  </sortState>
  <mergeCells count="1">
    <mergeCell ref="A1:F1"/>
  </mergeCells>
  <conditionalFormatting sqref="A3:A41">
    <cfRule type="containsText" dxfId="1" priority="1" stopIfTrue="1" operator="containsText" text="SI">
      <formula>NOT(ISERROR(SEARCH("SI",A3)))</formula>
    </cfRule>
    <cfRule type="containsText" dxfId="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34"/>
  <sheetViews>
    <sheetView showGridLines="0" topLeftCell="A10" zoomScale="70" zoomScaleNormal="70" workbookViewId="0">
      <selection activeCell="P12" sqref="P12"/>
    </sheetView>
  </sheetViews>
  <sheetFormatPr defaultColWidth="8.85546875" defaultRowHeight="18.600000000000001" customHeight="1" x14ac:dyDescent="0.2"/>
  <cols>
    <col min="1" max="1" width="8.7109375" style="106" customWidth="1"/>
    <col min="2" max="2" width="43.140625" style="106" customWidth="1"/>
    <col min="3" max="16" width="10.7109375" style="106" customWidth="1"/>
    <col min="17" max="17" width="14" style="106" customWidth="1"/>
    <col min="18" max="18" width="41.140625" style="106" customWidth="1"/>
    <col min="19" max="19" width="16" style="106" bestFit="1" customWidth="1"/>
    <col min="20" max="20" width="14.28515625" style="106" customWidth="1"/>
    <col min="21" max="256" width="8.85546875" style="106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</row>
    <row r="3" spans="1:20" ht="20.100000000000001" customHeight="1" x14ac:dyDescent="0.25">
      <c r="A3" s="107"/>
      <c r="B3" s="108" t="s">
        <v>3</v>
      </c>
      <c r="C3" s="108" t="s">
        <v>85</v>
      </c>
      <c r="D3" s="108" t="s">
        <v>86</v>
      </c>
      <c r="E3" s="109" t="s">
        <v>87</v>
      </c>
      <c r="F3" s="110" t="s">
        <v>88</v>
      </c>
      <c r="G3" s="110" t="s">
        <v>89</v>
      </c>
      <c r="H3" s="110" t="s">
        <v>90</v>
      </c>
      <c r="I3" s="110" t="s">
        <v>91</v>
      </c>
      <c r="J3" s="110" t="s">
        <v>92</v>
      </c>
      <c r="K3" s="110" t="s">
        <v>93</v>
      </c>
      <c r="L3" s="110" t="s">
        <v>94</v>
      </c>
      <c r="M3" s="110" t="s">
        <v>95</v>
      </c>
      <c r="N3" s="110" t="s">
        <v>96</v>
      </c>
      <c r="O3" s="110" t="s">
        <v>97</v>
      </c>
      <c r="P3" s="110" t="s">
        <v>98</v>
      </c>
      <c r="Q3" s="110" t="s">
        <v>99</v>
      </c>
      <c r="R3" s="111"/>
      <c r="S3" s="112" t="s">
        <v>100</v>
      </c>
      <c r="T3" s="112" t="s">
        <v>101</v>
      </c>
    </row>
    <row r="4" spans="1:20" ht="20.100000000000001" customHeight="1" x14ac:dyDescent="0.25">
      <c r="A4" s="113">
        <v>1213</v>
      </c>
      <c r="B4" s="114" t="s">
        <v>114</v>
      </c>
      <c r="C4" s="115">
        <f>('MC M'!T3)</f>
        <v>88</v>
      </c>
      <c r="D4" s="115">
        <f>('MC F'!T3)</f>
        <v>0</v>
      </c>
      <c r="E4" s="116">
        <f>('CU M'!T3)</f>
        <v>70</v>
      </c>
      <c r="F4" s="117">
        <f>('CU F'!T3)</f>
        <v>0</v>
      </c>
      <c r="G4" s="117">
        <f>('ES M'!T3)</f>
        <v>66</v>
      </c>
      <c r="H4" s="117">
        <f>('ES F'!T3)</f>
        <v>0</v>
      </c>
      <c r="I4" s="117">
        <f>('RA M'!T3)</f>
        <v>82</v>
      </c>
      <c r="J4" s="117">
        <f>('RA F'!T3)</f>
        <v>0</v>
      </c>
      <c r="K4" s="117">
        <f>('YA M'!T3)</f>
        <v>86</v>
      </c>
      <c r="L4" s="117">
        <f>('YA F'!T3)</f>
        <v>14</v>
      </c>
      <c r="M4" s="117">
        <f>('YB M'!T3)</f>
        <v>60</v>
      </c>
      <c r="N4" s="117">
        <f>('YB F'!T3)</f>
        <v>50</v>
      </c>
      <c r="O4" s="117">
        <f>('JU M'!T3)</f>
        <v>20</v>
      </c>
      <c r="P4" s="117">
        <f>('JU F'!T3)</f>
        <v>0</v>
      </c>
      <c r="Q4" s="118">
        <f t="shared" ref="Q4:Q35" si="0">SUM(C4:P4)</f>
        <v>536</v>
      </c>
      <c r="R4" s="119" t="s">
        <v>114</v>
      </c>
      <c r="S4" s="120">
        <f t="shared" ref="S4:S35" si="1">SUM(C4:J4)</f>
        <v>306</v>
      </c>
      <c r="T4" s="120">
        <f t="shared" ref="T4:T35" si="2">SUM(K4:P4)</f>
        <v>230</v>
      </c>
    </row>
    <row r="5" spans="1:20" ht="20.100000000000001" customHeight="1" x14ac:dyDescent="0.25">
      <c r="A5" s="113">
        <v>2310</v>
      </c>
      <c r="B5" s="114" t="s">
        <v>183</v>
      </c>
      <c r="C5" s="115">
        <f>('MC M'!T4)</f>
        <v>50</v>
      </c>
      <c r="D5" s="115">
        <f>('MC F'!T4)</f>
        <v>0</v>
      </c>
      <c r="E5" s="116">
        <f>('CU M'!T4)</f>
        <v>33</v>
      </c>
      <c r="F5" s="117">
        <f>('CU F'!T4)</f>
        <v>0</v>
      </c>
      <c r="G5" s="117">
        <f>('ES M'!T4)</f>
        <v>66</v>
      </c>
      <c r="H5" s="117">
        <f>('ES F'!T4)</f>
        <v>0</v>
      </c>
      <c r="I5" s="117">
        <f>('RA M'!T4)</f>
        <v>59</v>
      </c>
      <c r="J5" s="117">
        <f>('RA F'!T4)</f>
        <v>0</v>
      </c>
      <c r="K5" s="117">
        <f>('YA M'!T4)</f>
        <v>46</v>
      </c>
      <c r="L5" s="117">
        <f>('YA F'!T4)</f>
        <v>29</v>
      </c>
      <c r="M5" s="117">
        <f>('YB M'!T4)</f>
        <v>60</v>
      </c>
      <c r="N5" s="117">
        <f>('YB F'!T4)</f>
        <v>0</v>
      </c>
      <c r="O5" s="117">
        <f>('JU M'!T4)</f>
        <v>20</v>
      </c>
      <c r="P5" s="117">
        <f>('JU F'!T4)</f>
        <v>0</v>
      </c>
      <c r="Q5" s="118">
        <f t="shared" si="0"/>
        <v>363</v>
      </c>
      <c r="R5" s="119" t="s">
        <v>183</v>
      </c>
      <c r="S5" s="120">
        <f t="shared" si="1"/>
        <v>208</v>
      </c>
      <c r="T5" s="120">
        <f t="shared" si="2"/>
        <v>155</v>
      </c>
    </row>
    <row r="6" spans="1:20" ht="20.100000000000001" customHeight="1" x14ac:dyDescent="0.25">
      <c r="A6" s="113">
        <v>2232</v>
      </c>
      <c r="B6" s="114" t="s">
        <v>119</v>
      </c>
      <c r="C6" s="115">
        <f>('MC M'!T5)</f>
        <v>0</v>
      </c>
      <c r="D6" s="115">
        <f>('MC F'!T5)</f>
        <v>0</v>
      </c>
      <c r="E6" s="116">
        <f>('CU M'!T5)</f>
        <v>0</v>
      </c>
      <c r="F6" s="117">
        <f>('CU F'!T5)</f>
        <v>0</v>
      </c>
      <c r="G6" s="117">
        <f>('ES M'!T5)</f>
        <v>0</v>
      </c>
      <c r="H6" s="117">
        <f>('ES F'!T5)</f>
        <v>0</v>
      </c>
      <c r="I6" s="117">
        <f>('RA M'!T5)</f>
        <v>0</v>
      </c>
      <c r="J6" s="117">
        <f>('RA F'!T5)</f>
        <v>0</v>
      </c>
      <c r="K6" s="117">
        <f>('YA M'!T5)</f>
        <v>0</v>
      </c>
      <c r="L6" s="117">
        <f>('YA F'!T5)</f>
        <v>0</v>
      </c>
      <c r="M6" s="117">
        <f>('YB M'!T5)</f>
        <v>0</v>
      </c>
      <c r="N6" s="117">
        <f>('YB F'!T5)</f>
        <v>0</v>
      </c>
      <c r="O6" s="117">
        <f>('JU M'!T5)</f>
        <v>0</v>
      </c>
      <c r="P6" s="117">
        <f>('JU F'!T5)</f>
        <v>0</v>
      </c>
      <c r="Q6" s="118">
        <f t="shared" si="0"/>
        <v>0</v>
      </c>
      <c r="R6" s="119" t="s">
        <v>119</v>
      </c>
      <c r="S6" s="120">
        <f t="shared" si="1"/>
        <v>0</v>
      </c>
      <c r="T6" s="120">
        <f t="shared" si="2"/>
        <v>0</v>
      </c>
    </row>
    <row r="7" spans="1:20" ht="20.100000000000001" customHeight="1" x14ac:dyDescent="0.25">
      <c r="A7" s="113">
        <v>1180</v>
      </c>
      <c r="B7" s="114" t="s">
        <v>14</v>
      </c>
      <c r="C7" s="115">
        <f>('MC M'!T6)</f>
        <v>41</v>
      </c>
      <c r="D7" s="115">
        <f>('MC F'!T6)</f>
        <v>0</v>
      </c>
      <c r="E7" s="116">
        <f>('CU M'!T6)</f>
        <v>40</v>
      </c>
      <c r="F7" s="117">
        <f>('CU F'!T6)</f>
        <v>0</v>
      </c>
      <c r="G7" s="117">
        <f>('ES M'!T6)</f>
        <v>44</v>
      </c>
      <c r="H7" s="117">
        <f>('ES F'!T6)</f>
        <v>0</v>
      </c>
      <c r="I7" s="117">
        <f>('RA M'!T6)</f>
        <v>51</v>
      </c>
      <c r="J7" s="117">
        <f>('RA F'!T6)</f>
        <v>0</v>
      </c>
      <c r="K7" s="117">
        <f>('YA M'!T6)</f>
        <v>53</v>
      </c>
      <c r="L7" s="117">
        <f>('YA F'!T6)</f>
        <v>48</v>
      </c>
      <c r="M7" s="117">
        <f>('YB M'!T6)</f>
        <v>40</v>
      </c>
      <c r="N7" s="117">
        <f>('YB F'!T6)</f>
        <v>48</v>
      </c>
      <c r="O7" s="117">
        <f>('JU M'!T6)</f>
        <v>58</v>
      </c>
      <c r="P7" s="117">
        <f>('JU F'!T6)</f>
        <v>50</v>
      </c>
      <c r="Q7" s="118">
        <f t="shared" si="0"/>
        <v>473</v>
      </c>
      <c r="R7" s="119" t="s">
        <v>14</v>
      </c>
      <c r="S7" s="120">
        <f t="shared" si="1"/>
        <v>176</v>
      </c>
      <c r="T7" s="120">
        <f t="shared" si="2"/>
        <v>297</v>
      </c>
    </row>
    <row r="8" spans="1:20" ht="20.100000000000001" customHeight="1" x14ac:dyDescent="0.25">
      <c r="A8" s="113">
        <v>1115</v>
      </c>
      <c r="B8" s="114" t="s">
        <v>15</v>
      </c>
      <c r="C8" s="115">
        <f>('MC M'!T7)</f>
        <v>0</v>
      </c>
      <c r="D8" s="115">
        <f>('MC F'!T7)</f>
        <v>0</v>
      </c>
      <c r="E8" s="116">
        <f>('CU M'!T7)</f>
        <v>0</v>
      </c>
      <c r="F8" s="117">
        <f>('CU F'!T7)</f>
        <v>0</v>
      </c>
      <c r="G8" s="117">
        <f>('ES M'!T7)</f>
        <v>0</v>
      </c>
      <c r="H8" s="117">
        <f>('ES F'!T7)</f>
        <v>0</v>
      </c>
      <c r="I8" s="117">
        <f>('RA M'!T7)</f>
        <v>0</v>
      </c>
      <c r="J8" s="117">
        <f>('RA F'!T7)</f>
        <v>0</v>
      </c>
      <c r="K8" s="117">
        <f>('YA M'!T7)</f>
        <v>0</v>
      </c>
      <c r="L8" s="117">
        <f>('YA F'!T7)</f>
        <v>0</v>
      </c>
      <c r="M8" s="117">
        <f>('YB M'!T7)</f>
        <v>0</v>
      </c>
      <c r="N8" s="117">
        <f>('YB F'!T7)</f>
        <v>0</v>
      </c>
      <c r="O8" s="117">
        <f>('JU M'!T7)</f>
        <v>0</v>
      </c>
      <c r="P8" s="117">
        <f>('JU F'!T7)</f>
        <v>0</v>
      </c>
      <c r="Q8" s="118">
        <f t="shared" si="0"/>
        <v>0</v>
      </c>
      <c r="R8" s="119" t="s">
        <v>15</v>
      </c>
      <c r="S8" s="120">
        <f t="shared" si="1"/>
        <v>0</v>
      </c>
      <c r="T8" s="120">
        <f t="shared" si="2"/>
        <v>0</v>
      </c>
    </row>
    <row r="9" spans="1:20" ht="20.100000000000001" customHeight="1" x14ac:dyDescent="0.25">
      <c r="A9" s="113">
        <v>10</v>
      </c>
      <c r="B9" s="114" t="s">
        <v>16</v>
      </c>
      <c r="C9" s="115">
        <f>('MC M'!T8)</f>
        <v>50</v>
      </c>
      <c r="D9" s="115">
        <f>('MC F'!T8)</f>
        <v>0</v>
      </c>
      <c r="E9" s="116">
        <f>('CU M'!T8)</f>
        <v>60</v>
      </c>
      <c r="F9" s="117">
        <f>('CU F'!T8)</f>
        <v>0</v>
      </c>
      <c r="G9" s="117">
        <f>('ES M'!T8)</f>
        <v>55</v>
      </c>
      <c r="H9" s="117">
        <f>('ES F'!T8)</f>
        <v>0</v>
      </c>
      <c r="I9" s="117">
        <f>('RA M'!T8)</f>
        <v>64</v>
      </c>
      <c r="J9" s="117">
        <f>('RA F'!T8)</f>
        <v>0</v>
      </c>
      <c r="K9" s="117">
        <f>('YA M'!T8)</f>
        <v>48</v>
      </c>
      <c r="L9" s="117">
        <f>('YA F'!T8)</f>
        <v>79</v>
      </c>
      <c r="M9" s="117">
        <f>('YB M'!T8)</f>
        <v>20</v>
      </c>
      <c r="N9" s="117">
        <f>('YB F'!T8)</f>
        <v>0</v>
      </c>
      <c r="O9" s="117">
        <f>('JU M'!T8)</f>
        <v>40</v>
      </c>
      <c r="P9" s="117">
        <f>('JU F'!T8)</f>
        <v>40</v>
      </c>
      <c r="Q9" s="118">
        <f>SUM(C9:P9)</f>
        <v>456</v>
      </c>
      <c r="R9" s="119" t="s">
        <v>16</v>
      </c>
      <c r="S9" s="120">
        <f>SUM(C9:J9)</f>
        <v>229</v>
      </c>
      <c r="T9" s="120">
        <f>SUM(K9:P9)</f>
        <v>227</v>
      </c>
    </row>
    <row r="10" spans="1:20" ht="20.100000000000001" customHeight="1" x14ac:dyDescent="0.25">
      <c r="A10" s="113">
        <v>1589</v>
      </c>
      <c r="B10" s="114" t="s">
        <v>18</v>
      </c>
      <c r="C10" s="115">
        <f>('MC M'!T9)</f>
        <v>33</v>
      </c>
      <c r="D10" s="115">
        <f>('MC F'!T9)</f>
        <v>0</v>
      </c>
      <c r="E10" s="116">
        <f>('CU M'!T9)</f>
        <v>55</v>
      </c>
      <c r="F10" s="117">
        <f>('CU F'!T9)</f>
        <v>0</v>
      </c>
      <c r="G10" s="117">
        <f>('ES M'!T9)</f>
        <v>37</v>
      </c>
      <c r="H10" s="117">
        <f>('ES F'!T9)</f>
        <v>0</v>
      </c>
      <c r="I10" s="117">
        <f>('RA M'!T9)</f>
        <v>55</v>
      </c>
      <c r="J10" s="117">
        <f>('RA F'!T9)</f>
        <v>0</v>
      </c>
      <c r="K10" s="117">
        <f>('YA M'!T9)</f>
        <v>67</v>
      </c>
      <c r="L10" s="117">
        <f>('YA F'!T9)</f>
        <v>71</v>
      </c>
      <c r="M10" s="117">
        <f>('YB M'!T9)</f>
        <v>60</v>
      </c>
      <c r="N10" s="117">
        <f>('YB F'!T9)</f>
        <v>100</v>
      </c>
      <c r="O10" s="117">
        <f>('JU M'!T9)</f>
        <v>40</v>
      </c>
      <c r="P10" s="117">
        <f>('JU F'!T9)</f>
        <v>60</v>
      </c>
      <c r="Q10" s="118">
        <f t="shared" si="0"/>
        <v>578</v>
      </c>
      <c r="R10" s="119" t="s">
        <v>18</v>
      </c>
      <c r="S10" s="120">
        <f t="shared" si="1"/>
        <v>180</v>
      </c>
      <c r="T10" s="120">
        <f t="shared" si="2"/>
        <v>398</v>
      </c>
    </row>
    <row r="11" spans="1:20" ht="20.100000000000001" customHeight="1" x14ac:dyDescent="0.25">
      <c r="A11" s="113">
        <v>2074</v>
      </c>
      <c r="B11" s="114" t="s">
        <v>459</v>
      </c>
      <c r="C11" s="115">
        <f>('MC M'!T10)</f>
        <v>0</v>
      </c>
      <c r="D11" s="115">
        <f>('MC F'!T10)</f>
        <v>0</v>
      </c>
      <c r="E11" s="116">
        <f>('CU M'!T10)</f>
        <v>66</v>
      </c>
      <c r="F11" s="117">
        <f>('CU F'!T10)</f>
        <v>0</v>
      </c>
      <c r="G11" s="117">
        <f>('ES M'!T10)</f>
        <v>66</v>
      </c>
      <c r="H11" s="117">
        <f>('ES F'!T10)</f>
        <v>0</v>
      </c>
      <c r="I11" s="117">
        <f>('RA M'!T10)</f>
        <v>71</v>
      </c>
      <c r="J11" s="117">
        <f>('RA F'!T10)</f>
        <v>0</v>
      </c>
      <c r="K11" s="117">
        <f>('YA M'!T10)</f>
        <v>81</v>
      </c>
      <c r="L11" s="117">
        <f>('YA F'!T10)</f>
        <v>71</v>
      </c>
      <c r="M11" s="117">
        <f>('YB M'!T10)</f>
        <v>67</v>
      </c>
      <c r="N11" s="117">
        <f>('YB F'!T10)</f>
        <v>0</v>
      </c>
      <c r="O11" s="117">
        <f>('JU M'!T10)</f>
        <v>0</v>
      </c>
      <c r="P11" s="117">
        <f>('JU F'!T10)</f>
        <v>0</v>
      </c>
      <c r="Q11" s="118">
        <f t="shared" si="0"/>
        <v>422</v>
      </c>
      <c r="R11" s="176" t="s">
        <v>675</v>
      </c>
      <c r="S11" s="120">
        <f t="shared" si="1"/>
        <v>203</v>
      </c>
      <c r="T11" s="120">
        <f t="shared" si="2"/>
        <v>219</v>
      </c>
    </row>
    <row r="12" spans="1:20" ht="20.100000000000001" customHeight="1" x14ac:dyDescent="0.25">
      <c r="A12" s="113">
        <v>1590</v>
      </c>
      <c r="B12" s="114" t="s">
        <v>21</v>
      </c>
      <c r="C12" s="115">
        <f>('MC M'!T11)</f>
        <v>0</v>
      </c>
      <c r="D12" s="115">
        <f>('MC F'!T11)</f>
        <v>0</v>
      </c>
      <c r="E12" s="116">
        <f>('CU M'!T11)</f>
        <v>0</v>
      </c>
      <c r="F12" s="117">
        <f>('CU F'!T11)</f>
        <v>0</v>
      </c>
      <c r="G12" s="117">
        <f>('ES M'!T11)</f>
        <v>0</v>
      </c>
      <c r="H12" s="117">
        <f>('ES F'!T11)</f>
        <v>0</v>
      </c>
      <c r="I12" s="117">
        <f>('RA M'!T11)</f>
        <v>0</v>
      </c>
      <c r="J12" s="117">
        <f>('RA F'!T11)</f>
        <v>0</v>
      </c>
      <c r="K12" s="117">
        <f>('YA M'!T11)</f>
        <v>0</v>
      </c>
      <c r="L12" s="117">
        <f>('YA F'!T11)</f>
        <v>0</v>
      </c>
      <c r="M12" s="117">
        <f>('YB M'!T11)</f>
        <v>0</v>
      </c>
      <c r="N12" s="117">
        <f>('YB F'!T11)</f>
        <v>0</v>
      </c>
      <c r="O12" s="117">
        <f>('JU M'!T11)</f>
        <v>0</v>
      </c>
      <c r="P12" s="117">
        <f>('JU F'!T11)</f>
        <v>0</v>
      </c>
      <c r="Q12" s="118">
        <f t="shared" si="0"/>
        <v>0</v>
      </c>
      <c r="R12" s="119" t="s">
        <v>21</v>
      </c>
      <c r="S12" s="120">
        <f t="shared" si="1"/>
        <v>0</v>
      </c>
      <c r="T12" s="120">
        <f t="shared" si="2"/>
        <v>0</v>
      </c>
    </row>
    <row r="13" spans="1:20" ht="20.100000000000001" customHeight="1" x14ac:dyDescent="0.25">
      <c r="A13" s="113">
        <v>2140</v>
      </c>
      <c r="B13" s="114" t="s">
        <v>188</v>
      </c>
      <c r="C13" s="115">
        <f>('MC M'!T12)</f>
        <v>0</v>
      </c>
      <c r="D13" s="115">
        <f>('MC F'!T12)</f>
        <v>0</v>
      </c>
      <c r="E13" s="116">
        <f>('CU M'!T12)</f>
        <v>0</v>
      </c>
      <c r="F13" s="117">
        <f>('CU F'!T12)</f>
        <v>0</v>
      </c>
      <c r="G13" s="117">
        <f>('ES M'!T12)</f>
        <v>0</v>
      </c>
      <c r="H13" s="117">
        <f>('ES F'!T12)</f>
        <v>0</v>
      </c>
      <c r="I13" s="117">
        <f>('RA M'!T12)</f>
        <v>14</v>
      </c>
      <c r="J13" s="117">
        <f>('RA F'!T12)</f>
        <v>0</v>
      </c>
      <c r="K13" s="117">
        <f>('YA M'!T12)</f>
        <v>0</v>
      </c>
      <c r="L13" s="117">
        <f>('YA F'!T12)</f>
        <v>0</v>
      </c>
      <c r="M13" s="117">
        <f>('YB M'!T12)</f>
        <v>0</v>
      </c>
      <c r="N13" s="117">
        <f>('YB F'!T12)</f>
        <v>0</v>
      </c>
      <c r="O13" s="117">
        <f>('JU M'!T12)</f>
        <v>0</v>
      </c>
      <c r="P13" s="117">
        <f>('JU F'!T12)</f>
        <v>0</v>
      </c>
      <c r="Q13" s="118">
        <f t="shared" si="0"/>
        <v>14</v>
      </c>
      <c r="R13" s="119" t="s">
        <v>188</v>
      </c>
      <c r="S13" s="120">
        <f t="shared" si="1"/>
        <v>14</v>
      </c>
      <c r="T13" s="120">
        <f t="shared" si="2"/>
        <v>0</v>
      </c>
    </row>
    <row r="14" spans="1:20" ht="20.100000000000001" customHeight="1" x14ac:dyDescent="0.25">
      <c r="A14" s="113">
        <v>2319</v>
      </c>
      <c r="B14" s="114" t="s">
        <v>672</v>
      </c>
      <c r="C14" s="115">
        <f>('MC M'!T13)</f>
        <v>0</v>
      </c>
      <c r="D14" s="115">
        <f>('MC F'!T13)</f>
        <v>0</v>
      </c>
      <c r="E14" s="116">
        <f>('CU M'!T13)</f>
        <v>0</v>
      </c>
      <c r="F14" s="117">
        <f>('CU F'!T13)</f>
        <v>0</v>
      </c>
      <c r="G14" s="117">
        <f>('ES M'!T13)</f>
        <v>0</v>
      </c>
      <c r="H14" s="117">
        <f>('ES F'!T13)</f>
        <v>0</v>
      </c>
      <c r="I14" s="117">
        <f>('RA M'!T13)</f>
        <v>14</v>
      </c>
      <c r="J14" s="117">
        <f>('RA F'!T13)</f>
        <v>0</v>
      </c>
      <c r="K14" s="117">
        <f>('YA M'!T13)</f>
        <v>0</v>
      </c>
      <c r="L14" s="117">
        <f>('YA F'!T13)</f>
        <v>0</v>
      </c>
      <c r="M14" s="117">
        <f>('YB M'!T13)</f>
        <v>0</v>
      </c>
      <c r="N14" s="117">
        <f>('YB F'!T13)</f>
        <v>0</v>
      </c>
      <c r="O14" s="117">
        <f>('JU M'!T13)</f>
        <v>0</v>
      </c>
      <c r="P14" s="117">
        <v>0</v>
      </c>
      <c r="Q14" s="118">
        <f>SUM(C14:P14)</f>
        <v>14</v>
      </c>
      <c r="R14" s="119" t="s">
        <v>672</v>
      </c>
      <c r="S14" s="120">
        <f t="shared" si="1"/>
        <v>14</v>
      </c>
      <c r="T14" s="120">
        <f t="shared" si="2"/>
        <v>0</v>
      </c>
    </row>
    <row r="15" spans="1:20" ht="20.100000000000001" customHeight="1" x14ac:dyDescent="0.25">
      <c r="A15" s="113">
        <v>1843</v>
      </c>
      <c r="B15" s="114" t="s">
        <v>27</v>
      </c>
      <c r="C15" s="115">
        <f>('MC M'!T14)</f>
        <v>0</v>
      </c>
      <c r="D15" s="115">
        <f>('MC F'!T14)</f>
        <v>0</v>
      </c>
      <c r="E15" s="116">
        <f>('CU M'!T14)</f>
        <v>0</v>
      </c>
      <c r="F15" s="117">
        <f>('CU F'!T14)</f>
        <v>0</v>
      </c>
      <c r="G15" s="117">
        <f>('ES M'!T14)</f>
        <v>0</v>
      </c>
      <c r="H15" s="117">
        <f>('ES F'!T14)</f>
        <v>0</v>
      </c>
      <c r="I15" s="117">
        <f>('RA M'!T14)</f>
        <v>0</v>
      </c>
      <c r="J15" s="117">
        <f>('RA F'!T14)</f>
        <v>0</v>
      </c>
      <c r="K15" s="117">
        <f>('YA M'!T14)</f>
        <v>14</v>
      </c>
      <c r="L15" s="117">
        <f>('YA F'!T14)</f>
        <v>19</v>
      </c>
      <c r="M15" s="117">
        <f>('YB M'!T14)</f>
        <v>0</v>
      </c>
      <c r="N15" s="117">
        <f>('YB F'!T14)</f>
        <v>0</v>
      </c>
      <c r="O15" s="117">
        <f>('JU M'!T14)</f>
        <v>0</v>
      </c>
      <c r="P15" s="117">
        <f>('JU F'!T14)</f>
        <v>0</v>
      </c>
      <c r="Q15" s="118">
        <f t="shared" si="0"/>
        <v>33</v>
      </c>
      <c r="R15" s="119" t="s">
        <v>27</v>
      </c>
      <c r="S15" s="120">
        <f t="shared" si="1"/>
        <v>0</v>
      </c>
      <c r="T15" s="120">
        <f t="shared" si="2"/>
        <v>33</v>
      </c>
    </row>
    <row r="16" spans="1:20" ht="20.100000000000001" customHeight="1" x14ac:dyDescent="0.25">
      <c r="A16" s="113">
        <v>1317</v>
      </c>
      <c r="B16" s="114" t="s">
        <v>28</v>
      </c>
      <c r="C16" s="115">
        <f>('MC M'!T15)</f>
        <v>0</v>
      </c>
      <c r="D16" s="115">
        <f>('MC F'!T15)</f>
        <v>0</v>
      </c>
      <c r="E16" s="116">
        <f>('CU M'!T15)</f>
        <v>0</v>
      </c>
      <c r="F16" s="117">
        <f>('CU F'!T15)</f>
        <v>0</v>
      </c>
      <c r="G16" s="117">
        <f>('ES M'!T15)</f>
        <v>0</v>
      </c>
      <c r="H16" s="117">
        <f>('ES F'!T15)</f>
        <v>0</v>
      </c>
      <c r="I16" s="117">
        <f>('RA M'!T15)</f>
        <v>0</v>
      </c>
      <c r="J16" s="117">
        <f>('RA F'!T15)</f>
        <v>0</v>
      </c>
      <c r="K16" s="117">
        <f>('YA M'!T15)</f>
        <v>14</v>
      </c>
      <c r="L16" s="117">
        <f>('YA F'!T15)</f>
        <v>38</v>
      </c>
      <c r="M16" s="117">
        <f>('YB M'!T15)</f>
        <v>30</v>
      </c>
      <c r="N16" s="117">
        <f>('YB F'!T15)</f>
        <v>50</v>
      </c>
      <c r="O16" s="117">
        <f>('JU M'!T15)</f>
        <v>67</v>
      </c>
      <c r="P16" s="117">
        <f>('JU F'!T15)</f>
        <v>33</v>
      </c>
      <c r="Q16" s="118">
        <f t="shared" si="0"/>
        <v>232</v>
      </c>
      <c r="R16" s="119" t="s">
        <v>28</v>
      </c>
      <c r="S16" s="120">
        <f t="shared" si="1"/>
        <v>0</v>
      </c>
      <c r="T16" s="120">
        <f t="shared" si="2"/>
        <v>232</v>
      </c>
    </row>
    <row r="17" spans="1:20" ht="20.100000000000001" customHeight="1" x14ac:dyDescent="0.25">
      <c r="A17" s="113">
        <v>1636</v>
      </c>
      <c r="B17" s="114" t="s">
        <v>275</v>
      </c>
      <c r="C17" s="115">
        <f>('MC M'!T16)</f>
        <v>0</v>
      </c>
      <c r="D17" s="115">
        <f>('MC F'!T16)</f>
        <v>0</v>
      </c>
      <c r="E17" s="116">
        <f>('CU M'!T16)</f>
        <v>0</v>
      </c>
      <c r="F17" s="117">
        <f>('CU F'!T16)</f>
        <v>0</v>
      </c>
      <c r="G17" s="117">
        <f>('ES M'!T16)</f>
        <v>0</v>
      </c>
      <c r="H17" s="117">
        <f>('ES F'!T16)</f>
        <v>0</v>
      </c>
      <c r="I17" s="117">
        <f>('RA M'!T16)</f>
        <v>0</v>
      </c>
      <c r="J17" s="117">
        <f>('RA F'!T16)</f>
        <v>0</v>
      </c>
      <c r="K17" s="117">
        <f>('YA M'!T16)</f>
        <v>0</v>
      </c>
      <c r="L17" s="117">
        <f>('YA F'!T16)</f>
        <v>0</v>
      </c>
      <c r="M17" s="117">
        <f>('YB M'!T16)</f>
        <v>0</v>
      </c>
      <c r="N17" s="117">
        <f>('YB F'!T16)</f>
        <v>0</v>
      </c>
      <c r="O17" s="117">
        <f>('JU M'!T16)</f>
        <v>0</v>
      </c>
      <c r="P17" s="117">
        <f>('JU F'!T16)</f>
        <v>0</v>
      </c>
      <c r="Q17" s="118">
        <f t="shared" si="0"/>
        <v>0</v>
      </c>
      <c r="R17" s="176" t="s">
        <v>275</v>
      </c>
      <c r="S17" s="120">
        <f t="shared" si="1"/>
        <v>0</v>
      </c>
      <c r="T17" s="120">
        <f t="shared" si="2"/>
        <v>0</v>
      </c>
    </row>
    <row r="18" spans="1:20" ht="20.100000000000001" customHeight="1" x14ac:dyDescent="0.25">
      <c r="A18" s="113">
        <v>1886</v>
      </c>
      <c r="B18" s="114" t="s">
        <v>31</v>
      </c>
      <c r="C18" s="115">
        <f>('MC M'!T17)</f>
        <v>33</v>
      </c>
      <c r="D18" s="115">
        <f>('MC F'!T17)</f>
        <v>0</v>
      </c>
      <c r="E18" s="116">
        <f>('CU M'!T17)</f>
        <v>33</v>
      </c>
      <c r="F18" s="117">
        <f>('CU F'!T17)</f>
        <v>0</v>
      </c>
      <c r="G18" s="117">
        <f>('ES M'!T17)</f>
        <v>66</v>
      </c>
      <c r="H18" s="117">
        <f>('ES F'!T17)</f>
        <v>0</v>
      </c>
      <c r="I18" s="117">
        <f>('RA M'!T17)</f>
        <v>40</v>
      </c>
      <c r="J18" s="117">
        <f>('RA F'!T17)</f>
        <v>0</v>
      </c>
      <c r="K18" s="117">
        <f>('YA M'!T17)</f>
        <v>79</v>
      </c>
      <c r="L18" s="117">
        <f>('YA F'!T17)</f>
        <v>95</v>
      </c>
      <c r="M18" s="117">
        <f>('YB M'!T17)</f>
        <v>100</v>
      </c>
      <c r="N18" s="117">
        <f>('YB F'!T17)</f>
        <v>60</v>
      </c>
      <c r="O18" s="117">
        <f>('JU M'!T17)</f>
        <v>53</v>
      </c>
      <c r="P18" s="117">
        <f>('JU F'!T17)</f>
        <v>70</v>
      </c>
      <c r="Q18" s="118">
        <f t="shared" si="0"/>
        <v>629</v>
      </c>
      <c r="R18" s="119" t="s">
        <v>31</v>
      </c>
      <c r="S18" s="120">
        <f t="shared" si="1"/>
        <v>172</v>
      </c>
      <c r="T18" s="120">
        <f t="shared" si="2"/>
        <v>457</v>
      </c>
    </row>
    <row r="19" spans="1:20" ht="20.100000000000001" customHeight="1" x14ac:dyDescent="0.25">
      <c r="A19" s="113">
        <v>2144</v>
      </c>
      <c r="B19" s="114" t="s">
        <v>107</v>
      </c>
      <c r="C19" s="115">
        <f>('MC M'!T18)</f>
        <v>33</v>
      </c>
      <c r="D19" s="115">
        <f>('MC F'!T18)</f>
        <v>0</v>
      </c>
      <c r="E19" s="116">
        <f>('CU M'!T18)</f>
        <v>33</v>
      </c>
      <c r="F19" s="117">
        <f>('CU F'!T18)</f>
        <v>0</v>
      </c>
      <c r="G19" s="117">
        <f>('ES M'!T18)</f>
        <v>33</v>
      </c>
      <c r="H19" s="117">
        <f>('ES F'!T18)</f>
        <v>0</v>
      </c>
      <c r="I19" s="117">
        <f>('RA M'!T18)</f>
        <v>50</v>
      </c>
      <c r="J19" s="117">
        <f>('RA F'!T18)</f>
        <v>0</v>
      </c>
      <c r="K19" s="117">
        <f>('YA M'!T18)</f>
        <v>54</v>
      </c>
      <c r="L19" s="117">
        <f>('YA F'!T18)</f>
        <v>10</v>
      </c>
      <c r="M19" s="117">
        <f>('YB M'!T18)</f>
        <v>0</v>
      </c>
      <c r="N19" s="117">
        <f>('YB F'!T18)</f>
        <v>0</v>
      </c>
      <c r="O19" s="117">
        <f>('JU M'!T18)</f>
        <v>47</v>
      </c>
      <c r="P19" s="117">
        <f>('JU F'!T18)</f>
        <v>40</v>
      </c>
      <c r="Q19" s="118">
        <f t="shared" si="0"/>
        <v>300</v>
      </c>
      <c r="R19" s="119" t="s">
        <v>107</v>
      </c>
      <c r="S19" s="120">
        <f t="shared" si="1"/>
        <v>149</v>
      </c>
      <c r="T19" s="120">
        <f t="shared" si="2"/>
        <v>151</v>
      </c>
    </row>
    <row r="20" spans="1:20" ht="20.100000000000001" customHeight="1" x14ac:dyDescent="0.25">
      <c r="A20" s="113">
        <v>2460</v>
      </c>
      <c r="B20" s="114" t="s">
        <v>178</v>
      </c>
      <c r="C20" s="115">
        <f>('MC M'!T19)</f>
        <v>0</v>
      </c>
      <c r="D20" s="115">
        <f>('MC F'!T19)</f>
        <v>0</v>
      </c>
      <c r="E20" s="116">
        <f>('CU M'!T19)</f>
        <v>0</v>
      </c>
      <c r="F20" s="117">
        <f>('CU F'!T19)</f>
        <v>0</v>
      </c>
      <c r="G20" s="117">
        <f>('ES M'!T19)</f>
        <v>0</v>
      </c>
      <c r="H20" s="117">
        <f>('ES F'!T19)</f>
        <v>0</v>
      </c>
      <c r="I20" s="117">
        <f>('RA M'!T19)</f>
        <v>0</v>
      </c>
      <c r="J20" s="117">
        <f>('RA F'!T19)</f>
        <v>0</v>
      </c>
      <c r="K20" s="117">
        <f>('YA M'!T19)</f>
        <v>0</v>
      </c>
      <c r="L20" s="117">
        <f>('YA F'!T19)</f>
        <v>0</v>
      </c>
      <c r="M20" s="117">
        <f>('YB M'!T19)</f>
        <v>0</v>
      </c>
      <c r="N20" s="117">
        <f>('YB F'!T19)</f>
        <v>0</v>
      </c>
      <c r="O20" s="117">
        <f>('JU M'!T19)</f>
        <v>0</v>
      </c>
      <c r="P20" s="117">
        <f>('JU F'!T19)</f>
        <v>0</v>
      </c>
      <c r="Q20" s="118">
        <f t="shared" si="0"/>
        <v>0</v>
      </c>
      <c r="R20" s="119" t="s">
        <v>178</v>
      </c>
      <c r="S20" s="120">
        <f t="shared" si="1"/>
        <v>0</v>
      </c>
      <c r="T20" s="120">
        <f t="shared" si="2"/>
        <v>0</v>
      </c>
    </row>
    <row r="21" spans="1:20" ht="20.100000000000001" customHeight="1" x14ac:dyDescent="0.25">
      <c r="A21" s="113">
        <v>1298</v>
      </c>
      <c r="B21" s="114" t="s">
        <v>35</v>
      </c>
      <c r="C21" s="115">
        <f>('MC M'!T20)</f>
        <v>0</v>
      </c>
      <c r="D21" s="115">
        <f>('MC F'!T20)</f>
        <v>0</v>
      </c>
      <c r="E21" s="116">
        <f>('CU M'!T20)</f>
        <v>0</v>
      </c>
      <c r="F21" s="117">
        <f>('CU F'!T20)</f>
        <v>0</v>
      </c>
      <c r="G21" s="117">
        <f>('ES M'!T20)</f>
        <v>0</v>
      </c>
      <c r="H21" s="117">
        <f>('ES F'!T20)</f>
        <v>0</v>
      </c>
      <c r="I21" s="117">
        <f>('RA M'!T20)</f>
        <v>57</v>
      </c>
      <c r="J21" s="117">
        <f>('RA F'!T20)</f>
        <v>0</v>
      </c>
      <c r="K21" s="117">
        <f>('YA M'!T20)</f>
        <v>86</v>
      </c>
      <c r="L21" s="117">
        <f>('YA F'!T20)</f>
        <v>81</v>
      </c>
      <c r="M21" s="117">
        <f>('YB M'!T20)</f>
        <v>90</v>
      </c>
      <c r="N21" s="117">
        <f>('YB F'!T20)</f>
        <v>80</v>
      </c>
      <c r="O21" s="117">
        <f>('JU M'!T20)</f>
        <v>80</v>
      </c>
      <c r="P21" s="117">
        <f>('JU F'!T20)</f>
        <v>0</v>
      </c>
      <c r="Q21" s="118">
        <f t="shared" si="0"/>
        <v>474</v>
      </c>
      <c r="R21" s="119" t="s">
        <v>35</v>
      </c>
      <c r="S21" s="120">
        <f t="shared" si="1"/>
        <v>57</v>
      </c>
      <c r="T21" s="120">
        <f t="shared" si="2"/>
        <v>417</v>
      </c>
    </row>
    <row r="22" spans="1:20" ht="20.100000000000001" customHeight="1" x14ac:dyDescent="0.25">
      <c r="A22" s="113">
        <v>2271</v>
      </c>
      <c r="B22" s="114" t="s">
        <v>120</v>
      </c>
      <c r="C22" s="115">
        <f>('MC M'!T21)</f>
        <v>66</v>
      </c>
      <c r="D22" s="115">
        <f>('MC F'!T21)</f>
        <v>0</v>
      </c>
      <c r="E22" s="116">
        <f>('CU M'!T21)</f>
        <v>66</v>
      </c>
      <c r="F22" s="117">
        <f>('CU F'!T21)</f>
        <v>0</v>
      </c>
      <c r="G22" s="117">
        <f>('ES M'!T21)</f>
        <v>58</v>
      </c>
      <c r="H22" s="117">
        <f>('ES F'!T21)</f>
        <v>0</v>
      </c>
      <c r="I22" s="117">
        <f>('RA M'!T21)</f>
        <v>66</v>
      </c>
      <c r="J22" s="117">
        <f>('RA F'!T21)</f>
        <v>0</v>
      </c>
      <c r="K22" s="117">
        <f>('YA M'!T21)</f>
        <v>66</v>
      </c>
      <c r="L22" s="117">
        <f>('YA F'!T21)</f>
        <v>19</v>
      </c>
      <c r="M22" s="117">
        <f>('YB M'!T21)</f>
        <v>90</v>
      </c>
      <c r="N22" s="117">
        <f>('YB F'!T21)</f>
        <v>60</v>
      </c>
      <c r="O22" s="117">
        <f>('JU M'!T21)</f>
        <v>50</v>
      </c>
      <c r="P22" s="117">
        <f>('JU F'!T21)</f>
        <v>0</v>
      </c>
      <c r="Q22" s="118">
        <f t="shared" si="0"/>
        <v>541</v>
      </c>
      <c r="R22" s="119" t="s">
        <v>120</v>
      </c>
      <c r="S22" s="120">
        <f t="shared" si="1"/>
        <v>256</v>
      </c>
      <c r="T22" s="120">
        <f t="shared" si="2"/>
        <v>285</v>
      </c>
    </row>
    <row r="23" spans="1:20" ht="20.100000000000001" customHeight="1" x14ac:dyDescent="0.25">
      <c r="A23" s="113">
        <v>2186</v>
      </c>
      <c r="B23" s="114" t="s">
        <v>122</v>
      </c>
      <c r="C23" s="115">
        <f>('MC M'!T22)</f>
        <v>0</v>
      </c>
      <c r="D23" s="115">
        <f>('MC F'!T22)</f>
        <v>0</v>
      </c>
      <c r="E23" s="116">
        <f>('CU M'!T22)</f>
        <v>0</v>
      </c>
      <c r="F23" s="117">
        <f>('CU F'!T22)</f>
        <v>0</v>
      </c>
      <c r="G23" s="117">
        <f>('ES M'!T22)</f>
        <v>0</v>
      </c>
      <c r="H23" s="117">
        <f>('ES F'!T22)</f>
        <v>0</v>
      </c>
      <c r="I23" s="117">
        <f>('RA M'!T22)</f>
        <v>0</v>
      </c>
      <c r="J23" s="117">
        <f>('RA F'!T22)</f>
        <v>0</v>
      </c>
      <c r="K23" s="117">
        <f>('YA M'!T22)</f>
        <v>0</v>
      </c>
      <c r="L23" s="117">
        <f>('YA F'!T22)</f>
        <v>0</v>
      </c>
      <c r="M23" s="117">
        <f>('YB M'!T22)</f>
        <v>0</v>
      </c>
      <c r="N23" s="117">
        <f>('YB F'!T22)</f>
        <v>0</v>
      </c>
      <c r="O23" s="117">
        <f>('JU M'!T22)</f>
        <v>0</v>
      </c>
      <c r="P23" s="117">
        <f>('JU F'!T22)</f>
        <v>0</v>
      </c>
      <c r="Q23" s="118">
        <f t="shared" si="0"/>
        <v>0</v>
      </c>
      <c r="R23" s="119" t="s">
        <v>122</v>
      </c>
      <c r="S23" s="120">
        <f t="shared" si="1"/>
        <v>0</v>
      </c>
      <c r="T23" s="120">
        <f t="shared" si="2"/>
        <v>0</v>
      </c>
    </row>
    <row r="24" spans="1:20" ht="20.100000000000001" customHeight="1" x14ac:dyDescent="0.25">
      <c r="A24" s="113">
        <v>1756</v>
      </c>
      <c r="B24" s="114" t="s">
        <v>37</v>
      </c>
      <c r="C24" s="115">
        <f>('MC M'!T23)</f>
        <v>0</v>
      </c>
      <c r="D24" s="115">
        <f>('MC F'!T23)</f>
        <v>0</v>
      </c>
      <c r="E24" s="116">
        <f>('CU M'!T23)</f>
        <v>0</v>
      </c>
      <c r="F24" s="117">
        <f>('CU F'!T23)</f>
        <v>0</v>
      </c>
      <c r="G24" s="117">
        <f>('ES M'!T23)</f>
        <v>0</v>
      </c>
      <c r="H24" s="117">
        <f>('ES F'!T23)</f>
        <v>0</v>
      </c>
      <c r="I24" s="117">
        <f>('RA M'!T23)</f>
        <v>0</v>
      </c>
      <c r="J24" s="117">
        <f>('RA F'!T23)</f>
        <v>0</v>
      </c>
      <c r="K24" s="117">
        <f>('YA M'!T23)</f>
        <v>0</v>
      </c>
      <c r="L24" s="117">
        <f>('YA F'!T23)</f>
        <v>0</v>
      </c>
      <c r="M24" s="117">
        <f>('YB M'!T23)</f>
        <v>0</v>
      </c>
      <c r="N24" s="117">
        <f>('YB F'!T23)</f>
        <v>0</v>
      </c>
      <c r="O24" s="117">
        <f>('JU M'!T23)</f>
        <v>0</v>
      </c>
      <c r="P24" s="117">
        <f>('JU F'!T23)</f>
        <v>0</v>
      </c>
      <c r="Q24" s="118">
        <f t="shared" si="0"/>
        <v>0</v>
      </c>
      <c r="R24" s="119" t="s">
        <v>37</v>
      </c>
      <c r="S24" s="120">
        <f t="shared" si="1"/>
        <v>0</v>
      </c>
      <c r="T24" s="120">
        <f t="shared" si="2"/>
        <v>0</v>
      </c>
    </row>
    <row r="25" spans="1:20" ht="20.100000000000001" customHeight="1" x14ac:dyDescent="0.25">
      <c r="A25" s="113">
        <v>1177</v>
      </c>
      <c r="B25" s="114" t="s">
        <v>38</v>
      </c>
      <c r="C25" s="115">
        <f>('MC M'!T24)</f>
        <v>0</v>
      </c>
      <c r="D25" s="115">
        <f>('MC F'!T24)</f>
        <v>0</v>
      </c>
      <c r="E25" s="116">
        <f>('CU M'!T24)</f>
        <v>0</v>
      </c>
      <c r="F25" s="117">
        <f>('CU F'!T24)</f>
        <v>0</v>
      </c>
      <c r="G25" s="117">
        <f>('ES M'!T24)</f>
        <v>0</v>
      </c>
      <c r="H25" s="117">
        <f>('ES F'!T24)</f>
        <v>0</v>
      </c>
      <c r="I25" s="117">
        <f>('RA M'!T24)</f>
        <v>0</v>
      </c>
      <c r="J25" s="117">
        <f>('RA F'!T24)</f>
        <v>0</v>
      </c>
      <c r="K25" s="117">
        <f>('YA M'!T24)</f>
        <v>0</v>
      </c>
      <c r="L25" s="117">
        <f>('YA F'!T24)</f>
        <v>0</v>
      </c>
      <c r="M25" s="117">
        <f>('YB M'!T24)</f>
        <v>0</v>
      </c>
      <c r="N25" s="117">
        <f>('YB F'!T24)</f>
        <v>0</v>
      </c>
      <c r="O25" s="117">
        <f>('JU M'!T24)</f>
        <v>0</v>
      </c>
      <c r="P25" s="117">
        <f>('JU F'!T24)</f>
        <v>0</v>
      </c>
      <c r="Q25" s="118">
        <f t="shared" si="0"/>
        <v>0</v>
      </c>
      <c r="R25" s="119" t="s">
        <v>38</v>
      </c>
      <c r="S25" s="120">
        <f t="shared" si="1"/>
        <v>0</v>
      </c>
      <c r="T25" s="120">
        <f t="shared" si="2"/>
        <v>0</v>
      </c>
    </row>
    <row r="26" spans="1:20" ht="20.100000000000001" customHeight="1" x14ac:dyDescent="0.25">
      <c r="A26" s="113">
        <v>1266</v>
      </c>
      <c r="B26" s="114" t="s">
        <v>39</v>
      </c>
      <c r="C26" s="115">
        <f>('MC M'!T25)</f>
        <v>0</v>
      </c>
      <c r="D26" s="115">
        <f>('MC F'!T25)</f>
        <v>0</v>
      </c>
      <c r="E26" s="116">
        <f>('CU M'!T25)</f>
        <v>0</v>
      </c>
      <c r="F26" s="117">
        <f>('CU F'!T25)</f>
        <v>0</v>
      </c>
      <c r="G26" s="117">
        <f>('ES M'!T25)</f>
        <v>0</v>
      </c>
      <c r="H26" s="117">
        <f>('ES F'!T25)</f>
        <v>0</v>
      </c>
      <c r="I26" s="117">
        <f>('RA M'!T25)</f>
        <v>0</v>
      </c>
      <c r="J26" s="117">
        <f>('RA F'!T25)</f>
        <v>0</v>
      </c>
      <c r="K26" s="117">
        <f>('YA M'!T25)</f>
        <v>0</v>
      </c>
      <c r="L26" s="117">
        <f>('YA F'!T25)</f>
        <v>0</v>
      </c>
      <c r="M26" s="117">
        <f>('YB M'!T25)</f>
        <v>0</v>
      </c>
      <c r="N26" s="117">
        <f>('YB F'!T25)</f>
        <v>0</v>
      </c>
      <c r="O26" s="117">
        <f>('JU M'!T25)</f>
        <v>0</v>
      </c>
      <c r="P26" s="117">
        <f>('JU F'!T25)</f>
        <v>0</v>
      </c>
      <c r="Q26" s="118">
        <f t="shared" si="0"/>
        <v>0</v>
      </c>
      <c r="R26" s="119" t="s">
        <v>39</v>
      </c>
      <c r="S26" s="120">
        <f t="shared" si="1"/>
        <v>0</v>
      </c>
      <c r="T26" s="120">
        <f t="shared" si="2"/>
        <v>0</v>
      </c>
    </row>
    <row r="27" spans="1:20" ht="20.100000000000001" customHeight="1" x14ac:dyDescent="0.25">
      <c r="A27" s="113">
        <v>1757</v>
      </c>
      <c r="B27" s="114" t="s">
        <v>40</v>
      </c>
      <c r="C27" s="115">
        <f>('MC M'!T26)</f>
        <v>0</v>
      </c>
      <c r="D27" s="115">
        <f>('MC F'!T26)</f>
        <v>0</v>
      </c>
      <c r="E27" s="116">
        <f>('CU M'!T26)</f>
        <v>0</v>
      </c>
      <c r="F27" s="117">
        <f>('CU F'!T26)</f>
        <v>0</v>
      </c>
      <c r="G27" s="117">
        <f>('ES M'!T26)</f>
        <v>0</v>
      </c>
      <c r="H27" s="117">
        <f>('ES F'!T26)</f>
        <v>0</v>
      </c>
      <c r="I27" s="117">
        <f>('RA M'!T26)</f>
        <v>0</v>
      </c>
      <c r="J27" s="117">
        <f>('RA F'!T26)</f>
        <v>0</v>
      </c>
      <c r="K27" s="117">
        <f>('YA M'!T26)</f>
        <v>0</v>
      </c>
      <c r="L27" s="117">
        <f>('YA F'!T26)</f>
        <v>0</v>
      </c>
      <c r="M27" s="117">
        <f>('YB M'!T26)</f>
        <v>0</v>
      </c>
      <c r="N27" s="117">
        <f>('YB F'!T26)</f>
        <v>0</v>
      </c>
      <c r="O27" s="117">
        <f>('JU M'!T26)</f>
        <v>0</v>
      </c>
      <c r="P27" s="117">
        <f>('JU F'!T26)</f>
        <v>0</v>
      </c>
      <c r="Q27" s="118">
        <f t="shared" si="0"/>
        <v>0</v>
      </c>
      <c r="R27" s="119" t="s">
        <v>40</v>
      </c>
      <c r="S27" s="120">
        <f t="shared" si="1"/>
        <v>0</v>
      </c>
      <c r="T27" s="120">
        <f t="shared" si="2"/>
        <v>0</v>
      </c>
    </row>
    <row r="28" spans="1:20" ht="20.100000000000001" customHeight="1" x14ac:dyDescent="0.25">
      <c r="A28" s="113">
        <v>1760</v>
      </c>
      <c r="B28" s="114" t="s">
        <v>41</v>
      </c>
      <c r="C28" s="115">
        <f>('MC M'!T27)</f>
        <v>0</v>
      </c>
      <c r="D28" s="115">
        <f>('MC F'!T27)</f>
        <v>0</v>
      </c>
      <c r="E28" s="116">
        <f>('CU M'!T27)</f>
        <v>0</v>
      </c>
      <c r="F28" s="117">
        <f>('CU F'!T27)</f>
        <v>0</v>
      </c>
      <c r="G28" s="117">
        <f>('ES M'!T27)</f>
        <v>0</v>
      </c>
      <c r="H28" s="117">
        <f>('ES F'!T27)</f>
        <v>0</v>
      </c>
      <c r="I28" s="117">
        <f>('RA M'!T27)</f>
        <v>0</v>
      </c>
      <c r="J28" s="117">
        <f>('RA F'!T27)</f>
        <v>0</v>
      </c>
      <c r="K28" s="117">
        <f>('YA M'!T27)</f>
        <v>0</v>
      </c>
      <c r="L28" s="117">
        <f>('YA F'!T27)</f>
        <v>0</v>
      </c>
      <c r="M28" s="117">
        <f>('YB M'!T27)</f>
        <v>0</v>
      </c>
      <c r="N28" s="117">
        <f>('YB F'!T27)</f>
        <v>0</v>
      </c>
      <c r="O28" s="117">
        <f>('JU M'!T27)</f>
        <v>0</v>
      </c>
      <c r="P28" s="117">
        <f>('JU F'!T27)</f>
        <v>0</v>
      </c>
      <c r="Q28" s="118">
        <f t="shared" si="0"/>
        <v>0</v>
      </c>
      <c r="R28" s="119" t="s">
        <v>41</v>
      </c>
      <c r="S28" s="120">
        <f t="shared" si="1"/>
        <v>0</v>
      </c>
      <c r="T28" s="120">
        <f t="shared" si="2"/>
        <v>0</v>
      </c>
    </row>
    <row r="29" spans="1:20" ht="20.100000000000001" customHeight="1" x14ac:dyDescent="0.25">
      <c r="A29" s="113">
        <v>1174</v>
      </c>
      <c r="B29" s="114" t="s">
        <v>121</v>
      </c>
      <c r="C29" s="115">
        <f>('MC M'!T28)</f>
        <v>46</v>
      </c>
      <c r="D29" s="115">
        <f>('MC F'!T28)</f>
        <v>0</v>
      </c>
      <c r="E29" s="116">
        <f>('CU M'!T28)</f>
        <v>44</v>
      </c>
      <c r="F29" s="117">
        <f>('CU F'!T28)</f>
        <v>0</v>
      </c>
      <c r="G29" s="117">
        <f>('ES M'!T28)</f>
        <v>33</v>
      </c>
      <c r="H29" s="117">
        <f>('ES F'!T28)</f>
        <v>0</v>
      </c>
      <c r="I29" s="117">
        <f>('RA M'!T28)</f>
        <v>14</v>
      </c>
      <c r="J29" s="117">
        <f>('RA F'!T28)</f>
        <v>0</v>
      </c>
      <c r="K29" s="117">
        <f>('YA M'!T28)</f>
        <v>0</v>
      </c>
      <c r="L29" s="117">
        <f>('YA F'!T28)</f>
        <v>0</v>
      </c>
      <c r="M29" s="117">
        <f>('YB M'!T28)</f>
        <v>0</v>
      </c>
      <c r="N29" s="117">
        <f>('YB F'!T28)</f>
        <v>0</v>
      </c>
      <c r="O29" s="117">
        <f>('JU M'!T28)</f>
        <v>0</v>
      </c>
      <c r="P29" s="117">
        <f>('JU F'!T28)</f>
        <v>0</v>
      </c>
      <c r="Q29" s="118">
        <f t="shared" si="0"/>
        <v>137</v>
      </c>
      <c r="R29" s="119" t="s">
        <v>121</v>
      </c>
      <c r="S29" s="120">
        <f t="shared" si="1"/>
        <v>137</v>
      </c>
      <c r="T29" s="120">
        <f t="shared" si="2"/>
        <v>0</v>
      </c>
    </row>
    <row r="30" spans="1:20" ht="20.100000000000001" customHeight="1" x14ac:dyDescent="0.25">
      <c r="A30" s="113">
        <v>1731</v>
      </c>
      <c r="B30" s="114" t="s">
        <v>43</v>
      </c>
      <c r="C30" s="115">
        <f>('MC M'!T29)</f>
        <v>0</v>
      </c>
      <c r="D30" s="115">
        <f>('MC F'!T29)</f>
        <v>0</v>
      </c>
      <c r="E30" s="116">
        <f>('CU M'!T29)</f>
        <v>0</v>
      </c>
      <c r="F30" s="117">
        <f>('CU F'!T29)</f>
        <v>0</v>
      </c>
      <c r="G30" s="117">
        <f>('ES M'!T29)</f>
        <v>0</v>
      </c>
      <c r="H30" s="117">
        <f>('ES F'!T29)</f>
        <v>0</v>
      </c>
      <c r="I30" s="117">
        <f>('RA M'!T29)</f>
        <v>0</v>
      </c>
      <c r="J30" s="117">
        <f>('RA F'!T29)</f>
        <v>0</v>
      </c>
      <c r="K30" s="117">
        <f>('YA M'!T29)</f>
        <v>0</v>
      </c>
      <c r="L30" s="117">
        <f>('YA F'!T29)</f>
        <v>0</v>
      </c>
      <c r="M30" s="117">
        <f>('YB M'!T29)</f>
        <v>0</v>
      </c>
      <c r="N30" s="117">
        <f>('YB F'!T29)</f>
        <v>0</v>
      </c>
      <c r="O30" s="117">
        <f>('JU M'!T29)</f>
        <v>0</v>
      </c>
      <c r="P30" s="117">
        <f>('JU F'!T29)</f>
        <v>0</v>
      </c>
      <c r="Q30" s="118">
        <f t="shared" si="0"/>
        <v>0</v>
      </c>
      <c r="R30" s="119" t="s">
        <v>43</v>
      </c>
      <c r="S30" s="120">
        <f t="shared" si="1"/>
        <v>0</v>
      </c>
      <c r="T30" s="120">
        <f t="shared" si="2"/>
        <v>0</v>
      </c>
    </row>
    <row r="31" spans="1:20" ht="20.100000000000001" customHeight="1" x14ac:dyDescent="0.25">
      <c r="A31" s="113">
        <v>1773</v>
      </c>
      <c r="B31" s="114" t="s">
        <v>71</v>
      </c>
      <c r="C31" s="115">
        <f>('MC M'!T30)</f>
        <v>0</v>
      </c>
      <c r="D31" s="115">
        <f>('MC F'!T30)</f>
        <v>0</v>
      </c>
      <c r="E31" s="116">
        <f>('CU M'!T30)</f>
        <v>0</v>
      </c>
      <c r="F31" s="117">
        <f>('CU F'!T30)</f>
        <v>0</v>
      </c>
      <c r="G31" s="117">
        <f>('ES M'!T30)</f>
        <v>33</v>
      </c>
      <c r="H31" s="117">
        <f>('ES F'!T30)</f>
        <v>0</v>
      </c>
      <c r="I31" s="117">
        <f>('RA M'!T30)</f>
        <v>33</v>
      </c>
      <c r="J31" s="117">
        <f>('RA F'!T30)</f>
        <v>0</v>
      </c>
      <c r="K31" s="117">
        <f>('YA M'!T30)</f>
        <v>14</v>
      </c>
      <c r="L31" s="117">
        <f>('YA F'!T30)</f>
        <v>32</v>
      </c>
      <c r="M31" s="117">
        <f>('YB M'!T30)</f>
        <v>40</v>
      </c>
      <c r="N31" s="117">
        <f>('YB F'!T30)</f>
        <v>40</v>
      </c>
      <c r="O31" s="117">
        <f>('JU M'!T30)</f>
        <v>20</v>
      </c>
      <c r="P31" s="117">
        <f>('JU F'!T30)</f>
        <v>0</v>
      </c>
      <c r="Q31" s="118">
        <f t="shared" si="0"/>
        <v>212</v>
      </c>
      <c r="R31" s="119" t="s">
        <v>71</v>
      </c>
      <c r="S31" s="120">
        <f t="shared" si="1"/>
        <v>66</v>
      </c>
      <c r="T31" s="120">
        <f t="shared" si="2"/>
        <v>146</v>
      </c>
    </row>
    <row r="32" spans="1:20" ht="20.100000000000001" customHeight="1" x14ac:dyDescent="0.25">
      <c r="A32" s="113">
        <v>1347</v>
      </c>
      <c r="B32" s="114" t="s">
        <v>45</v>
      </c>
      <c r="C32" s="115">
        <f>('MC M'!T31)</f>
        <v>0</v>
      </c>
      <c r="D32" s="115">
        <f>('MC F'!T31)</f>
        <v>0</v>
      </c>
      <c r="E32" s="116">
        <f>('CU M'!T31)</f>
        <v>0</v>
      </c>
      <c r="F32" s="117">
        <f>('CU F'!T31)</f>
        <v>0</v>
      </c>
      <c r="G32" s="117">
        <f>('ES M'!T31)</f>
        <v>0</v>
      </c>
      <c r="H32" s="117">
        <f>('ES F'!T31)</f>
        <v>0</v>
      </c>
      <c r="I32" s="117">
        <f>('RA M'!T31)</f>
        <v>0</v>
      </c>
      <c r="J32" s="117">
        <f>('RA F'!T31)</f>
        <v>0</v>
      </c>
      <c r="K32" s="117">
        <f>('YA M'!T31)</f>
        <v>0</v>
      </c>
      <c r="L32" s="117">
        <f>('YA F'!T31)</f>
        <v>0</v>
      </c>
      <c r="M32" s="117">
        <f>('YB M'!T31)</f>
        <v>0</v>
      </c>
      <c r="N32" s="117">
        <f>('YB F'!T31)</f>
        <v>0</v>
      </c>
      <c r="O32" s="117">
        <f>('JU M'!T31)</f>
        <v>0</v>
      </c>
      <c r="P32" s="117">
        <f>('JU F'!T31)</f>
        <v>0</v>
      </c>
      <c r="Q32" s="118">
        <f t="shared" si="0"/>
        <v>0</v>
      </c>
      <c r="R32" s="119" t="s">
        <v>45</v>
      </c>
      <c r="S32" s="120">
        <f t="shared" si="1"/>
        <v>0</v>
      </c>
      <c r="T32" s="120">
        <f t="shared" si="2"/>
        <v>0</v>
      </c>
    </row>
    <row r="33" spans="1:20" ht="20.100000000000001" customHeight="1" x14ac:dyDescent="0.25">
      <c r="A33" s="113">
        <v>1889</v>
      </c>
      <c r="B33" s="114" t="s">
        <v>115</v>
      </c>
      <c r="C33" s="115">
        <f>('MC M'!T32)</f>
        <v>0</v>
      </c>
      <c r="D33" s="115">
        <f>('MC F'!T32)</f>
        <v>0</v>
      </c>
      <c r="E33" s="116">
        <f>('CU M'!T32)</f>
        <v>0</v>
      </c>
      <c r="F33" s="117">
        <f>('CU F'!T32)</f>
        <v>0</v>
      </c>
      <c r="G33" s="117">
        <f>('ES M'!T32)</f>
        <v>0</v>
      </c>
      <c r="H33" s="117">
        <f>('ES F'!T32)</f>
        <v>0</v>
      </c>
      <c r="I33" s="117">
        <f>('RA M'!T32)</f>
        <v>0</v>
      </c>
      <c r="J33" s="117">
        <f>('RA F'!T32)</f>
        <v>0</v>
      </c>
      <c r="K33" s="117">
        <f>('YA M'!T32)</f>
        <v>0</v>
      </c>
      <c r="L33" s="117">
        <f>('YA F'!T32)</f>
        <v>0</v>
      </c>
      <c r="M33" s="117">
        <f>('YB M'!T32)</f>
        <v>0</v>
      </c>
      <c r="N33" s="117">
        <f>('YB F'!T32)</f>
        <v>0</v>
      </c>
      <c r="O33" s="117">
        <f>('JU M'!T32)</f>
        <v>0</v>
      </c>
      <c r="P33" s="117">
        <f>('JU F'!T32)</f>
        <v>0</v>
      </c>
      <c r="Q33" s="118">
        <f t="shared" si="0"/>
        <v>0</v>
      </c>
      <c r="R33" s="119" t="s">
        <v>115</v>
      </c>
      <c r="S33" s="120">
        <f t="shared" si="1"/>
        <v>0</v>
      </c>
      <c r="T33" s="120">
        <f t="shared" si="2"/>
        <v>0</v>
      </c>
    </row>
    <row r="34" spans="1:20" ht="20.100000000000001" customHeight="1" x14ac:dyDescent="0.25">
      <c r="A34" s="113">
        <v>1883</v>
      </c>
      <c r="B34" s="114" t="s">
        <v>47</v>
      </c>
      <c r="C34" s="115">
        <f>('MC M'!T33)</f>
        <v>0</v>
      </c>
      <c r="D34" s="115">
        <f>('MC F'!T33)</f>
        <v>0</v>
      </c>
      <c r="E34" s="116">
        <f>('CU M'!T33)</f>
        <v>0</v>
      </c>
      <c r="F34" s="117">
        <f>('CU F'!T33)</f>
        <v>0</v>
      </c>
      <c r="G34" s="117">
        <f>('ES M'!T33)</f>
        <v>0</v>
      </c>
      <c r="H34" s="117">
        <f>('ES F'!T33)</f>
        <v>0</v>
      </c>
      <c r="I34" s="117">
        <f>('RA M'!T33)</f>
        <v>0</v>
      </c>
      <c r="J34" s="117">
        <f>('RA F'!T33)</f>
        <v>0</v>
      </c>
      <c r="K34" s="117">
        <f>('YA M'!T33)</f>
        <v>0</v>
      </c>
      <c r="L34" s="117">
        <f>('YA F'!T33)</f>
        <v>0</v>
      </c>
      <c r="M34" s="117">
        <f>('YB M'!T33)</f>
        <v>0</v>
      </c>
      <c r="N34" s="117">
        <f>('YB F'!T33)</f>
        <v>0</v>
      </c>
      <c r="O34" s="117">
        <f>('JU M'!T33)</f>
        <v>0</v>
      </c>
      <c r="P34" s="117">
        <f>('JU F'!T33)</f>
        <v>0</v>
      </c>
      <c r="Q34" s="118">
        <f t="shared" si="0"/>
        <v>0</v>
      </c>
      <c r="R34" s="119" t="s">
        <v>47</v>
      </c>
      <c r="S34" s="120">
        <f t="shared" si="1"/>
        <v>0</v>
      </c>
      <c r="T34" s="120">
        <f t="shared" si="2"/>
        <v>0</v>
      </c>
    </row>
    <row r="35" spans="1:20" ht="20.100000000000001" customHeight="1" x14ac:dyDescent="0.25">
      <c r="A35" s="113">
        <v>2072</v>
      </c>
      <c r="B35" s="114" t="s">
        <v>109</v>
      </c>
      <c r="C35" s="115">
        <f>('MC M'!T34)</f>
        <v>0</v>
      </c>
      <c r="D35" s="115">
        <f>('MC F'!T34)</f>
        <v>0</v>
      </c>
      <c r="E35" s="116">
        <f>('CU M'!T34)</f>
        <v>66</v>
      </c>
      <c r="F35" s="117">
        <f>('CU F'!T34)</f>
        <v>0</v>
      </c>
      <c r="G35" s="117">
        <f>('ES M'!T34)</f>
        <v>66</v>
      </c>
      <c r="H35" s="117">
        <f>('ES F'!T34)</f>
        <v>0</v>
      </c>
      <c r="I35" s="117">
        <f>('RA M'!T34)</f>
        <v>30</v>
      </c>
      <c r="J35" s="117">
        <f>('RA F'!T34)</f>
        <v>0</v>
      </c>
      <c r="K35" s="117">
        <f>('YA M'!T34)</f>
        <v>36</v>
      </c>
      <c r="L35" s="117">
        <f>('YA F'!T34)</f>
        <v>14</v>
      </c>
      <c r="M35" s="117">
        <f>('YB M'!T34)</f>
        <v>0</v>
      </c>
      <c r="N35" s="117">
        <f>('YB F'!T34)</f>
        <v>20</v>
      </c>
      <c r="O35" s="117">
        <f>('JU M'!T34)</f>
        <v>0</v>
      </c>
      <c r="P35" s="117">
        <f>('JU F'!T34)</f>
        <v>0</v>
      </c>
      <c r="Q35" s="118">
        <f t="shared" si="0"/>
        <v>232</v>
      </c>
      <c r="R35" s="119" t="s">
        <v>109</v>
      </c>
      <c r="S35" s="120">
        <f t="shared" si="1"/>
        <v>162</v>
      </c>
      <c r="T35" s="120">
        <f t="shared" si="2"/>
        <v>70</v>
      </c>
    </row>
    <row r="36" spans="1:20" ht="20.100000000000001" customHeight="1" x14ac:dyDescent="0.25">
      <c r="A36" s="113">
        <v>1615</v>
      </c>
      <c r="B36" s="114" t="s">
        <v>110</v>
      </c>
      <c r="C36" s="115">
        <f>('MC M'!T35)</f>
        <v>0</v>
      </c>
      <c r="D36" s="115">
        <f>('MC F'!T35)</f>
        <v>0</v>
      </c>
      <c r="E36" s="116">
        <f>('CU M'!T35)</f>
        <v>0</v>
      </c>
      <c r="F36" s="117">
        <f>('CU F'!T35)</f>
        <v>0</v>
      </c>
      <c r="G36" s="117">
        <f>('ES M'!T35)</f>
        <v>0</v>
      </c>
      <c r="H36" s="117">
        <f>('ES F'!T35)</f>
        <v>0</v>
      </c>
      <c r="I36" s="117">
        <f>('RA M'!T35)</f>
        <v>0</v>
      </c>
      <c r="J36" s="117">
        <f>('RA F'!T35)</f>
        <v>0</v>
      </c>
      <c r="K36" s="117">
        <f>('YA M'!T35)</f>
        <v>0</v>
      </c>
      <c r="L36" s="117">
        <f>('YA F'!T35)</f>
        <v>0</v>
      </c>
      <c r="M36" s="117">
        <f>('YB M'!T35)</f>
        <v>0</v>
      </c>
      <c r="N36" s="117">
        <f>('YB F'!T35)</f>
        <v>0</v>
      </c>
      <c r="O36" s="117">
        <f>('JU M'!T35)</f>
        <v>0</v>
      </c>
      <c r="P36" s="117">
        <f>('JU F'!T35)</f>
        <v>0</v>
      </c>
      <c r="Q36" s="118">
        <f t="shared" ref="Q36:Q64" si="3">SUM(C36:P36)</f>
        <v>0</v>
      </c>
      <c r="R36" s="119" t="s">
        <v>110</v>
      </c>
      <c r="S36" s="120">
        <f t="shared" ref="S36:S64" si="4">SUM(C36:J36)</f>
        <v>0</v>
      </c>
      <c r="T36" s="120">
        <f t="shared" ref="T36:T64" si="5">SUM(K36:P36)</f>
        <v>0</v>
      </c>
    </row>
    <row r="37" spans="1:20" ht="20.100000000000001" customHeight="1" x14ac:dyDescent="0.25">
      <c r="A37" s="113">
        <v>48</v>
      </c>
      <c r="B37" s="114" t="s">
        <v>111</v>
      </c>
      <c r="C37" s="115">
        <f>('MC M'!T36)</f>
        <v>0</v>
      </c>
      <c r="D37" s="115">
        <f>('MC F'!T36)</f>
        <v>0</v>
      </c>
      <c r="E37" s="116">
        <f>('CU M'!T36)</f>
        <v>0</v>
      </c>
      <c r="F37" s="117">
        <f>('CU F'!T36)</f>
        <v>0</v>
      </c>
      <c r="G37" s="117">
        <f>('ES M'!T36)</f>
        <v>0</v>
      </c>
      <c r="H37" s="117">
        <f>('ES F'!T36)</f>
        <v>0</v>
      </c>
      <c r="I37" s="117">
        <f>('RA M'!T36)</f>
        <v>14</v>
      </c>
      <c r="J37" s="117">
        <f>('RA F'!T36)</f>
        <v>0</v>
      </c>
      <c r="K37" s="117">
        <f>('YA M'!T36)</f>
        <v>0</v>
      </c>
      <c r="L37" s="117">
        <f>('YA F'!T36)</f>
        <v>14</v>
      </c>
      <c r="M37" s="117">
        <f>('YB M'!T36)</f>
        <v>0</v>
      </c>
      <c r="N37" s="117">
        <f>('YB F'!T36)</f>
        <v>0</v>
      </c>
      <c r="O37" s="117">
        <f>('JU M'!T36)</f>
        <v>0</v>
      </c>
      <c r="P37" s="117">
        <f>('JU F'!T36)</f>
        <v>0</v>
      </c>
      <c r="Q37" s="118">
        <f t="shared" si="3"/>
        <v>28</v>
      </c>
      <c r="R37" s="119" t="s">
        <v>111</v>
      </c>
      <c r="S37" s="120">
        <f t="shared" si="4"/>
        <v>14</v>
      </c>
      <c r="T37" s="120">
        <f t="shared" si="5"/>
        <v>14</v>
      </c>
    </row>
    <row r="38" spans="1:20" ht="20.100000000000001" customHeight="1" x14ac:dyDescent="0.25">
      <c r="A38" s="113">
        <v>1353</v>
      </c>
      <c r="B38" s="114" t="s">
        <v>112</v>
      </c>
      <c r="C38" s="115">
        <f>('MC M'!T37)</f>
        <v>0</v>
      </c>
      <c r="D38" s="115">
        <f>('MC F'!T37)</f>
        <v>0</v>
      </c>
      <c r="E38" s="116">
        <f>('CU M'!T37)</f>
        <v>0</v>
      </c>
      <c r="F38" s="117">
        <f>('CU F'!T37)</f>
        <v>0</v>
      </c>
      <c r="G38" s="117">
        <f>('ES M'!T37)</f>
        <v>66</v>
      </c>
      <c r="H38" s="117">
        <f>('ES F'!T37)</f>
        <v>0</v>
      </c>
      <c r="I38" s="117">
        <f>('RA M'!T37)</f>
        <v>0</v>
      </c>
      <c r="J38" s="117">
        <f>('RA F'!T37)</f>
        <v>0</v>
      </c>
      <c r="K38" s="117">
        <f>('YA M'!T37)</f>
        <v>0</v>
      </c>
      <c r="L38" s="117">
        <f>('YA F'!T37)</f>
        <v>0</v>
      </c>
      <c r="M38" s="117">
        <f>('YB M'!T37)</f>
        <v>20</v>
      </c>
      <c r="N38" s="117">
        <f>('YB F'!T37)</f>
        <v>0</v>
      </c>
      <c r="O38" s="117">
        <f>('JU M'!T37)</f>
        <v>0</v>
      </c>
      <c r="P38" s="117">
        <f>('JU F'!T37)</f>
        <v>0</v>
      </c>
      <c r="Q38" s="118">
        <f t="shared" si="3"/>
        <v>86</v>
      </c>
      <c r="R38" s="119" t="s">
        <v>112</v>
      </c>
      <c r="S38" s="120">
        <f t="shared" si="4"/>
        <v>66</v>
      </c>
      <c r="T38" s="120">
        <f t="shared" si="5"/>
        <v>20</v>
      </c>
    </row>
    <row r="39" spans="1:20" ht="20.100000000000001" customHeight="1" x14ac:dyDescent="0.25">
      <c r="A39" s="113">
        <v>1665</v>
      </c>
      <c r="B39" s="114" t="s">
        <v>113</v>
      </c>
      <c r="C39" s="115">
        <f>('MC M'!T38)</f>
        <v>0</v>
      </c>
      <c r="D39" s="115">
        <f>('MC F'!T38)</f>
        <v>0</v>
      </c>
      <c r="E39" s="116">
        <f>('CU M'!T38)</f>
        <v>0</v>
      </c>
      <c r="F39" s="117">
        <f>('CU F'!T38)</f>
        <v>0</v>
      </c>
      <c r="G39" s="117">
        <f>('ES M'!T38)</f>
        <v>0</v>
      </c>
      <c r="H39" s="117">
        <f>('ES F'!T38)</f>
        <v>0</v>
      </c>
      <c r="I39" s="117">
        <f>('RA M'!T38)</f>
        <v>0</v>
      </c>
      <c r="J39" s="117">
        <f>('RA F'!T38)</f>
        <v>0</v>
      </c>
      <c r="K39" s="117">
        <f>('YA M'!T38)</f>
        <v>0</v>
      </c>
      <c r="L39" s="117">
        <f>('YA F'!T38)</f>
        <v>0</v>
      </c>
      <c r="M39" s="117">
        <f>('YB M'!T38)</f>
        <v>0</v>
      </c>
      <c r="N39" s="117">
        <f>('YB F'!T38)</f>
        <v>0</v>
      </c>
      <c r="O39" s="117">
        <f>('JU M'!T38)</f>
        <v>0</v>
      </c>
      <c r="P39" s="117">
        <f>('JU F'!T38)</f>
        <v>0</v>
      </c>
      <c r="Q39" s="118">
        <f t="shared" si="3"/>
        <v>0</v>
      </c>
      <c r="R39" s="119" t="s">
        <v>113</v>
      </c>
      <c r="S39" s="120">
        <f t="shared" si="4"/>
        <v>0</v>
      </c>
      <c r="T39" s="120">
        <f t="shared" si="5"/>
        <v>0</v>
      </c>
    </row>
    <row r="40" spans="1:20" ht="20.100000000000001" customHeight="1" x14ac:dyDescent="0.25">
      <c r="A40" s="113">
        <v>2015</v>
      </c>
      <c r="B40" s="114" t="s">
        <v>506</v>
      </c>
      <c r="C40" s="115">
        <f>('MC M'!T39)</f>
        <v>0</v>
      </c>
      <c r="D40" s="115">
        <f>('MC F'!T39)</f>
        <v>0</v>
      </c>
      <c r="E40" s="116">
        <f>('CU M'!T39)</f>
        <v>0</v>
      </c>
      <c r="F40" s="117">
        <f>('CU F'!T39)</f>
        <v>0</v>
      </c>
      <c r="G40" s="117">
        <f>('ES M'!T39)</f>
        <v>0</v>
      </c>
      <c r="H40" s="117">
        <f>('ES F'!T39)</f>
        <v>0</v>
      </c>
      <c r="I40" s="117">
        <f>('RA M'!T39)</f>
        <v>0</v>
      </c>
      <c r="J40" s="117">
        <f>('RA F'!T39)</f>
        <v>0</v>
      </c>
      <c r="K40" s="117">
        <f>('YA M'!T39)</f>
        <v>0</v>
      </c>
      <c r="L40" s="117">
        <f>('YA F'!T39)</f>
        <v>0</v>
      </c>
      <c r="M40" s="117">
        <f>('YB M'!T39)</f>
        <v>0</v>
      </c>
      <c r="N40" s="117">
        <f>('YB F'!T39)</f>
        <v>0</v>
      </c>
      <c r="O40" s="117">
        <f>('JU M'!T39)</f>
        <v>0</v>
      </c>
      <c r="P40" s="117">
        <f>('JU F'!T39)</f>
        <v>40</v>
      </c>
      <c r="Q40" s="118">
        <f t="shared" si="3"/>
        <v>40</v>
      </c>
      <c r="R40" s="119" t="s">
        <v>506</v>
      </c>
      <c r="S40" s="120">
        <f t="shared" si="4"/>
        <v>0</v>
      </c>
      <c r="T40" s="120">
        <f t="shared" si="5"/>
        <v>40</v>
      </c>
    </row>
    <row r="41" spans="1:20" ht="20.100000000000001" customHeight="1" x14ac:dyDescent="0.25">
      <c r="A41" s="113"/>
      <c r="B41" s="114"/>
      <c r="C41" s="115">
        <f>('MC M'!T40)</f>
        <v>0</v>
      </c>
      <c r="D41" s="115">
        <f>('MC F'!T40)</f>
        <v>0</v>
      </c>
      <c r="E41" s="116">
        <f>('CU M'!T40)</f>
        <v>0</v>
      </c>
      <c r="F41" s="117">
        <f>('CU F'!T40)</f>
        <v>0</v>
      </c>
      <c r="G41" s="117">
        <f>('ES M'!T40)</f>
        <v>0</v>
      </c>
      <c r="H41" s="117">
        <f>('ES F'!T40)</f>
        <v>0</v>
      </c>
      <c r="I41" s="117">
        <f>('RA M'!T40)</f>
        <v>0</v>
      </c>
      <c r="J41" s="117">
        <f>('RA F'!T40)</f>
        <v>0</v>
      </c>
      <c r="K41" s="117">
        <f>('YA M'!T40)</f>
        <v>0</v>
      </c>
      <c r="L41" s="117">
        <f>('YA F'!T40)</f>
        <v>0</v>
      </c>
      <c r="M41" s="117">
        <f>('YB M'!T40)</f>
        <v>0</v>
      </c>
      <c r="N41" s="117">
        <f>('YB F'!T40)</f>
        <v>0</v>
      </c>
      <c r="O41" s="117">
        <f>('JU M'!T40)</f>
        <v>0</v>
      </c>
      <c r="P41" s="117">
        <f>('JU F'!T40)</f>
        <v>0</v>
      </c>
      <c r="Q41" s="118">
        <f t="shared" si="3"/>
        <v>0</v>
      </c>
      <c r="R41" s="119"/>
      <c r="S41" s="120">
        <f t="shared" si="4"/>
        <v>0</v>
      </c>
      <c r="T41" s="120">
        <f t="shared" si="5"/>
        <v>0</v>
      </c>
    </row>
    <row r="42" spans="1:20" ht="20.100000000000001" customHeight="1" x14ac:dyDescent="0.25">
      <c r="A42" s="113"/>
      <c r="B42" s="114"/>
      <c r="C42" s="115">
        <f>('MC M'!T41)</f>
        <v>0</v>
      </c>
      <c r="D42" s="115">
        <f>('MC F'!T41)</f>
        <v>0</v>
      </c>
      <c r="E42" s="116">
        <f>('CU M'!T41)</f>
        <v>0</v>
      </c>
      <c r="F42" s="117">
        <f>('CU F'!T41)</f>
        <v>0</v>
      </c>
      <c r="G42" s="117">
        <f>('ES M'!T41)</f>
        <v>0</v>
      </c>
      <c r="H42" s="117">
        <f>('ES F'!T41)</f>
        <v>0</v>
      </c>
      <c r="I42" s="117">
        <f>('RA M'!T41)</f>
        <v>0</v>
      </c>
      <c r="J42" s="117">
        <f>('RA F'!T41)</f>
        <v>0</v>
      </c>
      <c r="K42" s="117">
        <f>('YA M'!T41)</f>
        <v>0</v>
      </c>
      <c r="L42" s="117">
        <f>('YA F'!T41)</f>
        <v>0</v>
      </c>
      <c r="M42" s="117">
        <f>('YB M'!T41)</f>
        <v>0</v>
      </c>
      <c r="N42" s="117">
        <f>('YB F'!T41)</f>
        <v>0</v>
      </c>
      <c r="O42" s="117">
        <f>('JU M'!T41)</f>
        <v>0</v>
      </c>
      <c r="P42" s="117">
        <f>('JU F'!T41)</f>
        <v>0</v>
      </c>
      <c r="Q42" s="118">
        <f t="shared" si="3"/>
        <v>0</v>
      </c>
      <c r="R42" s="119"/>
      <c r="S42" s="120">
        <f t="shared" si="4"/>
        <v>0</v>
      </c>
      <c r="T42" s="120">
        <f t="shared" si="5"/>
        <v>0</v>
      </c>
    </row>
    <row r="43" spans="1:20" ht="20.100000000000001" customHeight="1" x14ac:dyDescent="0.25">
      <c r="A43" s="113"/>
      <c r="B43" s="114"/>
      <c r="C43" s="115">
        <f>('MC M'!T42)</f>
        <v>0</v>
      </c>
      <c r="D43" s="115">
        <f>('MC F'!T42)</f>
        <v>0</v>
      </c>
      <c r="E43" s="116">
        <f>('CU M'!T42)</f>
        <v>0</v>
      </c>
      <c r="F43" s="117">
        <f>('CU F'!T42)</f>
        <v>0</v>
      </c>
      <c r="G43" s="117">
        <f>('ES M'!T42)</f>
        <v>0</v>
      </c>
      <c r="H43" s="117">
        <f>('ES F'!T42)</f>
        <v>0</v>
      </c>
      <c r="I43" s="117">
        <f>('RA M'!T42)</f>
        <v>0</v>
      </c>
      <c r="J43" s="117">
        <f>('RA F'!T42)</f>
        <v>0</v>
      </c>
      <c r="K43" s="117">
        <f>('YA M'!T42)</f>
        <v>0</v>
      </c>
      <c r="L43" s="117">
        <f>('YA F'!T42)</f>
        <v>0</v>
      </c>
      <c r="M43" s="117">
        <f>('YB M'!T42)</f>
        <v>0</v>
      </c>
      <c r="N43" s="117">
        <f>('YB F'!T42)</f>
        <v>0</v>
      </c>
      <c r="O43" s="117">
        <f>('JU M'!T42)</f>
        <v>0</v>
      </c>
      <c r="P43" s="117">
        <f>('JU F'!T42)</f>
        <v>0</v>
      </c>
      <c r="Q43" s="118">
        <f t="shared" si="3"/>
        <v>0</v>
      </c>
      <c r="R43" s="119"/>
      <c r="S43" s="120">
        <f t="shared" si="4"/>
        <v>0</v>
      </c>
      <c r="T43" s="120">
        <f t="shared" si="5"/>
        <v>0</v>
      </c>
    </row>
    <row r="44" spans="1:20" ht="20.100000000000001" customHeight="1" x14ac:dyDescent="0.25">
      <c r="A44" s="113"/>
      <c r="B44" s="114"/>
      <c r="C44" s="115">
        <f>('MC M'!T43)</f>
        <v>0</v>
      </c>
      <c r="D44" s="115">
        <f>('MC F'!T43)</f>
        <v>0</v>
      </c>
      <c r="E44" s="116">
        <f>('CU M'!T43)</f>
        <v>0</v>
      </c>
      <c r="F44" s="117">
        <f>('CU F'!T43)</f>
        <v>0</v>
      </c>
      <c r="G44" s="117">
        <f>('ES M'!T43)</f>
        <v>0</v>
      </c>
      <c r="H44" s="117">
        <f>('ES F'!T43)</f>
        <v>0</v>
      </c>
      <c r="I44" s="117">
        <f>('RA M'!T43)</f>
        <v>0</v>
      </c>
      <c r="J44" s="117">
        <f>('RA F'!T43)</f>
        <v>0</v>
      </c>
      <c r="K44" s="117">
        <f>('YA M'!T43)</f>
        <v>0</v>
      </c>
      <c r="L44" s="117">
        <f>('YA F'!T43)</f>
        <v>0</v>
      </c>
      <c r="M44" s="117">
        <f>('YB M'!T43)</f>
        <v>0</v>
      </c>
      <c r="N44" s="117">
        <f>('YB F'!T43)</f>
        <v>0</v>
      </c>
      <c r="O44" s="117">
        <f>('JU M'!T43)</f>
        <v>0</v>
      </c>
      <c r="P44" s="117">
        <f>('JU F'!T43)</f>
        <v>0</v>
      </c>
      <c r="Q44" s="118">
        <f t="shared" si="3"/>
        <v>0</v>
      </c>
      <c r="R44" s="119"/>
      <c r="S44" s="120">
        <f t="shared" si="4"/>
        <v>0</v>
      </c>
      <c r="T44" s="120">
        <f t="shared" si="5"/>
        <v>0</v>
      </c>
    </row>
    <row r="45" spans="1:20" ht="20.100000000000001" customHeight="1" x14ac:dyDescent="0.25">
      <c r="A45" s="113">
        <v>2199</v>
      </c>
      <c r="B45" s="114" t="s">
        <v>106</v>
      </c>
      <c r="C45" s="115">
        <f>('MC M'!T44)</f>
        <v>0</v>
      </c>
      <c r="D45" s="115">
        <f>('MC F'!T44)</f>
        <v>0</v>
      </c>
      <c r="E45" s="116">
        <f>('CU M'!T44)</f>
        <v>0</v>
      </c>
      <c r="F45" s="117">
        <f>('CU F'!T44)</f>
        <v>0</v>
      </c>
      <c r="G45" s="117">
        <f>('ES M'!T44)</f>
        <v>0</v>
      </c>
      <c r="H45" s="117">
        <f>('ES F'!T44)</f>
        <v>0</v>
      </c>
      <c r="I45" s="117">
        <f>('RA M'!T44)</f>
        <v>0</v>
      </c>
      <c r="J45" s="117">
        <f>('RA F'!T44)</f>
        <v>0</v>
      </c>
      <c r="K45" s="117">
        <f>('YA M'!T44)</f>
        <v>0</v>
      </c>
      <c r="L45" s="117">
        <f>('YA F'!T44)</f>
        <v>0</v>
      </c>
      <c r="M45" s="117">
        <f>('YB M'!T44)</f>
        <v>0</v>
      </c>
      <c r="N45" s="117">
        <f>('YB F'!T44)</f>
        <v>0</v>
      </c>
      <c r="O45" s="117">
        <f>('JU M'!T44)</f>
        <v>0</v>
      </c>
      <c r="P45" s="117">
        <f>('JU F'!T44)</f>
        <v>0</v>
      </c>
      <c r="Q45" s="118">
        <f t="shared" si="3"/>
        <v>0</v>
      </c>
      <c r="R45" s="119" t="s">
        <v>106</v>
      </c>
      <c r="S45" s="120">
        <f t="shared" si="4"/>
        <v>0</v>
      </c>
      <c r="T45" s="120">
        <f t="shared" si="5"/>
        <v>0</v>
      </c>
    </row>
    <row r="46" spans="1:20" ht="20.100000000000001" customHeight="1" x14ac:dyDescent="0.25">
      <c r="A46" s="113">
        <v>1908</v>
      </c>
      <c r="B46" s="114" t="s">
        <v>55</v>
      </c>
      <c r="C46" s="115">
        <f>('MC M'!T45)</f>
        <v>0</v>
      </c>
      <c r="D46" s="115">
        <f>('MC F'!T45)</f>
        <v>0</v>
      </c>
      <c r="E46" s="116">
        <f>('CU M'!T45)</f>
        <v>0</v>
      </c>
      <c r="F46" s="117">
        <f>('CU F'!T45)</f>
        <v>0</v>
      </c>
      <c r="G46" s="117">
        <f>('ES M'!T45)</f>
        <v>0</v>
      </c>
      <c r="H46" s="117">
        <f>('ES F'!T45)</f>
        <v>0</v>
      </c>
      <c r="I46" s="117">
        <f>('RA M'!T45)</f>
        <v>0</v>
      </c>
      <c r="J46" s="117">
        <f>('RA F'!T45)</f>
        <v>0</v>
      </c>
      <c r="K46" s="117">
        <f>('YA M'!T45)</f>
        <v>0</v>
      </c>
      <c r="L46" s="117">
        <f>('YA F'!T45)</f>
        <v>0</v>
      </c>
      <c r="M46" s="117">
        <f>('YB M'!T45)</f>
        <v>0</v>
      </c>
      <c r="N46" s="117">
        <f>('YB F'!T45)</f>
        <v>0</v>
      </c>
      <c r="O46" s="117">
        <f>('JU M'!T45)</f>
        <v>0</v>
      </c>
      <c r="P46" s="117">
        <f>('JU F'!T45)</f>
        <v>0</v>
      </c>
      <c r="Q46" s="118">
        <f t="shared" si="3"/>
        <v>0</v>
      </c>
      <c r="R46" s="119" t="s">
        <v>55</v>
      </c>
      <c r="S46" s="120">
        <f t="shared" si="4"/>
        <v>0</v>
      </c>
      <c r="T46" s="120">
        <f t="shared" si="5"/>
        <v>0</v>
      </c>
    </row>
    <row r="47" spans="1:20" ht="20.100000000000001" customHeight="1" x14ac:dyDescent="0.25">
      <c r="A47" s="113">
        <v>2057</v>
      </c>
      <c r="B47" s="114" t="s">
        <v>56</v>
      </c>
      <c r="C47" s="115">
        <f>('MC M'!T46)</f>
        <v>0</v>
      </c>
      <c r="D47" s="115">
        <f>('MC F'!T46)</f>
        <v>0</v>
      </c>
      <c r="E47" s="116">
        <f>('CU M'!T46)</f>
        <v>61</v>
      </c>
      <c r="F47" s="117">
        <f>('CU F'!T46)</f>
        <v>0</v>
      </c>
      <c r="G47" s="117">
        <f>('ES M'!T46)</f>
        <v>42</v>
      </c>
      <c r="H47" s="117">
        <f>('ES F'!T46)</f>
        <v>0</v>
      </c>
      <c r="I47" s="117">
        <f>('RA M'!T46)</f>
        <v>53</v>
      </c>
      <c r="J47" s="117">
        <f>('RA F'!T46)</f>
        <v>0</v>
      </c>
      <c r="K47" s="117">
        <f>('YA M'!T46)</f>
        <v>58</v>
      </c>
      <c r="L47" s="117">
        <f>('YA F'!T46)</f>
        <v>54</v>
      </c>
      <c r="M47" s="117">
        <f>('YB M'!T46)</f>
        <v>60</v>
      </c>
      <c r="N47" s="117">
        <f>('YB F'!T46)</f>
        <v>0</v>
      </c>
      <c r="O47" s="117">
        <f>('JU M'!T46)</f>
        <v>20</v>
      </c>
      <c r="P47" s="117">
        <f>('JU F'!T46)</f>
        <v>0</v>
      </c>
      <c r="Q47" s="118">
        <f t="shared" si="3"/>
        <v>348</v>
      </c>
      <c r="R47" s="119" t="s">
        <v>56</v>
      </c>
      <c r="S47" s="120">
        <f t="shared" si="4"/>
        <v>156</v>
      </c>
      <c r="T47" s="120">
        <f t="shared" si="5"/>
        <v>192</v>
      </c>
    </row>
    <row r="48" spans="1:20" ht="20.100000000000001" customHeight="1" x14ac:dyDescent="0.25">
      <c r="A48" s="113">
        <v>2069</v>
      </c>
      <c r="B48" s="114" t="s">
        <v>57</v>
      </c>
      <c r="C48" s="115">
        <f>('MC M'!T47)</f>
        <v>0</v>
      </c>
      <c r="D48" s="115">
        <f>('MC F'!T47)</f>
        <v>0</v>
      </c>
      <c r="E48" s="116">
        <f>('CU M'!T47)</f>
        <v>0</v>
      </c>
      <c r="F48" s="117">
        <f>('CU F'!T47)</f>
        <v>0</v>
      </c>
      <c r="G48" s="117">
        <f>('ES M'!T47)</f>
        <v>0</v>
      </c>
      <c r="H48" s="117">
        <f>('ES F'!T47)</f>
        <v>0</v>
      </c>
      <c r="I48" s="117">
        <f>('RA M'!T47)</f>
        <v>0</v>
      </c>
      <c r="J48" s="117">
        <f>('RA F'!T47)</f>
        <v>0</v>
      </c>
      <c r="K48" s="117">
        <f>('YA M'!T47)</f>
        <v>0</v>
      </c>
      <c r="L48" s="117">
        <f>('YA F'!T47)</f>
        <v>0</v>
      </c>
      <c r="M48" s="117">
        <f>('YB M'!T47)</f>
        <v>0</v>
      </c>
      <c r="N48" s="117">
        <f>('YB F'!T47)</f>
        <v>0</v>
      </c>
      <c r="O48" s="117">
        <f>('JU M'!T47)</f>
        <v>0</v>
      </c>
      <c r="P48" s="117">
        <f>('JU F'!T47)</f>
        <v>0</v>
      </c>
      <c r="Q48" s="118">
        <f t="shared" si="3"/>
        <v>0</v>
      </c>
      <c r="R48" s="119" t="s">
        <v>57</v>
      </c>
      <c r="S48" s="120">
        <f t="shared" si="4"/>
        <v>0</v>
      </c>
      <c r="T48" s="120">
        <f t="shared" si="5"/>
        <v>0</v>
      </c>
    </row>
    <row r="49" spans="1:20" ht="20.100000000000001" customHeight="1" x14ac:dyDescent="0.25">
      <c r="A49" s="113">
        <v>1887</v>
      </c>
      <c r="B49" s="114" t="s">
        <v>123</v>
      </c>
      <c r="C49" s="115">
        <f>('MC M'!T48)</f>
        <v>0</v>
      </c>
      <c r="D49" s="115">
        <f>('MC F'!T48)</f>
        <v>0</v>
      </c>
      <c r="E49" s="116">
        <f>('CU M'!T48)</f>
        <v>0</v>
      </c>
      <c r="F49" s="117">
        <f>('CU F'!T48)</f>
        <v>0</v>
      </c>
      <c r="G49" s="117">
        <f>('ES M'!T48)</f>
        <v>0</v>
      </c>
      <c r="H49" s="117">
        <f>('ES F'!T48)</f>
        <v>0</v>
      </c>
      <c r="I49" s="117">
        <f>('RA M'!T48)</f>
        <v>0</v>
      </c>
      <c r="J49" s="117">
        <f>('RA F'!T48)</f>
        <v>0</v>
      </c>
      <c r="K49" s="117">
        <f>('YA M'!T48)</f>
        <v>0</v>
      </c>
      <c r="L49" s="117">
        <f>('YA F'!T48)</f>
        <v>0</v>
      </c>
      <c r="M49" s="117">
        <f>('YB M'!T48)</f>
        <v>0</v>
      </c>
      <c r="N49" s="117">
        <f>('YB F'!T48)</f>
        <v>0</v>
      </c>
      <c r="O49" s="117">
        <f>('JU M'!T48)</f>
        <v>0</v>
      </c>
      <c r="P49" s="117">
        <f>('JU F'!T48)</f>
        <v>0</v>
      </c>
      <c r="Q49" s="118">
        <f t="shared" si="3"/>
        <v>0</v>
      </c>
      <c r="R49" s="119" t="s">
        <v>123</v>
      </c>
      <c r="S49" s="120">
        <f t="shared" si="4"/>
        <v>0</v>
      </c>
      <c r="T49" s="120">
        <f t="shared" si="5"/>
        <v>0</v>
      </c>
    </row>
    <row r="50" spans="1:20" ht="20.100000000000001" customHeight="1" x14ac:dyDescent="0.25">
      <c r="A50" s="113">
        <v>2029</v>
      </c>
      <c r="B50" s="114" t="s">
        <v>59</v>
      </c>
      <c r="C50" s="115">
        <f>('MC M'!T49)</f>
        <v>0</v>
      </c>
      <c r="D50" s="115">
        <f>('MC F'!T49)</f>
        <v>0</v>
      </c>
      <c r="E50" s="116">
        <f>('CU M'!T49)</f>
        <v>0</v>
      </c>
      <c r="F50" s="117">
        <f>('CU F'!T49)</f>
        <v>0</v>
      </c>
      <c r="G50" s="117">
        <f>('ES M'!T49)</f>
        <v>0</v>
      </c>
      <c r="H50" s="117">
        <f>('ES F'!T49)</f>
        <v>0</v>
      </c>
      <c r="I50" s="117">
        <f>('RA M'!T49)</f>
        <v>0</v>
      </c>
      <c r="J50" s="117">
        <f>('RA F'!T49)</f>
        <v>0</v>
      </c>
      <c r="K50" s="117">
        <f>('YA M'!T49)</f>
        <v>0</v>
      </c>
      <c r="L50" s="117">
        <f>('YA F'!T49)</f>
        <v>0</v>
      </c>
      <c r="M50" s="117">
        <f>('YB M'!T49)</f>
        <v>0</v>
      </c>
      <c r="N50" s="117">
        <f>('YB F'!T49)</f>
        <v>0</v>
      </c>
      <c r="O50" s="117">
        <f>('JU M'!T49)</f>
        <v>0</v>
      </c>
      <c r="P50" s="117">
        <f>('JU F'!T49)</f>
        <v>0</v>
      </c>
      <c r="Q50" s="118">
        <f t="shared" si="3"/>
        <v>0</v>
      </c>
      <c r="R50" s="119" t="s">
        <v>59</v>
      </c>
      <c r="S50" s="120">
        <f t="shared" si="4"/>
        <v>0</v>
      </c>
      <c r="T50" s="120">
        <f t="shared" si="5"/>
        <v>0</v>
      </c>
    </row>
    <row r="51" spans="1:20" ht="20.100000000000001" customHeight="1" x14ac:dyDescent="0.25">
      <c r="A51" s="113">
        <v>2027</v>
      </c>
      <c r="B51" s="114" t="s">
        <v>20</v>
      </c>
      <c r="C51" s="115">
        <f>('MC M'!T50)</f>
        <v>33</v>
      </c>
      <c r="D51" s="115">
        <f>('MC F'!T50)</f>
        <v>0</v>
      </c>
      <c r="E51" s="116">
        <f>('CU M'!T50)</f>
        <v>77</v>
      </c>
      <c r="F51" s="117">
        <f>('CU F'!T50)</f>
        <v>0</v>
      </c>
      <c r="G51" s="117">
        <f>('ES M'!T50)</f>
        <v>44</v>
      </c>
      <c r="H51" s="117">
        <f>('ES F'!T50)</f>
        <v>0</v>
      </c>
      <c r="I51" s="117">
        <f>('RA M'!T50)</f>
        <v>50</v>
      </c>
      <c r="J51" s="117">
        <f>('RA F'!T50)</f>
        <v>0</v>
      </c>
      <c r="K51" s="117">
        <f>('YA M'!T50)</f>
        <v>69</v>
      </c>
      <c r="L51" s="117">
        <f>('YA F'!T50)</f>
        <v>51</v>
      </c>
      <c r="M51" s="117">
        <f>('YB M'!T50)</f>
        <v>0</v>
      </c>
      <c r="N51" s="117">
        <f>('YB F'!T50)</f>
        <v>50</v>
      </c>
      <c r="O51" s="117">
        <f>('JU M'!T50)</f>
        <v>0</v>
      </c>
      <c r="P51" s="117">
        <f>('JU F'!T50)</f>
        <v>0</v>
      </c>
      <c r="Q51" s="118">
        <f t="shared" si="3"/>
        <v>374</v>
      </c>
      <c r="R51" s="119" t="s">
        <v>20</v>
      </c>
      <c r="S51" s="120">
        <f t="shared" si="4"/>
        <v>204</v>
      </c>
      <c r="T51" s="120">
        <f t="shared" si="5"/>
        <v>170</v>
      </c>
    </row>
    <row r="52" spans="1:20" ht="20.100000000000001" customHeight="1" x14ac:dyDescent="0.25">
      <c r="A52" s="113">
        <v>1862</v>
      </c>
      <c r="B52" s="114" t="s">
        <v>60</v>
      </c>
      <c r="C52" s="115">
        <f>('MC M'!T51)</f>
        <v>0</v>
      </c>
      <c r="D52" s="115">
        <f>('MC F'!T51)</f>
        <v>0</v>
      </c>
      <c r="E52" s="116">
        <f>('CU M'!T51)</f>
        <v>0</v>
      </c>
      <c r="F52" s="117">
        <f>('CU F'!T51)</f>
        <v>0</v>
      </c>
      <c r="G52" s="117">
        <f>('ES M'!T51)</f>
        <v>0</v>
      </c>
      <c r="H52" s="117">
        <f>('ES F'!T51)</f>
        <v>0</v>
      </c>
      <c r="I52" s="117">
        <f>('RA M'!T51)</f>
        <v>0</v>
      </c>
      <c r="J52" s="117">
        <f>('RA F'!T51)</f>
        <v>0</v>
      </c>
      <c r="K52" s="117">
        <f>('YA M'!T52)</f>
        <v>0</v>
      </c>
      <c r="L52" s="117">
        <f>('YA F'!T51)</f>
        <v>0</v>
      </c>
      <c r="M52" s="117">
        <f>('YB M'!T51)</f>
        <v>0</v>
      </c>
      <c r="N52" s="117">
        <f>('YB F'!T51)</f>
        <v>0</v>
      </c>
      <c r="O52" s="117">
        <f>('JU M'!T51)</f>
        <v>0</v>
      </c>
      <c r="P52" s="117">
        <f>('JU F'!T51)</f>
        <v>0</v>
      </c>
      <c r="Q52" s="118">
        <f t="shared" si="3"/>
        <v>0</v>
      </c>
      <c r="R52" s="119" t="s">
        <v>60</v>
      </c>
      <c r="S52" s="120">
        <f t="shared" si="4"/>
        <v>0</v>
      </c>
      <c r="T52" s="120">
        <f t="shared" si="5"/>
        <v>0</v>
      </c>
    </row>
    <row r="53" spans="1:20" ht="20.100000000000001" customHeight="1" x14ac:dyDescent="0.25">
      <c r="A53" s="113">
        <v>1132</v>
      </c>
      <c r="B53" s="114" t="s">
        <v>61</v>
      </c>
      <c r="C53" s="115">
        <f>('MC M'!T52)</f>
        <v>0</v>
      </c>
      <c r="D53" s="115">
        <f>('MC F'!T52)</f>
        <v>0</v>
      </c>
      <c r="E53" s="116">
        <f>('CU M'!T52)</f>
        <v>0</v>
      </c>
      <c r="F53" s="117">
        <f>('CU F'!T52)</f>
        <v>0</v>
      </c>
      <c r="G53" s="117">
        <f>('ES M'!T52)</f>
        <v>0</v>
      </c>
      <c r="H53" s="117">
        <f>('ES F'!T52)</f>
        <v>0</v>
      </c>
      <c r="I53" s="117">
        <f>('RA M'!T52)</f>
        <v>0</v>
      </c>
      <c r="J53" s="117">
        <f>('RA F'!T52)</f>
        <v>0</v>
      </c>
      <c r="K53" s="117">
        <f>('YA M'!T53)</f>
        <v>0</v>
      </c>
      <c r="L53" s="117">
        <f>('YA F'!T52)</f>
        <v>0</v>
      </c>
      <c r="M53" s="117">
        <f>('YB M'!T52)</f>
        <v>0</v>
      </c>
      <c r="N53" s="117">
        <f>('YB F'!T52)</f>
        <v>0</v>
      </c>
      <c r="O53" s="117">
        <f>('JU M'!T52)</f>
        <v>0</v>
      </c>
      <c r="P53" s="117">
        <f>('JU F'!T52)</f>
        <v>0</v>
      </c>
      <c r="Q53" s="118">
        <f t="shared" si="3"/>
        <v>0</v>
      </c>
      <c r="R53" s="119" t="s">
        <v>61</v>
      </c>
      <c r="S53" s="120">
        <f t="shared" si="4"/>
        <v>0</v>
      </c>
      <c r="T53" s="120">
        <f t="shared" si="5"/>
        <v>0</v>
      </c>
    </row>
    <row r="54" spans="1:20" ht="20.100000000000001" customHeight="1" x14ac:dyDescent="0.25">
      <c r="A54" s="113">
        <v>1988</v>
      </c>
      <c r="B54" s="114" t="s">
        <v>62</v>
      </c>
      <c r="C54" s="115">
        <f>('MC M'!T53)</f>
        <v>0</v>
      </c>
      <c r="D54" s="115">
        <f>('MC F'!T53)</f>
        <v>0</v>
      </c>
      <c r="E54" s="116">
        <f>('CU M'!T53)</f>
        <v>0</v>
      </c>
      <c r="F54" s="117">
        <f>('CU F'!T53)</f>
        <v>0</v>
      </c>
      <c r="G54" s="117">
        <f>('ES M'!T53)</f>
        <v>0</v>
      </c>
      <c r="H54" s="117">
        <f>('ES F'!T53)</f>
        <v>0</v>
      </c>
      <c r="I54" s="117">
        <f>('RA M'!T53)</f>
        <v>0</v>
      </c>
      <c r="J54" s="117">
        <f>('RA F'!T53)</f>
        <v>0</v>
      </c>
      <c r="K54" s="117">
        <f>('YA M'!T54)</f>
        <v>0</v>
      </c>
      <c r="L54" s="117">
        <f>('YA F'!T53)</f>
        <v>0</v>
      </c>
      <c r="M54" s="117">
        <f>('YB M'!T53)</f>
        <v>0</v>
      </c>
      <c r="N54" s="117">
        <f>('YB F'!T53)</f>
        <v>0</v>
      </c>
      <c r="O54" s="117">
        <f>('JU M'!T53)</f>
        <v>0</v>
      </c>
      <c r="P54" s="117">
        <f>('JU F'!T53)</f>
        <v>0</v>
      </c>
      <c r="Q54" s="118">
        <f t="shared" si="3"/>
        <v>0</v>
      </c>
      <c r="R54" s="119" t="s">
        <v>62</v>
      </c>
      <c r="S54" s="120">
        <f t="shared" si="4"/>
        <v>0</v>
      </c>
      <c r="T54" s="120">
        <f t="shared" si="5"/>
        <v>0</v>
      </c>
    </row>
    <row r="55" spans="1:20" ht="20.100000000000001" customHeight="1" x14ac:dyDescent="0.25">
      <c r="A55" s="113">
        <v>1172</v>
      </c>
      <c r="B55" s="114" t="s">
        <v>476</v>
      </c>
      <c r="C55" s="115">
        <f>('MC M'!T54)</f>
        <v>0</v>
      </c>
      <c r="D55" s="115">
        <f>('MC F'!T54)</f>
        <v>0</v>
      </c>
      <c r="E55" s="116">
        <f>('CU M'!T54)</f>
        <v>0</v>
      </c>
      <c r="F55" s="117">
        <f>('CU F'!T54)</f>
        <v>0</v>
      </c>
      <c r="G55" s="117">
        <f>('ES M'!T54)</f>
        <v>0</v>
      </c>
      <c r="H55" s="117">
        <f>('ES F'!T54)</f>
        <v>0</v>
      </c>
      <c r="I55" s="117">
        <f>('RA M'!T54)</f>
        <v>14</v>
      </c>
      <c r="J55" s="117">
        <f>('RA F'!T54)</f>
        <v>0</v>
      </c>
      <c r="K55" s="117">
        <f>('YA M'!T55)</f>
        <v>0</v>
      </c>
      <c r="L55" s="117">
        <f>('YA F'!T54)</f>
        <v>10</v>
      </c>
      <c r="M55" s="117">
        <f>('YB M'!T54)</f>
        <v>0</v>
      </c>
      <c r="N55" s="117">
        <f>('YB F'!T54)</f>
        <v>0</v>
      </c>
      <c r="O55" s="117">
        <f>('JU M'!T54)</f>
        <v>0</v>
      </c>
      <c r="P55" s="117">
        <f>('JU F'!T54)</f>
        <v>0</v>
      </c>
      <c r="Q55" s="118">
        <f t="shared" si="3"/>
        <v>24</v>
      </c>
      <c r="R55" s="119" t="s">
        <v>476</v>
      </c>
      <c r="S55" s="120">
        <f t="shared" si="4"/>
        <v>14</v>
      </c>
      <c r="T55" s="120">
        <f t="shared" si="5"/>
        <v>10</v>
      </c>
    </row>
    <row r="56" spans="1:20" ht="20.100000000000001" customHeight="1" x14ac:dyDescent="0.25">
      <c r="A56" s="113"/>
      <c r="B56" s="114"/>
      <c r="C56" s="115">
        <f>('MC M'!T55)</f>
        <v>0</v>
      </c>
      <c r="D56" s="115">
        <f>('MC F'!T55)</f>
        <v>0</v>
      </c>
      <c r="E56" s="116">
        <f>('CU M'!T55)</f>
        <v>0</v>
      </c>
      <c r="F56" s="117">
        <f>('CU F'!T55)</f>
        <v>0</v>
      </c>
      <c r="G56" s="117">
        <f>('ES M'!T55)</f>
        <v>0</v>
      </c>
      <c r="H56" s="117">
        <f>('ES F'!T55)</f>
        <v>0</v>
      </c>
      <c r="I56" s="117">
        <f>('RA M'!T55)</f>
        <v>0</v>
      </c>
      <c r="J56" s="117">
        <f>('RA F'!T55)</f>
        <v>0</v>
      </c>
      <c r="K56" s="117">
        <f>('YA M'!T56)</f>
        <v>0</v>
      </c>
      <c r="L56" s="117">
        <f>('YA F'!T55)</f>
        <v>0</v>
      </c>
      <c r="M56" s="117">
        <f>('YB M'!T55)</f>
        <v>0</v>
      </c>
      <c r="N56" s="117">
        <f>('YB F'!T55)</f>
        <v>0</v>
      </c>
      <c r="O56" s="117">
        <f>('JU M'!T55)</f>
        <v>0</v>
      </c>
      <c r="P56" s="117">
        <f>('JU F'!T55)</f>
        <v>0</v>
      </c>
      <c r="Q56" s="118">
        <f t="shared" si="3"/>
        <v>0</v>
      </c>
      <c r="R56" s="119"/>
      <c r="S56" s="120">
        <f t="shared" si="4"/>
        <v>0</v>
      </c>
      <c r="T56" s="120">
        <f t="shared" si="5"/>
        <v>0</v>
      </c>
    </row>
    <row r="57" spans="1:20" ht="20.100000000000001" customHeight="1" x14ac:dyDescent="0.25">
      <c r="A57" s="113">
        <v>2460</v>
      </c>
      <c r="B57" s="114" t="s">
        <v>609</v>
      </c>
      <c r="C57" s="115">
        <f>('MC M'!T56)</f>
        <v>0</v>
      </c>
      <c r="D57" s="115">
        <f>('MC F'!T56)</f>
        <v>0</v>
      </c>
      <c r="E57" s="116">
        <f>('CU M'!T56)</f>
        <v>0</v>
      </c>
      <c r="F57" s="117">
        <f>('CU F'!T56)</f>
        <v>0</v>
      </c>
      <c r="G57" s="117">
        <f>('ES M'!T56)</f>
        <v>33</v>
      </c>
      <c r="H57" s="117">
        <f>('ES F'!T56)</f>
        <v>0</v>
      </c>
      <c r="I57" s="117">
        <f>('RA M'!T56)</f>
        <v>28</v>
      </c>
      <c r="J57" s="117">
        <f>('RA F'!T56)</f>
        <v>0</v>
      </c>
      <c r="K57" s="117">
        <f>('YA M'!T57)</f>
        <v>0</v>
      </c>
      <c r="L57" s="117">
        <f>('YA F'!T56)</f>
        <v>100</v>
      </c>
      <c r="M57" s="117">
        <f>('YB M'!T56)</f>
        <v>0</v>
      </c>
      <c r="N57" s="117">
        <f>('YB F'!T56)</f>
        <v>0</v>
      </c>
      <c r="O57" s="117">
        <f>('JU M'!T56)</f>
        <v>0</v>
      </c>
      <c r="P57" s="117">
        <f>('JU F'!T56)</f>
        <v>0</v>
      </c>
      <c r="Q57" s="118">
        <f t="shared" si="3"/>
        <v>161</v>
      </c>
      <c r="R57" s="176" t="s">
        <v>609</v>
      </c>
      <c r="S57" s="120">
        <f t="shared" si="4"/>
        <v>61</v>
      </c>
      <c r="T57" s="120">
        <f t="shared" si="5"/>
        <v>100</v>
      </c>
    </row>
    <row r="58" spans="1:20" ht="20.100000000000001" customHeight="1" x14ac:dyDescent="0.25">
      <c r="A58" s="113">
        <v>1990</v>
      </c>
      <c r="B58" s="114" t="s">
        <v>26</v>
      </c>
      <c r="C58" s="115">
        <f>('MC M'!T57)</f>
        <v>0</v>
      </c>
      <c r="D58" s="115">
        <f>('MC F'!T57)</f>
        <v>0</v>
      </c>
      <c r="E58" s="116">
        <f>('CU M'!T57)</f>
        <v>0</v>
      </c>
      <c r="F58" s="117">
        <f>('CU F'!T57)</f>
        <v>0</v>
      </c>
      <c r="G58" s="117">
        <f>('ES M'!T57)</f>
        <v>0</v>
      </c>
      <c r="H58" s="117">
        <f>('ES F'!T57)</f>
        <v>0</v>
      </c>
      <c r="I58" s="117">
        <f>('RA M'!T57)</f>
        <v>0</v>
      </c>
      <c r="J58" s="117">
        <f>('RA F'!T57)</f>
        <v>0</v>
      </c>
      <c r="K58" s="117">
        <f>('YA M'!T58)</f>
        <v>0</v>
      </c>
      <c r="L58" s="117">
        <f>('YA F'!T57)</f>
        <v>0</v>
      </c>
      <c r="M58" s="117">
        <f>('YB M'!T57)</f>
        <v>0</v>
      </c>
      <c r="N58" s="117">
        <f>('YB F'!T57)</f>
        <v>0</v>
      </c>
      <c r="O58" s="117">
        <f>('JU M'!T57)</f>
        <v>0</v>
      </c>
      <c r="P58" s="117">
        <f>('JU F'!T57)</f>
        <v>0</v>
      </c>
      <c r="Q58" s="118">
        <f t="shared" si="3"/>
        <v>0</v>
      </c>
      <c r="R58" s="119" t="s">
        <v>26</v>
      </c>
      <c r="S58" s="120">
        <f t="shared" si="4"/>
        <v>0</v>
      </c>
      <c r="T58" s="120">
        <f t="shared" si="5"/>
        <v>0</v>
      </c>
    </row>
    <row r="59" spans="1:20" ht="20.100000000000001" customHeight="1" x14ac:dyDescent="0.25">
      <c r="A59" s="113">
        <v>2068</v>
      </c>
      <c r="B59" s="114" t="s">
        <v>64</v>
      </c>
      <c r="C59" s="115">
        <f>('MC M'!T58)</f>
        <v>0</v>
      </c>
      <c r="D59" s="115">
        <f>('MC F'!T58)</f>
        <v>0</v>
      </c>
      <c r="E59" s="116">
        <f>('CU M'!T58)</f>
        <v>0</v>
      </c>
      <c r="F59" s="117">
        <f>('CU F'!T58)</f>
        <v>0</v>
      </c>
      <c r="G59" s="117">
        <f>('ES M'!T58)</f>
        <v>0</v>
      </c>
      <c r="H59" s="117">
        <f>('ES F'!T58)</f>
        <v>0</v>
      </c>
      <c r="I59" s="117">
        <f>('RA M'!T58)</f>
        <v>0</v>
      </c>
      <c r="J59" s="117">
        <f>('RA F'!T58)</f>
        <v>0</v>
      </c>
      <c r="K59" s="117">
        <f>('YA M'!T59)</f>
        <v>0</v>
      </c>
      <c r="L59" s="117">
        <f>('YA F'!T58)</f>
        <v>0</v>
      </c>
      <c r="M59" s="117">
        <f>('YB M'!T58)</f>
        <v>0</v>
      </c>
      <c r="N59" s="117">
        <f>('YB F'!T58)</f>
        <v>0</v>
      </c>
      <c r="O59" s="117">
        <f>('JU M'!T58)</f>
        <v>0</v>
      </c>
      <c r="P59" s="117">
        <f>('JU F'!T58)</f>
        <v>0</v>
      </c>
      <c r="Q59" s="118">
        <f t="shared" si="3"/>
        <v>0</v>
      </c>
      <c r="R59" s="119" t="s">
        <v>64</v>
      </c>
      <c r="S59" s="120">
        <f t="shared" si="4"/>
        <v>0</v>
      </c>
      <c r="T59" s="120">
        <f t="shared" si="5"/>
        <v>0</v>
      </c>
    </row>
    <row r="60" spans="1:20" ht="20.100000000000001" customHeight="1" x14ac:dyDescent="0.25">
      <c r="A60" s="113">
        <v>2075</v>
      </c>
      <c r="B60" s="114" t="s">
        <v>118</v>
      </c>
      <c r="C60" s="115">
        <f>('MC M'!T59)</f>
        <v>0</v>
      </c>
      <c r="D60" s="115">
        <f>('MC F'!T59)</f>
        <v>0</v>
      </c>
      <c r="E60" s="116">
        <f>('CU M'!T59)</f>
        <v>0</v>
      </c>
      <c r="F60" s="117">
        <f>('CU F'!T59)</f>
        <v>0</v>
      </c>
      <c r="G60" s="117">
        <f>('ES M'!T59)</f>
        <v>0</v>
      </c>
      <c r="H60" s="117">
        <f>('ES F'!T59)</f>
        <v>0</v>
      </c>
      <c r="I60" s="117">
        <f>('RA M'!T59)</f>
        <v>0</v>
      </c>
      <c r="J60" s="117">
        <f>('RA F'!T59)</f>
        <v>0</v>
      </c>
      <c r="K60" s="117">
        <f>('YA M'!T60)</f>
        <v>0</v>
      </c>
      <c r="L60" s="117">
        <f>('YA F'!T59)</f>
        <v>0</v>
      </c>
      <c r="M60" s="117">
        <f>('YB M'!T59)</f>
        <v>0</v>
      </c>
      <c r="N60" s="117">
        <f>('YB F'!T59)</f>
        <v>0</v>
      </c>
      <c r="O60" s="117">
        <f>('JU M'!T59)</f>
        <v>0</v>
      </c>
      <c r="P60" s="117">
        <f>('JU F'!T59)</f>
        <v>0</v>
      </c>
      <c r="Q60" s="118">
        <f t="shared" si="3"/>
        <v>0</v>
      </c>
      <c r="R60" s="119" t="s">
        <v>118</v>
      </c>
      <c r="S60" s="120">
        <f t="shared" si="4"/>
        <v>0</v>
      </c>
      <c r="T60" s="120">
        <f t="shared" si="5"/>
        <v>0</v>
      </c>
    </row>
    <row r="61" spans="1:20" ht="20.100000000000001" customHeight="1" x14ac:dyDescent="0.25">
      <c r="A61" s="113">
        <v>2076</v>
      </c>
      <c r="B61" s="114" t="s">
        <v>117</v>
      </c>
      <c r="C61" s="115">
        <f>('MC M'!T60)</f>
        <v>0</v>
      </c>
      <c r="D61" s="115">
        <f>('MC F'!T60)</f>
        <v>0</v>
      </c>
      <c r="E61" s="116">
        <f>('CU M'!T60)</f>
        <v>0</v>
      </c>
      <c r="F61" s="117">
        <f>('CU F'!T60)</f>
        <v>0</v>
      </c>
      <c r="G61" s="117">
        <f>('ES M'!T60)</f>
        <v>0</v>
      </c>
      <c r="H61" s="117">
        <f>('ES F'!T60)</f>
        <v>0</v>
      </c>
      <c r="I61" s="117">
        <f>('RA M'!T60)</f>
        <v>0</v>
      </c>
      <c r="J61" s="117">
        <f>('RA F'!T60)</f>
        <v>0</v>
      </c>
      <c r="K61" s="117">
        <f>('YA M'!T61)</f>
        <v>0</v>
      </c>
      <c r="L61" s="117">
        <f>('YA F'!T60)</f>
        <v>0</v>
      </c>
      <c r="M61" s="117">
        <f>('YB M'!T60)</f>
        <v>0</v>
      </c>
      <c r="N61" s="117">
        <f>('YB F'!T60)</f>
        <v>0</v>
      </c>
      <c r="O61" s="117">
        <f>('JU M'!T60)</f>
        <v>0</v>
      </c>
      <c r="P61" s="117">
        <f>('JU F'!T60)</f>
        <v>0</v>
      </c>
      <c r="Q61" s="118">
        <f t="shared" si="3"/>
        <v>0</v>
      </c>
      <c r="R61" s="119" t="s">
        <v>117</v>
      </c>
      <c r="S61" s="120">
        <f t="shared" si="4"/>
        <v>0</v>
      </c>
      <c r="T61" s="120">
        <f t="shared" si="5"/>
        <v>0</v>
      </c>
    </row>
    <row r="62" spans="1:20" ht="20.100000000000001" customHeight="1" x14ac:dyDescent="0.25">
      <c r="A62" s="113">
        <v>2161</v>
      </c>
      <c r="B62" s="114" t="s">
        <v>66</v>
      </c>
      <c r="C62" s="115">
        <f>('MC M'!T61)</f>
        <v>0</v>
      </c>
      <c r="D62" s="115">
        <f>('MC F'!T61)</f>
        <v>0</v>
      </c>
      <c r="E62" s="116">
        <f>('CU M'!T61)</f>
        <v>0</v>
      </c>
      <c r="F62" s="117">
        <f>('CU F'!T61)</f>
        <v>0</v>
      </c>
      <c r="G62" s="117">
        <f>('ES M'!T61)</f>
        <v>0</v>
      </c>
      <c r="H62" s="117">
        <f>('ES F'!T61)</f>
        <v>0</v>
      </c>
      <c r="I62" s="117">
        <f>('RA M'!T61)</f>
        <v>0</v>
      </c>
      <c r="J62" s="117">
        <f>('RA F'!T61)</f>
        <v>0</v>
      </c>
      <c r="K62" s="117">
        <f>('YA M'!T62)</f>
        <v>0</v>
      </c>
      <c r="L62" s="117">
        <f>('YA F'!T61)</f>
        <v>0</v>
      </c>
      <c r="M62" s="117">
        <f>('YB M'!T61)</f>
        <v>0</v>
      </c>
      <c r="N62" s="117">
        <f>('YB F'!T61)</f>
        <v>0</v>
      </c>
      <c r="O62" s="117">
        <f>('JU M'!T61)</f>
        <v>0</v>
      </c>
      <c r="P62" s="117">
        <f>('JU F'!T61)</f>
        <v>0</v>
      </c>
      <c r="Q62" s="118">
        <f t="shared" si="3"/>
        <v>0</v>
      </c>
      <c r="R62" s="119" t="s">
        <v>66</v>
      </c>
      <c r="S62" s="120">
        <f t="shared" si="4"/>
        <v>0</v>
      </c>
      <c r="T62" s="120">
        <f t="shared" si="5"/>
        <v>0</v>
      </c>
    </row>
    <row r="63" spans="1:20" ht="20.100000000000001" customHeight="1" x14ac:dyDescent="0.25">
      <c r="A63" s="113">
        <v>1216</v>
      </c>
      <c r="B63" s="114" t="s">
        <v>108</v>
      </c>
      <c r="C63" s="115">
        <f>('MC M'!T62)</f>
        <v>0</v>
      </c>
      <c r="D63" s="115">
        <f>('MC F'!T62)</f>
        <v>0</v>
      </c>
      <c r="E63" s="116">
        <f>('CU M'!T62)</f>
        <v>0</v>
      </c>
      <c r="F63" s="117">
        <f>('CU F'!T62)</f>
        <v>0</v>
      </c>
      <c r="G63" s="117">
        <f>('ES M'!T62)</f>
        <v>0</v>
      </c>
      <c r="H63" s="117">
        <f>('ES F'!T62)</f>
        <v>0</v>
      </c>
      <c r="I63" s="117">
        <f>('RA M'!T62)</f>
        <v>0</v>
      </c>
      <c r="J63" s="117">
        <f>('RA F'!T62)</f>
        <v>0</v>
      </c>
      <c r="K63" s="117">
        <f>('YA M'!T63)</f>
        <v>0</v>
      </c>
      <c r="L63" s="117">
        <f>('YA F'!T62)</f>
        <v>0</v>
      </c>
      <c r="M63" s="117">
        <f>('YB M'!T62)</f>
        <v>0</v>
      </c>
      <c r="N63" s="117">
        <f>('YB F'!T62)</f>
        <v>0</v>
      </c>
      <c r="O63" s="117">
        <f>('JU M'!T62)</f>
        <v>0</v>
      </c>
      <c r="P63" s="117">
        <f>('JU F'!T62)</f>
        <v>0</v>
      </c>
      <c r="Q63" s="118">
        <f t="shared" si="3"/>
        <v>0</v>
      </c>
      <c r="R63" s="119" t="s">
        <v>108</v>
      </c>
      <c r="S63" s="120">
        <f t="shared" si="4"/>
        <v>0</v>
      </c>
      <c r="T63" s="120">
        <f t="shared" si="5"/>
        <v>0</v>
      </c>
    </row>
    <row r="64" spans="1:20" ht="20.100000000000001" customHeight="1" thickBot="1" x14ac:dyDescent="0.3">
      <c r="A64" s="113">
        <v>2113</v>
      </c>
      <c r="B64" s="114" t="s">
        <v>67</v>
      </c>
      <c r="C64" s="115">
        <f>('MC M'!T63)</f>
        <v>0</v>
      </c>
      <c r="D64" s="115">
        <f>('MC F'!T63)</f>
        <v>0</v>
      </c>
      <c r="E64" s="116">
        <f>('CU M'!T63)</f>
        <v>0</v>
      </c>
      <c r="F64" s="117">
        <f>('CU F'!T63)</f>
        <v>0</v>
      </c>
      <c r="G64" s="117">
        <f>('ES M'!T63)</f>
        <v>0</v>
      </c>
      <c r="H64" s="117">
        <f>('ES F'!T63)</f>
        <v>0</v>
      </c>
      <c r="I64" s="117">
        <f>('RA M'!T63)</f>
        <v>0</v>
      </c>
      <c r="J64" s="117">
        <f>('RA F'!T63)</f>
        <v>0</v>
      </c>
      <c r="K64" s="117">
        <f>('YA M'!T64)</f>
        <v>0</v>
      </c>
      <c r="L64" s="117">
        <f>('YA F'!T63)</f>
        <v>0</v>
      </c>
      <c r="M64" s="117">
        <f>('YB M'!T63)</f>
        <v>0</v>
      </c>
      <c r="N64" s="117">
        <f>('YB F'!T63)</f>
        <v>0</v>
      </c>
      <c r="O64" s="117">
        <f>('JU M'!T63)</f>
        <v>0</v>
      </c>
      <c r="P64" s="117">
        <f>('JU F'!T63)</f>
        <v>0</v>
      </c>
      <c r="Q64" s="118">
        <f t="shared" si="3"/>
        <v>0</v>
      </c>
      <c r="R64" s="119" t="s">
        <v>67</v>
      </c>
      <c r="S64" s="120">
        <f t="shared" si="4"/>
        <v>0</v>
      </c>
      <c r="T64" s="120">
        <f t="shared" si="5"/>
        <v>0</v>
      </c>
    </row>
    <row r="65" spans="1:20" ht="19.5" customHeight="1" thickBot="1" x14ac:dyDescent="0.3">
      <c r="A65" s="175">
        <v>1896</v>
      </c>
      <c r="B65" s="114" t="s">
        <v>116</v>
      </c>
      <c r="C65" s="115">
        <f>('MC M'!T64)</f>
        <v>0</v>
      </c>
      <c r="D65" s="115">
        <f>('MC F'!T64)</f>
        <v>0</v>
      </c>
      <c r="E65" s="116">
        <f>('CU M'!T64)</f>
        <v>0</v>
      </c>
      <c r="F65" s="117">
        <f>('CU F'!T64)</f>
        <v>0</v>
      </c>
      <c r="G65" s="117">
        <f>('ES M'!T64)</f>
        <v>0</v>
      </c>
      <c r="H65" s="117">
        <f>('ES F'!T64)</f>
        <v>0</v>
      </c>
      <c r="I65" s="117">
        <f>('RA M'!T64)</f>
        <v>0</v>
      </c>
      <c r="J65" s="117">
        <f>('RA F'!T64)</f>
        <v>0</v>
      </c>
      <c r="K65" s="117">
        <f>('YA M'!T65)</f>
        <v>0</v>
      </c>
      <c r="L65" s="117">
        <f>('YA F'!T64)</f>
        <v>0</v>
      </c>
      <c r="M65" s="117">
        <f>('YB M'!T64)</f>
        <v>0</v>
      </c>
      <c r="N65" s="117">
        <f>('YB F'!T64)</f>
        <v>0</v>
      </c>
      <c r="O65" s="117">
        <f>('JU M'!T64)</f>
        <v>0</v>
      </c>
      <c r="P65" s="117">
        <f>('JU F'!T64)</f>
        <v>0</v>
      </c>
      <c r="Q65" s="118">
        <f t="shared" ref="Q65" si="6">SUM(C65:P65)</f>
        <v>0</v>
      </c>
      <c r="R65" s="152" t="s">
        <v>116</v>
      </c>
      <c r="S65" s="120">
        <f t="shared" ref="S65" si="7">SUM(C65:J65)</f>
        <v>0</v>
      </c>
      <c r="T65" s="120">
        <f t="shared" ref="T65" si="8">SUM(K65:P65)</f>
        <v>0</v>
      </c>
    </row>
    <row r="66" spans="1:20" ht="19.149999999999999" customHeight="1" x14ac:dyDescent="0.2">
      <c r="A66" s="48"/>
      <c r="B66" s="121"/>
      <c r="C66" s="122">
        <f>SUM(C4:C65)</f>
        <v>473</v>
      </c>
      <c r="D66" s="122">
        <f t="shared" ref="D66:P66" si="9">SUM(D4:D65)</f>
        <v>0</v>
      </c>
      <c r="E66" s="122">
        <f t="shared" si="9"/>
        <v>704</v>
      </c>
      <c r="F66" s="122">
        <f t="shared" si="9"/>
        <v>0</v>
      </c>
      <c r="G66" s="122">
        <f t="shared" si="9"/>
        <v>808</v>
      </c>
      <c r="H66" s="122">
        <f t="shared" si="9"/>
        <v>0</v>
      </c>
      <c r="I66" s="122">
        <f t="shared" si="9"/>
        <v>859</v>
      </c>
      <c r="J66" s="122">
        <f t="shared" si="9"/>
        <v>0</v>
      </c>
      <c r="K66" s="122">
        <f t="shared" si="9"/>
        <v>871</v>
      </c>
      <c r="L66" s="122">
        <f t="shared" si="9"/>
        <v>849</v>
      </c>
      <c r="M66" s="122">
        <f t="shared" si="9"/>
        <v>737</v>
      </c>
      <c r="N66" s="122">
        <f t="shared" si="9"/>
        <v>558</v>
      </c>
      <c r="O66" s="122">
        <f t="shared" si="9"/>
        <v>515</v>
      </c>
      <c r="P66" s="122">
        <f t="shared" si="9"/>
        <v>333</v>
      </c>
      <c r="Q66" s="155">
        <f>SUM(Q4:Q65)</f>
        <v>6707</v>
      </c>
      <c r="S66" s="6"/>
      <c r="T66" s="6"/>
    </row>
    <row r="67" spans="1:20" ht="16.149999999999999" customHeight="1" thickBot="1" x14ac:dyDescent="0.25">
      <c r="A67" s="6"/>
      <c r="B67" s="103"/>
      <c r="C67" s="124" t="s">
        <v>85</v>
      </c>
      <c r="D67" s="124" t="s">
        <v>102</v>
      </c>
      <c r="E67" s="124" t="s">
        <v>87</v>
      </c>
      <c r="F67" s="124" t="s">
        <v>88</v>
      </c>
      <c r="G67" s="124" t="s">
        <v>89</v>
      </c>
      <c r="H67" s="124" t="s">
        <v>90</v>
      </c>
      <c r="I67" s="124" t="s">
        <v>91</v>
      </c>
      <c r="J67" s="124" t="s">
        <v>92</v>
      </c>
      <c r="K67" s="124" t="s">
        <v>93</v>
      </c>
      <c r="L67" s="124" t="s">
        <v>94</v>
      </c>
      <c r="M67" s="124" t="s">
        <v>95</v>
      </c>
      <c r="N67" s="124" t="s">
        <v>96</v>
      </c>
      <c r="O67" s="124" t="s">
        <v>97</v>
      </c>
      <c r="P67" s="124" t="s">
        <v>98</v>
      </c>
      <c r="Q67" s="125">
        <f>SUM(C66:P66)</f>
        <v>6707</v>
      </c>
      <c r="R67" s="6"/>
      <c r="S67" s="6"/>
      <c r="T67" s="6"/>
    </row>
    <row r="68" spans="1:20" ht="15.6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51"/>
      <c r="T72" s="126"/>
    </row>
    <row r="73" spans="1:20" ht="20.100000000000001" customHeight="1" x14ac:dyDescent="0.2">
      <c r="A73" s="128"/>
      <c r="B73" s="129"/>
      <c r="C73" s="127"/>
      <c r="D73" s="6"/>
      <c r="E73" s="6"/>
      <c r="F73" s="268"/>
      <c r="G73" s="269"/>
      <c r="H73" s="269"/>
      <c r="I73" s="6"/>
      <c r="J73" s="6"/>
      <c r="K73" s="6"/>
      <c r="L73" s="6"/>
      <c r="M73" s="6"/>
      <c r="N73" s="6"/>
      <c r="O73" s="6"/>
      <c r="P73" s="6"/>
      <c r="Q73" s="6"/>
      <c r="R73" s="128"/>
      <c r="S73" s="130"/>
      <c r="T73" s="6"/>
    </row>
    <row r="74" spans="1:20" ht="20.100000000000001" customHeight="1" x14ac:dyDescent="0.2">
      <c r="A74" s="52"/>
      <c r="B74" s="131"/>
      <c r="C74" s="127"/>
      <c r="D74" s="6"/>
      <c r="E74" s="6"/>
      <c r="F74" s="268"/>
      <c r="G74" s="269"/>
      <c r="H74" s="269"/>
      <c r="I74" s="6"/>
      <c r="J74" s="6"/>
      <c r="K74" s="6"/>
      <c r="L74" s="6"/>
      <c r="M74" s="6"/>
      <c r="N74" s="6"/>
      <c r="O74" s="6"/>
      <c r="P74" s="6"/>
      <c r="Q74" s="6"/>
      <c r="R74" s="52"/>
      <c r="S74" s="54"/>
      <c r="T74" s="6"/>
    </row>
    <row r="75" spans="1:20" ht="20.100000000000001" customHeight="1" x14ac:dyDescent="0.2">
      <c r="A75" s="52"/>
      <c r="B75" s="131"/>
      <c r="C75" s="127"/>
      <c r="D75" s="6"/>
      <c r="E75" s="6"/>
      <c r="F75" s="268"/>
      <c r="G75" s="269"/>
      <c r="H75" s="269"/>
      <c r="I75" s="6"/>
      <c r="J75" s="6"/>
      <c r="K75" s="6"/>
      <c r="L75" s="6"/>
      <c r="M75" s="6"/>
      <c r="N75" s="6"/>
      <c r="O75" s="6"/>
      <c r="P75" s="6"/>
      <c r="Q75" s="6"/>
      <c r="R75" s="52"/>
      <c r="S75" s="54"/>
      <c r="T75" s="6"/>
    </row>
    <row r="76" spans="1:20" ht="20.100000000000001" customHeight="1" x14ac:dyDescent="0.2">
      <c r="A76" s="52"/>
      <c r="B76" s="131"/>
      <c r="C76" s="127"/>
      <c r="D76" s="6"/>
      <c r="E76" s="6"/>
      <c r="F76" s="268"/>
      <c r="G76" s="269"/>
      <c r="H76" s="269"/>
      <c r="I76" s="6"/>
      <c r="J76" s="6"/>
      <c r="K76" s="6"/>
      <c r="L76" s="6"/>
      <c r="M76" s="6"/>
      <c r="N76" s="6"/>
      <c r="O76" s="6"/>
      <c r="P76" s="6"/>
      <c r="Q76" s="6"/>
      <c r="R76" s="52"/>
      <c r="S76" s="54"/>
      <c r="T76" s="6"/>
    </row>
    <row r="77" spans="1:20" ht="20.100000000000001" customHeight="1" x14ac:dyDescent="0.2">
      <c r="A77" s="52"/>
      <c r="B77" s="131"/>
      <c r="C77" s="127"/>
      <c r="D77" s="6"/>
      <c r="E77" s="6"/>
      <c r="F77" s="268"/>
      <c r="G77" s="269"/>
      <c r="H77" s="269"/>
      <c r="I77" s="6"/>
      <c r="J77" s="6"/>
      <c r="K77" s="6"/>
      <c r="L77" s="6"/>
      <c r="M77" s="6"/>
      <c r="N77" s="6"/>
      <c r="O77" s="6"/>
      <c r="P77" s="6"/>
      <c r="Q77" s="6"/>
      <c r="R77" s="52"/>
      <c r="S77" s="54"/>
      <c r="T77" s="6"/>
    </row>
    <row r="78" spans="1:20" ht="20.100000000000001" customHeight="1" x14ac:dyDescent="0.2">
      <c r="A78" s="52"/>
      <c r="B78" s="131"/>
      <c r="C78" s="127"/>
      <c r="D78" s="6"/>
      <c r="E78" s="6"/>
      <c r="F78" s="268"/>
      <c r="G78" s="269"/>
      <c r="H78" s="269"/>
      <c r="I78" s="6"/>
      <c r="J78" s="6"/>
      <c r="K78" s="6"/>
      <c r="L78" s="6"/>
      <c r="M78" s="6"/>
      <c r="N78" s="6"/>
      <c r="O78" s="6"/>
      <c r="P78" s="6"/>
      <c r="Q78" s="6"/>
      <c r="R78" s="52"/>
      <c r="S78" s="54"/>
      <c r="T78" s="6"/>
    </row>
    <row r="79" spans="1:20" ht="20.100000000000001" customHeight="1" x14ac:dyDescent="0.2">
      <c r="A79" s="52"/>
      <c r="B79" s="131"/>
      <c r="C79" s="127"/>
      <c r="D79" s="6"/>
      <c r="E79" s="6"/>
      <c r="F79" s="268"/>
      <c r="G79" s="269"/>
      <c r="H79" s="269"/>
      <c r="I79" s="6"/>
      <c r="J79" s="6"/>
      <c r="K79" s="6"/>
      <c r="L79" s="6"/>
      <c r="M79" s="6"/>
      <c r="N79" s="6"/>
      <c r="O79" s="6"/>
      <c r="P79" s="6"/>
      <c r="Q79" s="6"/>
      <c r="R79" s="52"/>
      <c r="S79" s="54"/>
      <c r="T79" s="6"/>
    </row>
    <row r="80" spans="1:20" ht="20.100000000000001" customHeight="1" x14ac:dyDescent="0.2">
      <c r="A80" s="52"/>
      <c r="B80" s="131"/>
      <c r="C80" s="127"/>
      <c r="D80" s="6"/>
      <c r="E80" s="6"/>
      <c r="F80" s="268"/>
      <c r="G80" s="269"/>
      <c r="H80" s="269"/>
      <c r="I80" s="6"/>
      <c r="J80" s="6"/>
      <c r="K80" s="6"/>
      <c r="L80" s="6"/>
      <c r="M80" s="6"/>
      <c r="N80" s="6"/>
      <c r="O80" s="6"/>
      <c r="P80" s="6"/>
      <c r="Q80" s="6"/>
      <c r="R80" s="52"/>
      <c r="S80" s="54"/>
      <c r="T80" s="6"/>
    </row>
    <row r="81" spans="1:20" ht="20.100000000000001" customHeight="1" x14ac:dyDescent="0.2">
      <c r="A81" s="52"/>
      <c r="B81" s="131"/>
      <c r="C81" s="127"/>
      <c r="D81" s="6"/>
      <c r="E81" s="6"/>
      <c r="F81" s="268"/>
      <c r="G81" s="269"/>
      <c r="H81" s="269"/>
      <c r="I81" s="6"/>
      <c r="J81" s="6"/>
      <c r="K81" s="6"/>
      <c r="L81" s="6"/>
      <c r="M81" s="6"/>
      <c r="N81" s="6"/>
      <c r="O81" s="6"/>
      <c r="P81" s="6"/>
      <c r="Q81" s="6"/>
      <c r="R81" s="52"/>
      <c r="S81" s="54"/>
      <c r="T81" s="6"/>
    </row>
    <row r="82" spans="1:20" ht="20.100000000000001" customHeight="1" x14ac:dyDescent="0.2">
      <c r="A82" s="52"/>
      <c r="B82" s="131"/>
      <c r="C82" s="127"/>
      <c r="D82" s="6"/>
      <c r="E82" s="6"/>
      <c r="F82" s="268"/>
      <c r="G82" s="269"/>
      <c r="H82" s="269"/>
      <c r="I82" s="6"/>
      <c r="J82" s="6"/>
      <c r="K82" s="6"/>
      <c r="L82" s="6"/>
      <c r="M82" s="6"/>
      <c r="N82" s="6"/>
      <c r="O82" s="6"/>
      <c r="P82" s="6"/>
      <c r="Q82" s="6"/>
      <c r="R82" s="52"/>
      <c r="S82" s="54"/>
      <c r="T82" s="6"/>
    </row>
    <row r="83" spans="1:20" ht="20.100000000000001" customHeight="1" x14ac:dyDescent="0.2">
      <c r="A83" s="52"/>
      <c r="B83" s="131"/>
      <c r="C83" s="127"/>
      <c r="D83" s="6"/>
      <c r="E83" s="6"/>
      <c r="F83" s="268"/>
      <c r="G83" s="269"/>
      <c r="H83" s="269"/>
      <c r="I83" s="6"/>
      <c r="J83" s="6"/>
      <c r="K83" s="6"/>
      <c r="L83" s="6"/>
      <c r="M83" s="6"/>
      <c r="N83" s="6"/>
      <c r="O83" s="6"/>
      <c r="P83" s="6"/>
      <c r="Q83" s="6"/>
      <c r="R83" s="52"/>
      <c r="S83" s="54"/>
      <c r="T83" s="6"/>
    </row>
    <row r="84" spans="1:20" ht="20.100000000000001" customHeight="1" x14ac:dyDescent="0.2">
      <c r="A84" s="52"/>
      <c r="B84" s="131"/>
      <c r="C84" s="127"/>
      <c r="D84" s="6"/>
      <c r="E84" s="6"/>
      <c r="F84" s="268"/>
      <c r="G84" s="269"/>
      <c r="H84" s="269"/>
      <c r="I84" s="6"/>
      <c r="J84" s="6"/>
      <c r="K84" s="6"/>
      <c r="L84" s="6"/>
      <c r="M84" s="6"/>
      <c r="N84" s="6"/>
      <c r="O84" s="6"/>
      <c r="P84" s="6"/>
      <c r="Q84" s="6"/>
      <c r="R84" s="52"/>
      <c r="S84" s="54"/>
      <c r="T84" s="6"/>
    </row>
    <row r="85" spans="1:20" ht="20.100000000000001" customHeight="1" x14ac:dyDescent="0.2">
      <c r="A85" s="52"/>
      <c r="B85" s="131"/>
      <c r="C85" s="127"/>
      <c r="D85" s="6"/>
      <c r="E85" s="6"/>
      <c r="F85" s="268"/>
      <c r="G85" s="269"/>
      <c r="H85" s="269"/>
      <c r="I85" s="6"/>
      <c r="J85" s="6"/>
      <c r="K85" s="6"/>
      <c r="L85" s="6"/>
      <c r="M85" s="6"/>
      <c r="N85" s="6"/>
      <c r="O85" s="6"/>
      <c r="P85" s="6"/>
      <c r="Q85" s="6"/>
      <c r="R85" s="52"/>
      <c r="S85" s="54"/>
      <c r="T85" s="6"/>
    </row>
    <row r="86" spans="1:20" ht="20.100000000000001" customHeight="1" x14ac:dyDescent="0.2">
      <c r="A86" s="52"/>
      <c r="B86" s="131"/>
      <c r="C86" s="127"/>
      <c r="D86" s="6"/>
      <c r="E86" s="6"/>
      <c r="F86" s="268"/>
      <c r="G86" s="269"/>
      <c r="H86" s="269"/>
      <c r="I86" s="6"/>
      <c r="J86" s="6"/>
      <c r="K86" s="6"/>
      <c r="L86" s="6"/>
      <c r="M86" s="6"/>
      <c r="N86" s="6"/>
      <c r="O86" s="6"/>
      <c r="P86" s="6"/>
      <c r="Q86" s="6"/>
      <c r="R86" s="52"/>
      <c r="S86" s="54"/>
      <c r="T86" s="6"/>
    </row>
    <row r="87" spans="1:20" ht="20.100000000000001" customHeight="1" x14ac:dyDescent="0.2">
      <c r="A87" s="52"/>
      <c r="B87" s="131"/>
      <c r="C87" s="127"/>
      <c r="D87" s="6"/>
      <c r="E87" s="6"/>
      <c r="F87" s="268"/>
      <c r="G87" s="269"/>
      <c r="H87" s="269"/>
      <c r="I87" s="6"/>
      <c r="J87" s="6"/>
      <c r="K87" s="6"/>
      <c r="L87" s="6"/>
      <c r="M87" s="6"/>
      <c r="N87" s="6"/>
      <c r="O87" s="6"/>
      <c r="P87" s="6"/>
      <c r="Q87" s="6"/>
      <c r="R87" s="52"/>
      <c r="S87" s="54"/>
      <c r="T87" s="6"/>
    </row>
    <row r="88" spans="1:20" ht="20.100000000000001" customHeight="1" x14ac:dyDescent="0.2">
      <c r="A88" s="52"/>
      <c r="B88" s="131"/>
      <c r="C88" s="127"/>
      <c r="D88" s="6"/>
      <c r="E88" s="6"/>
      <c r="F88" s="268"/>
      <c r="G88" s="269"/>
      <c r="H88" s="269"/>
      <c r="I88" s="6"/>
      <c r="J88" s="6"/>
      <c r="K88" s="6"/>
      <c r="L88" s="6"/>
      <c r="M88" s="6"/>
      <c r="N88" s="6"/>
      <c r="O88" s="6"/>
      <c r="P88" s="6"/>
      <c r="Q88" s="6"/>
      <c r="R88" s="52"/>
      <c r="S88" s="54"/>
      <c r="T88" s="6"/>
    </row>
    <row r="89" spans="1:20" ht="20.100000000000001" customHeight="1" x14ac:dyDescent="0.2">
      <c r="A89" s="52"/>
      <c r="B89" s="131"/>
      <c r="C89" s="127"/>
      <c r="D89" s="6"/>
      <c r="E89" s="6"/>
      <c r="F89" s="268"/>
      <c r="G89" s="269"/>
      <c r="H89" s="269"/>
      <c r="I89" s="6"/>
      <c r="J89" s="6"/>
      <c r="K89" s="6"/>
      <c r="L89" s="6"/>
      <c r="M89" s="6"/>
      <c r="N89" s="6"/>
      <c r="O89" s="6"/>
      <c r="P89" s="6"/>
      <c r="Q89" s="6"/>
      <c r="R89" s="52"/>
      <c r="S89" s="54"/>
      <c r="T89" s="6"/>
    </row>
    <row r="90" spans="1:20" ht="20.100000000000001" customHeight="1" x14ac:dyDescent="0.2">
      <c r="A90" s="52"/>
      <c r="B90" s="131"/>
      <c r="C90" s="127"/>
      <c r="D90" s="6"/>
      <c r="E90" s="6"/>
      <c r="F90" s="268"/>
      <c r="G90" s="269"/>
      <c r="H90" s="269"/>
      <c r="I90" s="6"/>
      <c r="J90" s="6"/>
      <c r="K90" s="6"/>
      <c r="L90" s="6"/>
      <c r="M90" s="6"/>
      <c r="N90" s="6"/>
      <c r="O90" s="6"/>
      <c r="P90" s="6"/>
      <c r="Q90" s="6"/>
      <c r="R90" s="52"/>
      <c r="S90" s="54"/>
      <c r="T90" s="6"/>
    </row>
    <row r="91" spans="1:20" ht="20.100000000000001" customHeight="1" x14ac:dyDescent="0.2">
      <c r="A91" s="52"/>
      <c r="B91" s="131"/>
      <c r="C91" s="127"/>
      <c r="D91" s="6"/>
      <c r="E91" s="6"/>
      <c r="F91" s="268"/>
      <c r="G91" s="269"/>
      <c r="H91" s="269"/>
      <c r="I91" s="6"/>
      <c r="J91" s="6"/>
      <c r="K91" s="6"/>
      <c r="L91" s="6"/>
      <c r="M91" s="6"/>
      <c r="N91" s="6"/>
      <c r="O91" s="6"/>
      <c r="P91" s="6"/>
      <c r="Q91" s="6"/>
      <c r="R91" s="52"/>
      <c r="S91" s="54"/>
      <c r="T91" s="6"/>
    </row>
    <row r="92" spans="1:20" ht="20.100000000000001" customHeight="1" x14ac:dyDescent="0.2">
      <c r="A92" s="52"/>
      <c r="B92" s="131"/>
      <c r="C92" s="127"/>
      <c r="D92" s="6"/>
      <c r="E92" s="6"/>
      <c r="F92" s="268"/>
      <c r="G92" s="269"/>
      <c r="H92" s="269"/>
      <c r="I92" s="6"/>
      <c r="J92" s="6"/>
      <c r="K92" s="6"/>
      <c r="L92" s="6"/>
      <c r="M92" s="6"/>
      <c r="N92" s="6"/>
      <c r="O92" s="6"/>
      <c r="P92" s="6"/>
      <c r="Q92" s="6"/>
      <c r="R92" s="52"/>
      <c r="S92" s="54"/>
      <c r="T92" s="6"/>
    </row>
    <row r="93" spans="1:20" ht="20.100000000000001" customHeight="1" x14ac:dyDescent="0.2">
      <c r="A93" s="52"/>
      <c r="B93" s="131"/>
      <c r="C93" s="127"/>
      <c r="D93" s="6"/>
      <c r="E93" s="6"/>
      <c r="F93" s="268"/>
      <c r="G93" s="269"/>
      <c r="H93" s="269"/>
      <c r="I93" s="6"/>
      <c r="J93" s="6"/>
      <c r="K93" s="6"/>
      <c r="L93" s="6"/>
      <c r="M93" s="6"/>
      <c r="N93" s="6"/>
      <c r="O93" s="6"/>
      <c r="P93" s="6"/>
      <c r="Q93" s="6"/>
      <c r="R93" s="52"/>
      <c r="S93" s="54"/>
      <c r="T93" s="6"/>
    </row>
    <row r="94" spans="1:20" ht="20.100000000000001" customHeight="1" x14ac:dyDescent="0.2">
      <c r="A94" s="52"/>
      <c r="B94" s="131"/>
      <c r="C94" s="127"/>
      <c r="D94" s="6"/>
      <c r="E94" s="6"/>
      <c r="F94" s="268"/>
      <c r="G94" s="269"/>
      <c r="H94" s="269"/>
      <c r="I94" s="6"/>
      <c r="J94" s="6"/>
      <c r="K94" s="6"/>
      <c r="L94" s="6"/>
      <c r="M94" s="6"/>
      <c r="N94" s="6"/>
      <c r="O94" s="6"/>
      <c r="P94" s="6"/>
      <c r="Q94" s="6"/>
      <c r="R94" s="52"/>
      <c r="S94" s="54"/>
      <c r="T94" s="6"/>
    </row>
    <row r="95" spans="1:20" ht="20.100000000000001" customHeight="1" x14ac:dyDescent="0.2">
      <c r="A95" s="52"/>
      <c r="B95" s="131"/>
      <c r="C95" s="127"/>
      <c r="D95" s="6"/>
      <c r="E95" s="6"/>
      <c r="F95" s="268"/>
      <c r="G95" s="269"/>
      <c r="H95" s="269"/>
      <c r="I95" s="6"/>
      <c r="J95" s="6"/>
      <c r="K95" s="6"/>
      <c r="L95" s="6"/>
      <c r="M95" s="6"/>
      <c r="N95" s="6"/>
      <c r="O95" s="6"/>
      <c r="P95" s="6"/>
      <c r="Q95" s="6"/>
      <c r="R95" s="52"/>
      <c r="S95" s="54"/>
      <c r="T95" s="6"/>
    </row>
    <row r="96" spans="1:20" ht="20.100000000000001" customHeight="1" x14ac:dyDescent="0.2">
      <c r="A96" s="52"/>
      <c r="B96" s="131"/>
      <c r="C96" s="127"/>
      <c r="D96" s="6"/>
      <c r="E96" s="6"/>
      <c r="F96" s="268"/>
      <c r="G96" s="269"/>
      <c r="H96" s="269"/>
      <c r="I96" s="6"/>
      <c r="J96" s="6"/>
      <c r="K96" s="6"/>
      <c r="L96" s="6"/>
      <c r="M96" s="6"/>
      <c r="N96" s="6"/>
      <c r="O96" s="6"/>
      <c r="P96" s="6"/>
      <c r="Q96" s="6"/>
      <c r="R96" s="52"/>
      <c r="S96" s="54"/>
      <c r="T96" s="6"/>
    </row>
    <row r="97" spans="1:20" ht="20.100000000000001" customHeight="1" x14ac:dyDescent="0.2">
      <c r="A97" s="52"/>
      <c r="B97" s="131"/>
      <c r="C97" s="127"/>
      <c r="D97" s="6"/>
      <c r="E97" s="6"/>
      <c r="F97" s="268"/>
      <c r="G97" s="269"/>
      <c r="H97" s="269"/>
      <c r="I97" s="6"/>
      <c r="J97" s="6"/>
      <c r="K97" s="6"/>
      <c r="L97" s="6"/>
      <c r="M97" s="6"/>
      <c r="N97" s="6"/>
      <c r="O97" s="6"/>
      <c r="P97" s="6"/>
      <c r="Q97" s="6"/>
      <c r="R97" s="52"/>
      <c r="S97" s="54"/>
      <c r="T97" s="6"/>
    </row>
    <row r="98" spans="1:20" ht="20.100000000000001" customHeight="1" x14ac:dyDescent="0.2">
      <c r="A98" s="52"/>
      <c r="B98" s="131"/>
      <c r="C98" s="127"/>
      <c r="D98" s="6"/>
      <c r="E98" s="6"/>
      <c r="F98" s="268"/>
      <c r="G98" s="269"/>
      <c r="H98" s="269"/>
      <c r="I98" s="6"/>
      <c r="J98" s="6"/>
      <c r="K98" s="6"/>
      <c r="L98" s="6"/>
      <c r="M98" s="6"/>
      <c r="N98" s="6"/>
      <c r="O98" s="6"/>
      <c r="P98" s="6"/>
      <c r="Q98" s="6"/>
      <c r="R98" s="52"/>
      <c r="S98" s="54"/>
      <c r="T98" s="6"/>
    </row>
    <row r="99" spans="1:20" ht="20.100000000000001" customHeight="1" x14ac:dyDescent="0.2">
      <c r="A99" s="52"/>
      <c r="B99" s="131"/>
      <c r="C99" s="127"/>
      <c r="D99" s="6"/>
      <c r="E99" s="6"/>
      <c r="F99" s="268"/>
      <c r="G99" s="269"/>
      <c r="H99" s="269"/>
      <c r="I99" s="6"/>
      <c r="J99" s="6"/>
      <c r="K99" s="6"/>
      <c r="L99" s="6"/>
      <c r="M99" s="6"/>
      <c r="N99" s="6"/>
      <c r="O99" s="6"/>
      <c r="P99" s="6"/>
      <c r="Q99" s="6"/>
      <c r="R99" s="52"/>
      <c r="S99" s="54"/>
      <c r="T99" s="6"/>
    </row>
    <row r="100" spans="1:20" ht="20.100000000000001" customHeight="1" x14ac:dyDescent="0.2">
      <c r="A100" s="52"/>
      <c r="B100" s="131"/>
      <c r="C100" s="127"/>
      <c r="D100" s="6"/>
      <c r="E100" s="6"/>
      <c r="F100" s="268"/>
      <c r="G100" s="269"/>
      <c r="H100" s="269"/>
      <c r="I100" s="6"/>
      <c r="J100" s="6"/>
      <c r="K100" s="6"/>
      <c r="L100" s="6"/>
      <c r="M100" s="6"/>
      <c r="N100" s="6"/>
      <c r="O100" s="6"/>
      <c r="P100" s="6"/>
      <c r="Q100" s="6"/>
      <c r="R100" s="52"/>
      <c r="S100" s="54"/>
      <c r="T100" s="6"/>
    </row>
    <row r="101" spans="1:20" ht="20.100000000000001" customHeight="1" x14ac:dyDescent="0.2">
      <c r="A101" s="52"/>
      <c r="B101" s="131"/>
      <c r="C101" s="127"/>
      <c r="D101" s="6"/>
      <c r="E101" s="6"/>
      <c r="F101" s="268"/>
      <c r="G101" s="269"/>
      <c r="H101" s="269"/>
      <c r="I101" s="6"/>
      <c r="J101" s="6"/>
      <c r="K101" s="6"/>
      <c r="L101" s="6"/>
      <c r="M101" s="6"/>
      <c r="N101" s="6"/>
      <c r="O101" s="6"/>
      <c r="P101" s="6"/>
      <c r="Q101" s="6"/>
      <c r="R101" s="52"/>
      <c r="S101" s="54"/>
      <c r="T101" s="6"/>
    </row>
    <row r="102" spans="1:20" ht="20.100000000000001" customHeight="1" x14ac:dyDescent="0.2">
      <c r="A102" s="52"/>
      <c r="B102" s="131"/>
      <c r="C102" s="127"/>
      <c r="D102" s="6"/>
      <c r="E102" s="6"/>
      <c r="F102" s="268"/>
      <c r="G102" s="269"/>
      <c r="H102" s="269"/>
      <c r="I102" s="6"/>
      <c r="J102" s="6"/>
      <c r="K102" s="6"/>
      <c r="L102" s="6"/>
      <c r="M102" s="6"/>
      <c r="N102" s="6"/>
      <c r="O102" s="6"/>
      <c r="P102" s="6"/>
      <c r="Q102" s="6"/>
      <c r="R102" s="52"/>
      <c r="S102" s="54"/>
      <c r="T102" s="6"/>
    </row>
    <row r="103" spans="1:20" ht="20.100000000000001" customHeight="1" x14ac:dyDescent="0.2">
      <c r="A103" s="52"/>
      <c r="B103" s="131"/>
      <c r="C103" s="127"/>
      <c r="D103" s="6"/>
      <c r="E103" s="6"/>
      <c r="F103" s="268"/>
      <c r="G103" s="269"/>
      <c r="H103" s="269"/>
      <c r="I103" s="6"/>
      <c r="J103" s="6"/>
      <c r="K103" s="6"/>
      <c r="L103" s="6"/>
      <c r="M103" s="6"/>
      <c r="N103" s="6"/>
      <c r="O103" s="6"/>
      <c r="P103" s="6"/>
      <c r="Q103" s="6"/>
      <c r="R103" s="52"/>
      <c r="S103" s="54"/>
      <c r="T103" s="6"/>
    </row>
    <row r="104" spans="1:20" ht="20.100000000000001" customHeight="1" x14ac:dyDescent="0.2">
      <c r="A104" s="52"/>
      <c r="B104" s="131"/>
      <c r="C104" s="127"/>
      <c r="D104" s="6"/>
      <c r="E104" s="6"/>
      <c r="F104" s="268"/>
      <c r="G104" s="269"/>
      <c r="H104" s="269"/>
      <c r="I104" s="6"/>
      <c r="J104" s="6"/>
      <c r="K104" s="6"/>
      <c r="L104" s="6"/>
      <c r="M104" s="6"/>
      <c r="N104" s="6"/>
      <c r="O104" s="6"/>
      <c r="P104" s="6"/>
      <c r="Q104" s="6"/>
      <c r="R104" s="52"/>
      <c r="S104" s="54"/>
      <c r="T104" s="6"/>
    </row>
    <row r="105" spans="1:20" ht="20.100000000000001" customHeight="1" x14ac:dyDescent="0.2">
      <c r="A105" s="52"/>
      <c r="B105" s="131"/>
      <c r="C105" s="127"/>
      <c r="D105" s="6"/>
      <c r="E105" s="6"/>
      <c r="F105" s="268"/>
      <c r="G105" s="269"/>
      <c r="H105" s="269"/>
      <c r="I105" s="6"/>
      <c r="J105" s="6"/>
      <c r="K105" s="6"/>
      <c r="L105" s="6"/>
      <c r="M105" s="6"/>
      <c r="N105" s="6"/>
      <c r="O105" s="6"/>
      <c r="P105" s="6"/>
      <c r="Q105" s="6"/>
      <c r="R105" s="52"/>
      <c r="S105" s="54"/>
      <c r="T105" s="6"/>
    </row>
    <row r="106" spans="1:20" ht="20.100000000000001" customHeight="1" x14ac:dyDescent="0.2">
      <c r="A106" s="52"/>
      <c r="B106" s="131"/>
      <c r="C106" s="127"/>
      <c r="D106" s="6"/>
      <c r="E106" s="6"/>
      <c r="F106" s="268"/>
      <c r="G106" s="269"/>
      <c r="H106" s="269"/>
      <c r="I106" s="6"/>
      <c r="J106" s="6"/>
      <c r="K106" s="6"/>
      <c r="L106" s="6"/>
      <c r="M106" s="6"/>
      <c r="N106" s="6"/>
      <c r="O106" s="6"/>
      <c r="P106" s="6"/>
      <c r="Q106" s="6"/>
      <c r="R106" s="52"/>
      <c r="S106" s="54"/>
      <c r="T106" s="6"/>
    </row>
    <row r="107" spans="1:20" ht="20.100000000000001" customHeight="1" x14ac:dyDescent="0.2">
      <c r="A107" s="52"/>
      <c r="B107" s="131"/>
      <c r="C107" s="127"/>
      <c r="D107" s="6"/>
      <c r="E107" s="6"/>
      <c r="F107" s="268"/>
      <c r="G107" s="269"/>
      <c r="H107" s="269"/>
      <c r="I107" s="6"/>
      <c r="J107" s="6"/>
      <c r="K107" s="6"/>
      <c r="L107" s="6"/>
      <c r="M107" s="6"/>
      <c r="N107" s="6"/>
      <c r="O107" s="6"/>
      <c r="P107" s="6"/>
      <c r="Q107" s="6"/>
      <c r="R107" s="52"/>
      <c r="S107" s="54"/>
      <c r="T107" s="6"/>
    </row>
    <row r="108" spans="1:20" ht="20.100000000000001" customHeight="1" x14ac:dyDescent="0.2">
      <c r="A108" s="52"/>
      <c r="B108" s="131"/>
      <c r="C108" s="127"/>
      <c r="D108" s="6"/>
      <c r="E108" s="6"/>
      <c r="F108" s="268"/>
      <c r="G108" s="269"/>
      <c r="H108" s="269"/>
      <c r="I108" s="6"/>
      <c r="J108" s="6"/>
      <c r="K108" s="6"/>
      <c r="L108" s="6"/>
      <c r="M108" s="6"/>
      <c r="N108" s="6"/>
      <c r="O108" s="6"/>
      <c r="P108" s="6"/>
      <c r="Q108" s="6"/>
      <c r="R108" s="52"/>
      <c r="S108" s="54"/>
      <c r="T108" s="6"/>
    </row>
    <row r="109" spans="1:20" ht="20.100000000000001" customHeight="1" x14ac:dyDescent="0.2">
      <c r="A109" s="52"/>
      <c r="B109" s="131"/>
      <c r="C109" s="127"/>
      <c r="D109" s="6"/>
      <c r="E109" s="6"/>
      <c r="F109" s="268"/>
      <c r="G109" s="269"/>
      <c r="H109" s="269"/>
      <c r="I109" s="6"/>
      <c r="J109" s="6"/>
      <c r="K109" s="6"/>
      <c r="L109" s="6"/>
      <c r="M109" s="6"/>
      <c r="N109" s="6"/>
      <c r="O109" s="6"/>
      <c r="P109" s="6"/>
      <c r="Q109" s="6"/>
      <c r="R109" s="52"/>
      <c r="S109" s="54"/>
      <c r="T109" s="6"/>
    </row>
    <row r="110" spans="1:20" ht="20.100000000000001" customHeight="1" x14ac:dyDescent="0.2">
      <c r="A110" s="52"/>
      <c r="B110" s="131"/>
      <c r="C110" s="127"/>
      <c r="D110" s="6"/>
      <c r="E110" s="6"/>
      <c r="F110" s="268"/>
      <c r="G110" s="269"/>
      <c r="H110" s="269"/>
      <c r="I110" s="6"/>
      <c r="J110" s="6"/>
      <c r="K110" s="6"/>
      <c r="L110" s="6"/>
      <c r="M110" s="6"/>
      <c r="N110" s="6"/>
      <c r="O110" s="6"/>
      <c r="P110" s="6"/>
      <c r="Q110" s="6"/>
      <c r="R110" s="52"/>
      <c r="S110" s="54"/>
      <c r="T110" s="6"/>
    </row>
    <row r="111" spans="1:20" ht="20.100000000000001" customHeight="1" x14ac:dyDescent="0.2">
      <c r="A111" s="52"/>
      <c r="B111" s="131"/>
      <c r="C111" s="127"/>
      <c r="D111" s="6"/>
      <c r="E111" s="6"/>
      <c r="F111" s="268"/>
      <c r="G111" s="269"/>
      <c r="H111" s="269"/>
      <c r="I111" s="6"/>
      <c r="J111" s="6"/>
      <c r="K111" s="6"/>
      <c r="L111" s="6"/>
      <c r="M111" s="6"/>
      <c r="N111" s="6"/>
      <c r="O111" s="6"/>
      <c r="P111" s="6"/>
      <c r="Q111" s="6"/>
      <c r="R111" s="52"/>
      <c r="S111" s="54"/>
      <c r="T111" s="6"/>
    </row>
    <row r="112" spans="1:20" ht="20.100000000000001" customHeight="1" x14ac:dyDescent="0.2">
      <c r="A112" s="52"/>
      <c r="B112" s="131"/>
      <c r="C112" s="127"/>
      <c r="D112" s="6"/>
      <c r="E112" s="6"/>
      <c r="F112" s="268"/>
      <c r="G112" s="269"/>
      <c r="H112" s="269"/>
      <c r="I112" s="6"/>
      <c r="J112" s="6"/>
      <c r="K112" s="6"/>
      <c r="L112" s="6"/>
      <c r="M112" s="6"/>
      <c r="N112" s="6"/>
      <c r="O112" s="6"/>
      <c r="P112" s="6"/>
      <c r="Q112" s="6"/>
      <c r="R112" s="52"/>
      <c r="S112" s="54"/>
      <c r="T112" s="6"/>
    </row>
    <row r="113" spans="1:20" ht="20.100000000000001" customHeight="1" x14ac:dyDescent="0.2">
      <c r="A113" s="52"/>
      <c r="B113" s="131"/>
      <c r="C113" s="127"/>
      <c r="D113" s="6"/>
      <c r="E113" s="6"/>
      <c r="F113" s="268"/>
      <c r="G113" s="269"/>
      <c r="H113" s="269"/>
      <c r="I113" s="6"/>
      <c r="J113" s="6"/>
      <c r="K113" s="6"/>
      <c r="L113" s="6"/>
      <c r="M113" s="6"/>
      <c r="N113" s="6"/>
      <c r="O113" s="6"/>
      <c r="P113" s="6"/>
      <c r="Q113" s="6"/>
      <c r="R113" s="52"/>
      <c r="S113" s="54"/>
      <c r="T113" s="6"/>
    </row>
    <row r="114" spans="1:20" ht="20.100000000000001" customHeight="1" x14ac:dyDescent="0.2">
      <c r="A114" s="52"/>
      <c r="B114" s="131"/>
      <c r="C114" s="127"/>
      <c r="D114" s="6"/>
      <c r="E114" s="6"/>
      <c r="F114" s="268"/>
      <c r="G114" s="269"/>
      <c r="H114" s="269"/>
      <c r="I114" s="6"/>
      <c r="J114" s="6"/>
      <c r="K114" s="6"/>
      <c r="L114" s="6"/>
      <c r="M114" s="6"/>
      <c r="N114" s="6"/>
      <c r="O114" s="6"/>
      <c r="P114" s="6"/>
      <c r="Q114" s="6"/>
      <c r="R114" s="52"/>
      <c r="S114" s="54"/>
      <c r="T114" s="6"/>
    </row>
    <row r="115" spans="1:20" ht="20.100000000000001" customHeight="1" x14ac:dyDescent="0.2">
      <c r="A115" s="52"/>
      <c r="B115" s="131"/>
      <c r="C115" s="127"/>
      <c r="D115" s="6"/>
      <c r="E115" s="6"/>
      <c r="F115" s="268"/>
      <c r="G115" s="269"/>
      <c r="H115" s="269"/>
      <c r="I115" s="6"/>
      <c r="J115" s="6"/>
      <c r="K115" s="6"/>
      <c r="L115" s="6"/>
      <c r="M115" s="6"/>
      <c r="N115" s="6"/>
      <c r="O115" s="6"/>
      <c r="P115" s="6"/>
      <c r="Q115" s="6"/>
      <c r="R115" s="52"/>
      <c r="S115" s="54"/>
      <c r="T115" s="6"/>
    </row>
    <row r="116" spans="1:20" ht="20.100000000000001" customHeight="1" x14ac:dyDescent="0.2">
      <c r="A116" s="52"/>
      <c r="B116" s="131"/>
      <c r="C116" s="127"/>
      <c r="D116" s="6"/>
      <c r="E116" s="6"/>
      <c r="F116" s="268"/>
      <c r="G116" s="269"/>
      <c r="H116" s="269"/>
      <c r="I116" s="6"/>
      <c r="J116" s="6"/>
      <c r="K116" s="6"/>
      <c r="L116" s="6"/>
      <c r="M116" s="6"/>
      <c r="N116" s="6"/>
      <c r="O116" s="6"/>
      <c r="P116" s="6"/>
      <c r="Q116" s="6"/>
      <c r="R116" s="52"/>
      <c r="S116" s="54"/>
      <c r="T116" s="6"/>
    </row>
    <row r="117" spans="1:20" ht="20.100000000000001" customHeight="1" x14ac:dyDescent="0.2">
      <c r="A117" s="52"/>
      <c r="B117" s="131"/>
      <c r="C117" s="127"/>
      <c r="D117" s="6"/>
      <c r="E117" s="6"/>
      <c r="F117" s="268"/>
      <c r="G117" s="269"/>
      <c r="H117" s="269"/>
      <c r="I117" s="6"/>
      <c r="J117" s="6"/>
      <c r="K117" s="6"/>
      <c r="L117" s="6"/>
      <c r="M117" s="6"/>
      <c r="N117" s="6"/>
      <c r="O117" s="6"/>
      <c r="P117" s="6"/>
      <c r="Q117" s="6"/>
      <c r="R117" s="52"/>
      <c r="S117" s="54"/>
      <c r="T117" s="6"/>
    </row>
    <row r="118" spans="1:20" ht="20.100000000000001" customHeight="1" x14ac:dyDescent="0.2">
      <c r="A118" s="52"/>
      <c r="B118" s="131"/>
      <c r="C118" s="127"/>
      <c r="D118" s="6"/>
      <c r="E118" s="6"/>
      <c r="F118" s="268"/>
      <c r="G118" s="269"/>
      <c r="H118" s="269"/>
      <c r="I118" s="6"/>
      <c r="J118" s="6"/>
      <c r="K118" s="6"/>
      <c r="L118" s="6"/>
      <c r="M118" s="6"/>
      <c r="N118" s="6"/>
      <c r="O118" s="6"/>
      <c r="P118" s="6"/>
      <c r="Q118" s="6"/>
      <c r="R118" s="52"/>
      <c r="S118" s="54"/>
      <c r="T118" s="6"/>
    </row>
    <row r="119" spans="1:20" ht="20.100000000000001" customHeight="1" x14ac:dyDescent="0.2">
      <c r="A119" s="52"/>
      <c r="B119" s="131"/>
      <c r="C119" s="127"/>
      <c r="D119" s="6"/>
      <c r="E119" s="6"/>
      <c r="F119" s="268"/>
      <c r="G119" s="269"/>
      <c r="H119" s="269"/>
      <c r="I119" s="6"/>
      <c r="J119" s="6"/>
      <c r="K119" s="6"/>
      <c r="L119" s="6"/>
      <c r="M119" s="6"/>
      <c r="N119" s="6"/>
      <c r="O119" s="6"/>
      <c r="P119" s="6"/>
      <c r="Q119" s="6"/>
      <c r="R119" s="52"/>
      <c r="S119" s="54"/>
      <c r="T119" s="6"/>
    </row>
    <row r="120" spans="1:20" ht="20.100000000000001" customHeight="1" x14ac:dyDescent="0.2">
      <c r="A120" s="52"/>
      <c r="B120" s="131"/>
      <c r="C120" s="127"/>
      <c r="D120" s="6"/>
      <c r="E120" s="6"/>
      <c r="F120" s="268"/>
      <c r="G120" s="269"/>
      <c r="H120" s="269"/>
      <c r="I120" s="6"/>
      <c r="J120" s="6"/>
      <c r="K120" s="6"/>
      <c r="L120" s="6"/>
      <c r="M120" s="6"/>
      <c r="N120" s="6"/>
      <c r="O120" s="6"/>
      <c r="P120" s="6"/>
      <c r="Q120" s="6"/>
      <c r="R120" s="52"/>
      <c r="S120" s="54"/>
      <c r="T120" s="6"/>
    </row>
    <row r="121" spans="1:20" ht="20.100000000000001" customHeight="1" x14ac:dyDescent="0.2">
      <c r="A121" s="52"/>
      <c r="B121" s="131"/>
      <c r="C121" s="127"/>
      <c r="D121" s="6"/>
      <c r="E121" s="6"/>
      <c r="F121" s="268"/>
      <c r="G121" s="269"/>
      <c r="H121" s="269"/>
      <c r="I121" s="6"/>
      <c r="J121" s="6"/>
      <c r="K121" s="6"/>
      <c r="L121" s="6"/>
      <c r="M121" s="6"/>
      <c r="N121" s="6"/>
      <c r="O121" s="6"/>
      <c r="P121" s="6"/>
      <c r="Q121" s="6"/>
      <c r="R121" s="52"/>
      <c r="S121" s="54"/>
      <c r="T121" s="6"/>
    </row>
    <row r="122" spans="1:20" ht="20.100000000000001" customHeight="1" x14ac:dyDescent="0.2">
      <c r="A122" s="52"/>
      <c r="B122" s="131"/>
      <c r="C122" s="127"/>
      <c r="D122" s="6"/>
      <c r="E122" s="6"/>
      <c r="F122" s="268"/>
      <c r="G122" s="269"/>
      <c r="H122" s="269"/>
      <c r="I122" s="6"/>
      <c r="J122" s="6"/>
      <c r="K122" s="6"/>
      <c r="L122" s="6"/>
      <c r="M122" s="6"/>
      <c r="N122" s="6"/>
      <c r="O122" s="6"/>
      <c r="P122" s="6"/>
      <c r="Q122" s="6"/>
      <c r="R122" s="52"/>
      <c r="S122" s="54"/>
      <c r="T122" s="6"/>
    </row>
    <row r="123" spans="1:20" ht="20.100000000000001" customHeight="1" x14ac:dyDescent="0.2">
      <c r="A123" s="52"/>
      <c r="B123" s="131"/>
      <c r="C123" s="127"/>
      <c r="D123" s="6"/>
      <c r="E123" s="6"/>
      <c r="F123" s="268"/>
      <c r="G123" s="269"/>
      <c r="H123" s="269"/>
      <c r="I123" s="6"/>
      <c r="J123" s="6"/>
      <c r="K123" s="6"/>
      <c r="L123" s="6"/>
      <c r="M123" s="6"/>
      <c r="N123" s="6"/>
      <c r="O123" s="6"/>
      <c r="P123" s="6"/>
      <c r="Q123" s="6"/>
      <c r="R123" s="52"/>
      <c r="S123" s="54"/>
      <c r="T123" s="6"/>
    </row>
    <row r="124" spans="1:20" ht="20.100000000000001" customHeight="1" x14ac:dyDescent="0.2">
      <c r="A124" s="52"/>
      <c r="B124" s="131"/>
      <c r="C124" s="127"/>
      <c r="D124" s="6"/>
      <c r="E124" s="6"/>
      <c r="F124" s="268"/>
      <c r="G124" s="269"/>
      <c r="H124" s="269"/>
      <c r="I124" s="6"/>
      <c r="J124" s="6"/>
      <c r="K124" s="6"/>
      <c r="L124" s="6"/>
      <c r="M124" s="6"/>
      <c r="N124" s="6"/>
      <c r="O124" s="6"/>
      <c r="P124" s="6"/>
      <c r="Q124" s="6"/>
      <c r="R124" s="52"/>
      <c r="S124" s="54"/>
      <c r="T124" s="6"/>
    </row>
    <row r="125" spans="1:20" ht="20.100000000000001" customHeight="1" x14ac:dyDescent="0.2">
      <c r="A125" s="52"/>
      <c r="B125" s="131"/>
      <c r="C125" s="127"/>
      <c r="D125" s="6"/>
      <c r="E125" s="6"/>
      <c r="F125" s="268"/>
      <c r="G125" s="269"/>
      <c r="H125" s="269"/>
      <c r="I125" s="6"/>
      <c r="J125" s="6"/>
      <c r="K125" s="6"/>
      <c r="L125" s="6"/>
      <c r="M125" s="6"/>
      <c r="N125" s="6"/>
      <c r="O125" s="6"/>
      <c r="P125" s="6"/>
      <c r="Q125" s="6"/>
      <c r="R125" s="52"/>
      <c r="S125" s="54"/>
      <c r="T125" s="6"/>
    </row>
    <row r="126" spans="1:20" ht="20.100000000000001" customHeight="1" x14ac:dyDescent="0.2">
      <c r="A126" s="52"/>
      <c r="B126" s="131"/>
      <c r="C126" s="127"/>
      <c r="D126" s="6"/>
      <c r="E126" s="6"/>
      <c r="F126" s="268"/>
      <c r="G126" s="269"/>
      <c r="H126" s="269"/>
      <c r="I126" s="6"/>
      <c r="J126" s="6"/>
      <c r="K126" s="6"/>
      <c r="L126" s="6"/>
      <c r="M126" s="6"/>
      <c r="N126" s="6"/>
      <c r="O126" s="6"/>
      <c r="P126" s="6"/>
      <c r="Q126" s="6"/>
      <c r="R126" s="52"/>
      <c r="S126" s="54"/>
      <c r="T126" s="6"/>
    </row>
    <row r="127" spans="1:20" ht="20.100000000000001" customHeight="1" x14ac:dyDescent="0.2">
      <c r="A127" s="52"/>
      <c r="B127" s="131"/>
      <c r="C127" s="127"/>
      <c r="D127" s="6"/>
      <c r="E127" s="6"/>
      <c r="F127" s="268"/>
      <c r="G127" s="269"/>
      <c r="H127" s="269"/>
      <c r="I127" s="6"/>
      <c r="J127" s="6"/>
      <c r="K127" s="6"/>
      <c r="L127" s="6"/>
      <c r="M127" s="6"/>
      <c r="N127" s="6"/>
      <c r="O127" s="6"/>
      <c r="P127" s="6"/>
      <c r="Q127" s="6"/>
      <c r="R127" s="52"/>
      <c r="S127" s="54"/>
      <c r="T127" s="6"/>
    </row>
    <row r="128" spans="1:20" ht="20.100000000000001" customHeight="1" x14ac:dyDescent="0.2">
      <c r="A128" s="52"/>
      <c r="B128" s="131"/>
      <c r="C128" s="127"/>
      <c r="D128" s="6"/>
      <c r="E128" s="6"/>
      <c r="F128" s="268"/>
      <c r="G128" s="269"/>
      <c r="H128" s="269"/>
      <c r="I128" s="6"/>
      <c r="J128" s="6"/>
      <c r="K128" s="6"/>
      <c r="L128" s="6"/>
      <c r="M128" s="6"/>
      <c r="N128" s="6"/>
      <c r="O128" s="6"/>
      <c r="P128" s="6"/>
      <c r="Q128" s="6"/>
      <c r="R128" s="52"/>
      <c r="S128" s="54"/>
      <c r="T128" s="6"/>
    </row>
    <row r="129" spans="1:20" ht="20.100000000000001" customHeight="1" x14ac:dyDescent="0.2">
      <c r="A129" s="52"/>
      <c r="B129" s="131"/>
      <c r="C129" s="127"/>
      <c r="D129" s="6"/>
      <c r="E129" s="6"/>
      <c r="F129" s="268"/>
      <c r="G129" s="269"/>
      <c r="H129" s="269"/>
      <c r="I129" s="6"/>
      <c r="J129" s="6"/>
      <c r="K129" s="6"/>
      <c r="L129" s="6"/>
      <c r="M129" s="6"/>
      <c r="N129" s="6"/>
      <c r="O129" s="6"/>
      <c r="P129" s="6"/>
      <c r="Q129" s="6"/>
      <c r="R129" s="52"/>
      <c r="S129" s="54"/>
      <c r="T129" s="6"/>
    </row>
    <row r="130" spans="1:20" ht="20.100000000000001" customHeight="1" x14ac:dyDescent="0.2">
      <c r="A130" s="52"/>
      <c r="B130" s="131"/>
      <c r="C130" s="127"/>
      <c r="D130" s="6"/>
      <c r="E130" s="6"/>
      <c r="F130" s="268"/>
      <c r="G130" s="269"/>
      <c r="H130" s="269"/>
      <c r="I130" s="6"/>
      <c r="J130" s="6"/>
      <c r="K130" s="6"/>
      <c r="L130" s="6"/>
      <c r="M130" s="6"/>
      <c r="N130" s="6"/>
      <c r="O130" s="6"/>
      <c r="P130" s="6"/>
      <c r="Q130" s="6"/>
      <c r="R130" s="52"/>
      <c r="S130" s="54"/>
      <c r="T130" s="6"/>
    </row>
    <row r="131" spans="1:20" ht="20.100000000000001" customHeight="1" x14ac:dyDescent="0.2">
      <c r="A131" s="52"/>
      <c r="B131" s="131"/>
      <c r="C131" s="127"/>
      <c r="D131" s="6"/>
      <c r="E131" s="6"/>
      <c r="F131" s="268"/>
      <c r="G131" s="269"/>
      <c r="H131" s="269"/>
      <c r="I131" s="6"/>
      <c r="J131" s="6"/>
      <c r="K131" s="6"/>
      <c r="L131" s="6"/>
      <c r="M131" s="6"/>
      <c r="N131" s="6"/>
      <c r="O131" s="6"/>
      <c r="P131" s="6"/>
      <c r="Q131" s="6"/>
      <c r="R131" s="52"/>
      <c r="S131" s="54"/>
      <c r="T131" s="6"/>
    </row>
    <row r="132" spans="1:20" ht="20.100000000000001" customHeight="1" x14ac:dyDescent="0.2">
      <c r="A132" s="52"/>
      <c r="B132" s="131"/>
      <c r="C132" s="127"/>
      <c r="D132" s="6"/>
      <c r="E132" s="6"/>
      <c r="F132" s="268"/>
      <c r="G132" s="269"/>
      <c r="H132" s="269"/>
      <c r="I132" s="6"/>
      <c r="J132" s="6"/>
      <c r="K132" s="6"/>
      <c r="L132" s="6"/>
      <c r="M132" s="6"/>
      <c r="N132" s="6"/>
      <c r="O132" s="6"/>
      <c r="P132" s="6"/>
      <c r="Q132" s="6"/>
      <c r="R132" s="52"/>
      <c r="S132" s="54"/>
      <c r="T132" s="6"/>
    </row>
    <row r="133" spans="1:20" ht="20.100000000000001" customHeight="1" x14ac:dyDescent="0.2">
      <c r="A133" s="52"/>
      <c r="B133" s="131"/>
      <c r="C133" s="127"/>
      <c r="D133" s="6"/>
      <c r="E133" s="6"/>
      <c r="F133" s="268"/>
      <c r="G133" s="269"/>
      <c r="H133" s="269"/>
      <c r="I133" s="6"/>
      <c r="J133" s="6"/>
      <c r="K133" s="6"/>
      <c r="L133" s="6"/>
      <c r="M133" s="6"/>
      <c r="N133" s="6"/>
      <c r="O133" s="6"/>
      <c r="P133" s="6"/>
      <c r="Q133" s="6"/>
      <c r="R133" s="52"/>
      <c r="S133" s="54"/>
      <c r="T133" s="6"/>
    </row>
    <row r="134" spans="1:20" ht="18.600000000000001" customHeight="1" x14ac:dyDescent="0.2">
      <c r="A134" s="55"/>
      <c r="B134" s="132"/>
      <c r="C134" s="127"/>
      <c r="D134" s="6"/>
      <c r="E134" s="6"/>
      <c r="F134" s="268"/>
      <c r="G134" s="269"/>
      <c r="H134" s="269"/>
      <c r="I134" s="6"/>
      <c r="J134" s="6"/>
      <c r="K134" s="6"/>
      <c r="L134" s="6"/>
      <c r="M134" s="6"/>
      <c r="N134" s="6"/>
      <c r="O134" s="6"/>
      <c r="P134" s="6"/>
      <c r="Q134" s="6"/>
      <c r="R134" s="55"/>
      <c r="S134" s="57"/>
    </row>
  </sheetData>
  <mergeCells count="62">
    <mergeCell ref="F113:H113"/>
    <mergeCell ref="F116:H116"/>
    <mergeCell ref="F119:H119"/>
    <mergeCell ref="F120:H120"/>
    <mergeCell ref="F126:H126"/>
    <mergeCell ref="F117:H117"/>
    <mergeCell ref="F114:H114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12:H112"/>
    <mergeCell ref="F79:H79"/>
    <mergeCell ref="F89:H89"/>
    <mergeCell ref="F100:H100"/>
    <mergeCell ref="F78:H78"/>
    <mergeCell ref="F86:H86"/>
    <mergeCell ref="F85:H85"/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62"/>
  <sheetViews>
    <sheetView workbookViewId="0">
      <selection activeCell="D2" sqref="D2"/>
    </sheetView>
  </sheetViews>
  <sheetFormatPr defaultRowHeight="12.75" x14ac:dyDescent="0.2"/>
  <cols>
    <col min="1" max="1" width="39.7109375" customWidth="1"/>
    <col min="2" max="2" width="18.7109375" customWidth="1"/>
    <col min="3" max="3" width="3.28515625" customWidth="1"/>
  </cols>
  <sheetData>
    <row r="1" spans="1:2" ht="16.5" thickBot="1" x14ac:dyDescent="0.3">
      <c r="A1" s="194" t="s">
        <v>104</v>
      </c>
      <c r="B1" s="112" t="s">
        <v>100</v>
      </c>
    </row>
    <row r="2" spans="1:2" ht="16.5" thickBot="1" x14ac:dyDescent="0.3">
      <c r="A2" s="119" t="s">
        <v>114</v>
      </c>
      <c r="B2" s="120">
        <f>'Punti Squadre'!S4</f>
        <v>306</v>
      </c>
    </row>
    <row r="3" spans="1:2" ht="16.5" thickBot="1" x14ac:dyDescent="0.3">
      <c r="A3" s="119" t="s">
        <v>120</v>
      </c>
      <c r="B3" s="120">
        <f>'Punti Squadre'!S22</f>
        <v>256</v>
      </c>
    </row>
    <row r="4" spans="1:2" ht="16.5" thickBot="1" x14ac:dyDescent="0.3">
      <c r="A4" s="119" t="s">
        <v>16</v>
      </c>
      <c r="B4" s="120">
        <f>'Punti Squadre'!S9</f>
        <v>229</v>
      </c>
    </row>
    <row r="5" spans="1:2" ht="16.5" thickBot="1" x14ac:dyDescent="0.3">
      <c r="A5" s="119" t="s">
        <v>183</v>
      </c>
      <c r="B5" s="120">
        <f>'Punti Squadre'!S5</f>
        <v>208</v>
      </c>
    </row>
    <row r="6" spans="1:2" ht="16.5" thickBot="1" x14ac:dyDescent="0.3">
      <c r="A6" s="119" t="s">
        <v>20</v>
      </c>
      <c r="B6" s="120">
        <f>'Punti Squadre'!S51</f>
        <v>204</v>
      </c>
    </row>
    <row r="7" spans="1:2" ht="16.5" thickBot="1" x14ac:dyDescent="0.3">
      <c r="A7" s="119" t="s">
        <v>459</v>
      </c>
      <c r="B7" s="120">
        <f>'Punti Squadre'!S11</f>
        <v>203</v>
      </c>
    </row>
    <row r="8" spans="1:2" ht="16.5" thickBot="1" x14ac:dyDescent="0.3">
      <c r="A8" s="119" t="s">
        <v>18</v>
      </c>
      <c r="B8" s="120">
        <f>'Punti Squadre'!S10</f>
        <v>180</v>
      </c>
    </row>
    <row r="9" spans="1:2" ht="16.5" thickBot="1" x14ac:dyDescent="0.3">
      <c r="A9" s="119" t="s">
        <v>14</v>
      </c>
      <c r="B9" s="120">
        <f>'Punti Squadre'!S7</f>
        <v>176</v>
      </c>
    </row>
    <row r="10" spans="1:2" ht="16.5" thickBot="1" x14ac:dyDescent="0.3">
      <c r="A10" s="119" t="s">
        <v>31</v>
      </c>
      <c r="B10" s="120">
        <f>'Punti Squadre'!S18</f>
        <v>172</v>
      </c>
    </row>
    <row r="11" spans="1:2" ht="16.5" thickBot="1" x14ac:dyDescent="0.3">
      <c r="A11" s="119" t="s">
        <v>109</v>
      </c>
      <c r="B11" s="120">
        <f>'Punti Squadre'!S35</f>
        <v>162</v>
      </c>
    </row>
    <row r="12" spans="1:2" ht="16.5" thickBot="1" x14ac:dyDescent="0.3">
      <c r="A12" s="119" t="s">
        <v>30</v>
      </c>
      <c r="B12" s="120">
        <f>'Punti Squadre'!S47</f>
        <v>156</v>
      </c>
    </row>
    <row r="13" spans="1:2" ht="16.5" thickBot="1" x14ac:dyDescent="0.3">
      <c r="A13" s="119" t="s">
        <v>107</v>
      </c>
      <c r="B13" s="120">
        <f>'Punti Squadre'!S19</f>
        <v>149</v>
      </c>
    </row>
    <row r="14" spans="1:2" ht="16.5" thickBot="1" x14ac:dyDescent="0.3">
      <c r="A14" s="119" t="s">
        <v>121</v>
      </c>
      <c r="B14" s="120">
        <f>'Punti Squadre'!S29</f>
        <v>137</v>
      </c>
    </row>
    <row r="15" spans="1:2" ht="16.5" thickBot="1" x14ac:dyDescent="0.3">
      <c r="A15" s="119" t="s">
        <v>71</v>
      </c>
      <c r="B15" s="120">
        <f>'Punti Squadre'!S31</f>
        <v>66</v>
      </c>
    </row>
    <row r="16" spans="1:2" ht="16.5" thickBot="1" x14ac:dyDescent="0.3">
      <c r="A16" s="119" t="s">
        <v>112</v>
      </c>
      <c r="B16" s="120">
        <f>'Punti Squadre'!S38</f>
        <v>66</v>
      </c>
    </row>
    <row r="17" spans="1:2" ht="16.5" thickBot="1" x14ac:dyDescent="0.3">
      <c r="A17" s="119" t="s">
        <v>35</v>
      </c>
      <c r="B17" s="120">
        <f>'Punti Squadre'!S21</f>
        <v>57</v>
      </c>
    </row>
    <row r="18" spans="1:2" ht="16.5" thickBot="1" x14ac:dyDescent="0.3">
      <c r="A18" s="119" t="s">
        <v>178</v>
      </c>
      <c r="B18" s="120">
        <f>'Punti Squadre'!S57</f>
        <v>61</v>
      </c>
    </row>
    <row r="19" spans="1:2" ht="16.5" thickBot="1" x14ac:dyDescent="0.3">
      <c r="A19" s="119" t="s">
        <v>111</v>
      </c>
      <c r="B19" s="120">
        <f>'Punti Squadre'!S37</f>
        <v>14</v>
      </c>
    </row>
    <row r="20" spans="1:2" ht="16.5" thickBot="1" x14ac:dyDescent="0.3">
      <c r="A20" s="119" t="s">
        <v>476</v>
      </c>
      <c r="B20" s="120">
        <f>'Punti Squadre'!S55</f>
        <v>14</v>
      </c>
    </row>
    <row r="21" spans="1:2" ht="16.5" thickBot="1" x14ac:dyDescent="0.3">
      <c r="A21" s="119" t="s">
        <v>188</v>
      </c>
      <c r="B21" s="120">
        <f>'Punti Squadre'!S13</f>
        <v>14</v>
      </c>
    </row>
    <row r="22" spans="1:2" ht="16.5" thickBot="1" x14ac:dyDescent="0.3">
      <c r="A22" s="119" t="s">
        <v>672</v>
      </c>
      <c r="B22" s="120">
        <f>'Punti Squadre'!S14</f>
        <v>14</v>
      </c>
    </row>
    <row r="23" spans="1:2" ht="16.5" thickBot="1" x14ac:dyDescent="0.3">
      <c r="A23" s="119" t="s">
        <v>124</v>
      </c>
      <c r="B23" s="120">
        <v>0</v>
      </c>
    </row>
    <row r="24" spans="1:2" ht="16.5" thickBot="1" x14ac:dyDescent="0.3">
      <c r="A24" s="119" t="s">
        <v>119</v>
      </c>
      <c r="B24" s="120">
        <f>'Punti Squadre'!S6</f>
        <v>0</v>
      </c>
    </row>
    <row r="25" spans="1:2" ht="16.5" thickBot="1" x14ac:dyDescent="0.3">
      <c r="A25" s="119" t="s">
        <v>28</v>
      </c>
      <c r="B25" s="120">
        <f>'Punti Squadre'!S16</f>
        <v>0</v>
      </c>
    </row>
    <row r="26" spans="1:2" ht="16.5" thickBot="1" x14ac:dyDescent="0.3">
      <c r="A26" s="119" t="s">
        <v>21</v>
      </c>
      <c r="B26" s="120">
        <f>'Punti Squadre'!S12</f>
        <v>0</v>
      </c>
    </row>
    <row r="27" spans="1:2" ht="16.5" thickBot="1" x14ac:dyDescent="0.3">
      <c r="A27" s="119" t="s">
        <v>59</v>
      </c>
      <c r="B27" s="120">
        <f>'Punti Squadre'!S50</f>
        <v>0</v>
      </c>
    </row>
    <row r="28" spans="1:2" ht="16.5" thickBot="1" x14ac:dyDescent="0.3">
      <c r="A28" s="119" t="s">
        <v>27</v>
      </c>
      <c r="B28" s="120">
        <f>'Punti Squadre'!S15</f>
        <v>0</v>
      </c>
    </row>
    <row r="29" spans="1:2" ht="16.5" thickBot="1" x14ac:dyDescent="0.3">
      <c r="A29" s="165" t="s">
        <v>118</v>
      </c>
      <c r="B29" s="120">
        <f>'Punti Squadre'!S60</f>
        <v>0</v>
      </c>
    </row>
    <row r="30" spans="1:2" ht="16.5" thickBot="1" x14ac:dyDescent="0.3">
      <c r="A30" s="119" t="s">
        <v>106</v>
      </c>
      <c r="B30" s="120">
        <f>'Punti Squadre'!S45</f>
        <v>0</v>
      </c>
    </row>
    <row r="31" spans="1:2" ht="16.5" thickBot="1" x14ac:dyDescent="0.3">
      <c r="A31" s="119" t="s">
        <v>43</v>
      </c>
      <c r="B31" s="120">
        <f>'Punti Squadre'!S30</f>
        <v>0</v>
      </c>
    </row>
    <row r="32" spans="1:2" ht="16.5" thickBot="1" x14ac:dyDescent="0.3">
      <c r="A32" s="119" t="s">
        <v>15</v>
      </c>
      <c r="B32" s="120">
        <f>'Punti Squadre'!S8</f>
        <v>0</v>
      </c>
    </row>
    <row r="33" spans="1:2" ht="16.5" thickBot="1" x14ac:dyDescent="0.3">
      <c r="A33" s="119" t="s">
        <v>123</v>
      </c>
      <c r="B33" s="120">
        <f>'Punti Squadre'!S49</f>
        <v>0</v>
      </c>
    </row>
    <row r="34" spans="1:2" ht="16.5" thickBot="1" x14ac:dyDescent="0.3">
      <c r="A34" s="119" t="s">
        <v>45</v>
      </c>
      <c r="B34" s="120">
        <f>'Punti Squadre'!S32</f>
        <v>0</v>
      </c>
    </row>
    <row r="35" spans="1:2" ht="16.5" thickBot="1" x14ac:dyDescent="0.3">
      <c r="A35" s="176" t="s">
        <v>113</v>
      </c>
      <c r="B35" s="120">
        <f>'Punti Squadre'!S39</f>
        <v>0</v>
      </c>
    </row>
    <row r="36" spans="1:2" ht="16.5" thickBot="1" x14ac:dyDescent="0.3">
      <c r="A36" s="119" t="s">
        <v>41</v>
      </c>
      <c r="B36" s="120">
        <f>'Punti Squadre'!S28</f>
        <v>0</v>
      </c>
    </row>
    <row r="37" spans="1:2" ht="16.5" thickBot="1" x14ac:dyDescent="0.3">
      <c r="A37" s="119" t="s">
        <v>110</v>
      </c>
      <c r="B37" s="120">
        <f>'Punti Squadre'!S36</f>
        <v>0</v>
      </c>
    </row>
    <row r="38" spans="1:2" ht="16.5" thickBot="1" x14ac:dyDescent="0.3">
      <c r="A38" s="119" t="s">
        <v>122</v>
      </c>
      <c r="B38" s="120">
        <f>'Punti Squadre'!S23</f>
        <v>0</v>
      </c>
    </row>
    <row r="39" spans="1:2" ht="16.5" thickBot="1" x14ac:dyDescent="0.3">
      <c r="A39" s="119" t="s">
        <v>108</v>
      </c>
      <c r="B39" s="120">
        <f>'Punti Squadre'!S63</f>
        <v>0</v>
      </c>
    </row>
    <row r="40" spans="1:2" ht="16.5" thickBot="1" x14ac:dyDescent="0.3">
      <c r="A40" s="119" t="s">
        <v>61</v>
      </c>
      <c r="B40" s="120">
        <f>'Punti Squadre'!S53</f>
        <v>0</v>
      </c>
    </row>
    <row r="41" spans="1:2" ht="16.5" thickBot="1" x14ac:dyDescent="0.3">
      <c r="A41" s="119" t="s">
        <v>115</v>
      </c>
      <c r="B41" s="120">
        <f>'Punti Squadre'!S33</f>
        <v>0</v>
      </c>
    </row>
    <row r="42" spans="1:2" ht="16.5" thickBot="1" x14ac:dyDescent="0.3">
      <c r="A42" s="119" t="s">
        <v>57</v>
      </c>
      <c r="B42" s="120">
        <f>'Punti Squadre'!S48</f>
        <v>0</v>
      </c>
    </row>
    <row r="43" spans="1:2" ht="16.5" thickBot="1" x14ac:dyDescent="0.3">
      <c r="A43" s="119" t="s">
        <v>117</v>
      </c>
      <c r="B43" s="120">
        <f>'Punti Squadre'!S61</f>
        <v>0</v>
      </c>
    </row>
    <row r="44" spans="1:2" ht="16.5" thickBot="1" x14ac:dyDescent="0.3">
      <c r="A44" s="165" t="s">
        <v>116</v>
      </c>
      <c r="B44" s="120">
        <f>'Punti Squadre'!S65</f>
        <v>0</v>
      </c>
    </row>
    <row r="45" spans="1:2" ht="16.5" thickBot="1" x14ac:dyDescent="0.3">
      <c r="A45" s="176" t="s">
        <v>62</v>
      </c>
      <c r="B45" s="120">
        <f>'Punti Squadre'!S54</f>
        <v>0</v>
      </c>
    </row>
    <row r="46" spans="1:2" ht="16.5" thickBot="1" x14ac:dyDescent="0.3">
      <c r="A46" s="119"/>
      <c r="B46" s="120">
        <f>'Punti Squadre'!S20</f>
        <v>0</v>
      </c>
    </row>
    <row r="47" spans="1:2" ht="16.5" thickBot="1" x14ac:dyDescent="0.3">
      <c r="A47" s="119"/>
      <c r="B47" s="120">
        <f>'Punti Squadre'!S56</f>
        <v>0</v>
      </c>
    </row>
    <row r="48" spans="1:2" ht="16.5" thickBot="1" x14ac:dyDescent="0.3">
      <c r="A48" s="119"/>
      <c r="B48" s="120">
        <f>'Punti Squadre'!S17</f>
        <v>0</v>
      </c>
    </row>
    <row r="49" spans="1:2" ht="16.5" thickBot="1" x14ac:dyDescent="0.3">
      <c r="A49" s="119"/>
      <c r="B49" s="120">
        <f>'Punti Squadre'!S58</f>
        <v>0</v>
      </c>
    </row>
    <row r="50" spans="1:2" ht="16.5" thickBot="1" x14ac:dyDescent="0.3">
      <c r="A50" s="119"/>
      <c r="B50" s="120">
        <f>'Punti Squadre'!S62</f>
        <v>0</v>
      </c>
    </row>
    <row r="51" spans="1:2" ht="16.5" thickBot="1" x14ac:dyDescent="0.3">
      <c r="A51" s="119"/>
      <c r="B51" s="120">
        <f>'Punti Squadre'!S44</f>
        <v>0</v>
      </c>
    </row>
    <row r="52" spans="1:2" ht="16.5" thickBot="1" x14ac:dyDescent="0.3">
      <c r="A52" s="119"/>
      <c r="B52" s="120">
        <f>'Punti Squadre'!S59</f>
        <v>0</v>
      </c>
    </row>
    <row r="53" spans="1:2" ht="16.5" thickBot="1" x14ac:dyDescent="0.3">
      <c r="A53" s="119"/>
      <c r="B53" s="120">
        <f>'Punti Squadre'!S52</f>
        <v>0</v>
      </c>
    </row>
    <row r="54" spans="1:2" ht="16.5" thickBot="1" x14ac:dyDescent="0.3">
      <c r="A54" s="119"/>
      <c r="B54" s="120">
        <f>'Punti Squadre'!S24</f>
        <v>0</v>
      </c>
    </row>
    <row r="55" spans="1:2" ht="16.5" thickBot="1" x14ac:dyDescent="0.3">
      <c r="A55" s="119"/>
      <c r="B55" s="120">
        <f>'Punti Squadre'!S25</f>
        <v>0</v>
      </c>
    </row>
    <row r="56" spans="1:2" ht="16.5" thickBot="1" x14ac:dyDescent="0.3">
      <c r="A56" s="119"/>
      <c r="B56" s="120">
        <f>'Punti Squadre'!S26</f>
        <v>0</v>
      </c>
    </row>
    <row r="57" spans="1:2" ht="16.5" thickBot="1" x14ac:dyDescent="0.3">
      <c r="A57" s="119"/>
      <c r="B57" s="120">
        <f>'Punti Squadre'!S27</f>
        <v>0</v>
      </c>
    </row>
    <row r="58" spans="1:2" ht="16.5" thickBot="1" x14ac:dyDescent="0.3">
      <c r="A58" s="119"/>
      <c r="B58" s="120">
        <f>'Punti Squadre'!S34</f>
        <v>0</v>
      </c>
    </row>
    <row r="59" spans="1:2" ht="16.5" thickBot="1" x14ac:dyDescent="0.3">
      <c r="A59" s="119"/>
      <c r="B59" s="120">
        <f>'Punti Squadre'!S40</f>
        <v>0</v>
      </c>
    </row>
    <row r="60" spans="1:2" ht="16.5" thickBot="1" x14ac:dyDescent="0.3">
      <c r="A60" s="119"/>
      <c r="B60" s="120">
        <f>'Punti Squadre'!S41</f>
        <v>0</v>
      </c>
    </row>
    <row r="61" spans="1:2" ht="16.5" thickBot="1" x14ac:dyDescent="0.3">
      <c r="A61" s="119"/>
      <c r="B61" s="120">
        <f>'Punti Squadre'!S46</f>
        <v>0</v>
      </c>
    </row>
    <row r="62" spans="1:2" ht="16.5" thickBot="1" x14ac:dyDescent="0.3">
      <c r="A62" s="166"/>
      <c r="B62" s="120">
        <f>'Punti Squadre'!S64</f>
        <v>0</v>
      </c>
    </row>
  </sheetData>
  <autoFilter ref="A1:B62" xr:uid="{00000000-0009-0000-0000-00000F000000}"/>
  <sortState xmlns:xlrd2="http://schemas.microsoft.com/office/spreadsheetml/2017/richdata2" ref="A2:B45">
    <sortCondition descending="1" ref="B2:B45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7487-E61C-4277-9A9F-AF94BBB93738}">
  <dimension ref="A1:B62"/>
  <sheetViews>
    <sheetView tabSelected="1" workbookViewId="0">
      <selection activeCell="F4" sqref="F4"/>
    </sheetView>
  </sheetViews>
  <sheetFormatPr defaultRowHeight="12.75" x14ac:dyDescent="0.2"/>
  <cols>
    <col min="1" max="1" width="39.7109375" customWidth="1"/>
    <col min="2" max="2" width="9.5703125" bestFit="1" customWidth="1"/>
  </cols>
  <sheetData>
    <row r="1" spans="1:2" ht="16.5" thickBot="1" x14ac:dyDescent="0.3">
      <c r="A1" s="156" t="s">
        <v>104</v>
      </c>
      <c r="B1" s="112" t="s">
        <v>101</v>
      </c>
    </row>
    <row r="2" spans="1:2" ht="16.5" thickBot="1" x14ac:dyDescent="0.3">
      <c r="A2" s="119" t="s">
        <v>31</v>
      </c>
      <c r="B2" s="120">
        <f>'Punti Squadre'!T18</f>
        <v>457</v>
      </c>
    </row>
    <row r="3" spans="1:2" ht="16.5" thickBot="1" x14ac:dyDescent="0.3">
      <c r="A3" s="119" t="s">
        <v>35</v>
      </c>
      <c r="B3" s="120">
        <f>'Punti Squadre'!T21</f>
        <v>417</v>
      </c>
    </row>
    <row r="4" spans="1:2" ht="16.5" thickBot="1" x14ac:dyDescent="0.3">
      <c r="A4" s="119" t="s">
        <v>18</v>
      </c>
      <c r="B4" s="120">
        <f>'Punti Squadre'!T10</f>
        <v>398</v>
      </c>
    </row>
    <row r="5" spans="1:2" ht="16.5" thickBot="1" x14ac:dyDescent="0.3">
      <c r="A5" s="119" t="s">
        <v>14</v>
      </c>
      <c r="B5" s="120">
        <f>'Punti Squadre'!T7</f>
        <v>297</v>
      </c>
    </row>
    <row r="6" spans="1:2" ht="16.5" thickBot="1" x14ac:dyDescent="0.3">
      <c r="A6" s="119" t="s">
        <v>120</v>
      </c>
      <c r="B6" s="120">
        <f>'Punti Squadre'!T22</f>
        <v>285</v>
      </c>
    </row>
    <row r="7" spans="1:2" ht="16.5" thickBot="1" x14ac:dyDescent="0.3">
      <c r="A7" s="119" t="s">
        <v>28</v>
      </c>
      <c r="B7" s="120">
        <f>'Punti Squadre'!T16</f>
        <v>232</v>
      </c>
    </row>
    <row r="8" spans="1:2" ht="16.5" thickBot="1" x14ac:dyDescent="0.3">
      <c r="A8" s="119" t="s">
        <v>114</v>
      </c>
      <c r="B8" s="120">
        <f>'Punti Squadre'!T4</f>
        <v>230</v>
      </c>
    </row>
    <row r="9" spans="1:2" ht="16.5" thickBot="1" x14ac:dyDescent="0.3">
      <c r="A9" s="119" t="s">
        <v>16</v>
      </c>
      <c r="B9" s="120">
        <f>'Punti Squadre'!T9</f>
        <v>227</v>
      </c>
    </row>
    <row r="10" spans="1:2" ht="16.5" thickBot="1" x14ac:dyDescent="0.3">
      <c r="A10" s="119" t="s">
        <v>459</v>
      </c>
      <c r="B10" s="120">
        <f>'Punti Squadre'!T11</f>
        <v>219</v>
      </c>
    </row>
    <row r="11" spans="1:2" ht="16.5" thickBot="1" x14ac:dyDescent="0.3">
      <c r="A11" s="119" t="s">
        <v>30</v>
      </c>
      <c r="B11" s="120">
        <f>'Punti Squadre'!T47</f>
        <v>192</v>
      </c>
    </row>
    <row r="12" spans="1:2" ht="16.5" thickBot="1" x14ac:dyDescent="0.3">
      <c r="A12" s="119" t="s">
        <v>20</v>
      </c>
      <c r="B12" s="120">
        <f>'Punti Squadre'!T51</f>
        <v>170</v>
      </c>
    </row>
    <row r="13" spans="1:2" ht="16.5" thickBot="1" x14ac:dyDescent="0.3">
      <c r="A13" s="119" t="s">
        <v>183</v>
      </c>
      <c r="B13" s="120">
        <f>'Punti Squadre'!T5</f>
        <v>155</v>
      </c>
    </row>
    <row r="14" spans="1:2" ht="16.5" thickBot="1" x14ac:dyDescent="0.3">
      <c r="A14" s="119" t="s">
        <v>107</v>
      </c>
      <c r="B14" s="120">
        <f>'Punti Squadre'!T19</f>
        <v>151</v>
      </c>
    </row>
    <row r="15" spans="1:2" ht="16.5" thickBot="1" x14ac:dyDescent="0.3">
      <c r="A15" s="119" t="s">
        <v>71</v>
      </c>
      <c r="B15" s="120">
        <f>'Punti Squadre'!T31</f>
        <v>146</v>
      </c>
    </row>
    <row r="16" spans="1:2" ht="16.5" thickBot="1" x14ac:dyDescent="0.3">
      <c r="A16" s="119" t="s">
        <v>178</v>
      </c>
      <c r="B16" s="120">
        <f>'Punti Squadre'!T57</f>
        <v>100</v>
      </c>
    </row>
    <row r="17" spans="1:2" ht="16.5" thickBot="1" x14ac:dyDescent="0.3">
      <c r="A17" s="119" t="s">
        <v>109</v>
      </c>
      <c r="B17" s="120">
        <f>'Punti Squadre'!T35</f>
        <v>70</v>
      </c>
    </row>
    <row r="18" spans="1:2" ht="16.5" thickBot="1" x14ac:dyDescent="0.3">
      <c r="A18" s="119" t="s">
        <v>506</v>
      </c>
      <c r="B18" s="120">
        <f>'Punti Squadre'!T40</f>
        <v>40</v>
      </c>
    </row>
    <row r="19" spans="1:2" ht="16.5" thickBot="1" x14ac:dyDescent="0.3">
      <c r="A19" s="119" t="s">
        <v>27</v>
      </c>
      <c r="B19" s="120">
        <f>'Punti Squadre'!T15</f>
        <v>33</v>
      </c>
    </row>
    <row r="20" spans="1:2" ht="16.5" thickBot="1" x14ac:dyDescent="0.3">
      <c r="A20" s="119" t="s">
        <v>112</v>
      </c>
      <c r="B20" s="120">
        <f>'Punti Squadre'!T38</f>
        <v>20</v>
      </c>
    </row>
    <row r="21" spans="1:2" ht="16.5" thickBot="1" x14ac:dyDescent="0.3">
      <c r="A21" s="119" t="s">
        <v>111</v>
      </c>
      <c r="B21" s="120">
        <f>'Punti Squadre'!T37</f>
        <v>14</v>
      </c>
    </row>
    <row r="22" spans="1:2" ht="16.5" thickBot="1" x14ac:dyDescent="0.3">
      <c r="A22" s="119" t="s">
        <v>124</v>
      </c>
      <c r="B22" s="120">
        <v>12</v>
      </c>
    </row>
    <row r="23" spans="1:2" ht="16.5" thickBot="1" x14ac:dyDescent="0.3">
      <c r="A23" s="119" t="s">
        <v>476</v>
      </c>
      <c r="B23" s="120">
        <f>'Punti Squadre'!T55</f>
        <v>10</v>
      </c>
    </row>
    <row r="24" spans="1:2" ht="16.5" thickBot="1" x14ac:dyDescent="0.3">
      <c r="A24" s="165" t="s">
        <v>116</v>
      </c>
      <c r="B24" s="120">
        <f>'Punti Squadre'!T65</f>
        <v>0</v>
      </c>
    </row>
    <row r="25" spans="1:2" ht="16.5" thickBot="1" x14ac:dyDescent="0.3">
      <c r="A25" s="119" t="s">
        <v>119</v>
      </c>
      <c r="B25" s="120">
        <f>'Punti Squadre'!T6</f>
        <v>0</v>
      </c>
    </row>
    <row r="26" spans="1:2" ht="16.5" thickBot="1" x14ac:dyDescent="0.3">
      <c r="A26" s="119" t="s">
        <v>57</v>
      </c>
      <c r="B26" s="120">
        <f>'Punti Squadre'!T48</f>
        <v>0</v>
      </c>
    </row>
    <row r="27" spans="1:2" ht="16.5" thickBot="1" x14ac:dyDescent="0.3">
      <c r="A27" s="119" t="s">
        <v>115</v>
      </c>
      <c r="B27" s="120">
        <f>'Punti Squadre'!T33</f>
        <v>0</v>
      </c>
    </row>
    <row r="28" spans="1:2" ht="16.5" thickBot="1" x14ac:dyDescent="0.3">
      <c r="A28" s="119" t="s">
        <v>62</v>
      </c>
      <c r="B28" s="120">
        <f>'Punti Squadre'!T54</f>
        <v>0</v>
      </c>
    </row>
    <row r="29" spans="1:2" ht="16.5" thickBot="1" x14ac:dyDescent="0.3">
      <c r="A29" s="119" t="s">
        <v>43</v>
      </c>
      <c r="B29" s="120">
        <f>'Punti Squadre'!T30</f>
        <v>0</v>
      </c>
    </row>
    <row r="30" spans="1:2" ht="16.5" thickBot="1" x14ac:dyDescent="0.3">
      <c r="A30" s="119" t="s">
        <v>121</v>
      </c>
      <c r="B30" s="120">
        <f>'Punti Squadre'!T29</f>
        <v>0</v>
      </c>
    </row>
    <row r="31" spans="1:2" ht="16.5" thickBot="1" x14ac:dyDescent="0.3">
      <c r="A31" s="119" t="s">
        <v>672</v>
      </c>
      <c r="B31" s="120">
        <f>'Punti Squadre'!T14</f>
        <v>0</v>
      </c>
    </row>
    <row r="32" spans="1:2" ht="16.5" thickBot="1" x14ac:dyDescent="0.3">
      <c r="A32" s="119" t="s">
        <v>110</v>
      </c>
      <c r="B32" s="120">
        <f>'Punti Squadre'!T36</f>
        <v>0</v>
      </c>
    </row>
    <row r="33" spans="1:2" ht="16.5" thickBot="1" x14ac:dyDescent="0.3">
      <c r="A33" s="119" t="s">
        <v>59</v>
      </c>
      <c r="B33" s="120">
        <f>'Punti Squadre'!T50</f>
        <v>0</v>
      </c>
    </row>
    <row r="34" spans="1:2" ht="16.5" thickBot="1" x14ac:dyDescent="0.3">
      <c r="A34" s="119" t="s">
        <v>41</v>
      </c>
      <c r="B34" s="120">
        <f>'Punti Squadre'!T28</f>
        <v>0</v>
      </c>
    </row>
    <row r="35" spans="1:2" ht="16.5" thickBot="1" x14ac:dyDescent="0.3">
      <c r="A35" s="119" t="s">
        <v>108</v>
      </c>
      <c r="B35" s="120">
        <f>'Punti Squadre'!T63</f>
        <v>0</v>
      </c>
    </row>
    <row r="36" spans="1:2" ht="16.5" thickBot="1" x14ac:dyDescent="0.3">
      <c r="A36" s="176" t="s">
        <v>21</v>
      </c>
      <c r="B36" s="120">
        <f>'Punti Squadre'!T12</f>
        <v>0</v>
      </c>
    </row>
    <row r="37" spans="1:2" ht="16.5" thickBot="1" x14ac:dyDescent="0.3">
      <c r="A37" s="119" t="s">
        <v>123</v>
      </c>
      <c r="B37" s="120">
        <f>'Punti Squadre'!T49</f>
        <v>0</v>
      </c>
    </row>
    <row r="38" spans="1:2" ht="16.5" thickBot="1" x14ac:dyDescent="0.3">
      <c r="A38" s="119" t="s">
        <v>61</v>
      </c>
      <c r="B38" s="120">
        <f>'Punti Squadre'!T53</f>
        <v>0</v>
      </c>
    </row>
    <row r="39" spans="1:2" ht="16.5" thickBot="1" x14ac:dyDescent="0.3">
      <c r="A39" s="119" t="s">
        <v>188</v>
      </c>
      <c r="B39" s="120">
        <f>'Punti Squadre'!T13</f>
        <v>0</v>
      </c>
    </row>
    <row r="40" spans="1:2" ht="16.5" thickBot="1" x14ac:dyDescent="0.3">
      <c r="A40" s="119" t="s">
        <v>106</v>
      </c>
      <c r="B40" s="120">
        <f>'Punti Squadre'!T45</f>
        <v>0</v>
      </c>
    </row>
    <row r="41" spans="1:2" ht="16.5" thickBot="1" x14ac:dyDescent="0.3">
      <c r="A41" s="119" t="s">
        <v>117</v>
      </c>
      <c r="B41" s="120">
        <f>'Punti Squadre'!T61</f>
        <v>0</v>
      </c>
    </row>
    <row r="42" spans="1:2" ht="16.5" thickBot="1" x14ac:dyDescent="0.3">
      <c r="A42" s="119" t="s">
        <v>113</v>
      </c>
      <c r="B42" s="120">
        <f>'Punti Squadre'!T39</f>
        <v>0</v>
      </c>
    </row>
    <row r="43" spans="1:2" ht="16.5" thickBot="1" x14ac:dyDescent="0.3">
      <c r="A43" s="119" t="s">
        <v>45</v>
      </c>
      <c r="B43" s="120">
        <f>'Punti Squadre'!T32</f>
        <v>0</v>
      </c>
    </row>
    <row r="44" spans="1:2" ht="16.5" thickBot="1" x14ac:dyDescent="0.3">
      <c r="A44" s="165" t="s">
        <v>118</v>
      </c>
      <c r="B44" s="120">
        <f>'Punti Squadre'!T60</f>
        <v>0</v>
      </c>
    </row>
    <row r="45" spans="1:2" ht="16.5" thickBot="1" x14ac:dyDescent="0.3">
      <c r="A45" s="119" t="s">
        <v>15</v>
      </c>
      <c r="B45" s="120">
        <f>'Punti Squadre'!T8</f>
        <v>0</v>
      </c>
    </row>
    <row r="46" spans="1:2" ht="16.5" thickBot="1" x14ac:dyDescent="0.3">
      <c r="A46" s="176" t="s">
        <v>122</v>
      </c>
      <c r="B46" s="120">
        <f>'Punti Squadre'!T23</f>
        <v>0</v>
      </c>
    </row>
    <row r="47" spans="1:2" ht="16.5" thickBot="1" x14ac:dyDescent="0.3">
      <c r="A47" s="119"/>
      <c r="B47" s="120">
        <f>'Punti Squadre'!T20</f>
        <v>0</v>
      </c>
    </row>
    <row r="48" spans="1:2" ht="16.5" thickBot="1" x14ac:dyDescent="0.3">
      <c r="A48" s="119"/>
      <c r="B48" s="120">
        <f>'Punti Squadre'!T43</f>
        <v>0</v>
      </c>
    </row>
    <row r="49" spans="1:2" ht="16.5" thickBot="1" x14ac:dyDescent="0.3">
      <c r="A49" s="119"/>
      <c r="B49" s="120">
        <f>'Punti Squadre'!T17</f>
        <v>0</v>
      </c>
    </row>
    <row r="50" spans="1:2" ht="16.5" thickBot="1" x14ac:dyDescent="0.3">
      <c r="A50" s="119"/>
      <c r="B50" s="120">
        <f>'Punti Squadre'!T58</f>
        <v>0</v>
      </c>
    </row>
    <row r="51" spans="1:2" ht="16.5" thickBot="1" x14ac:dyDescent="0.3">
      <c r="A51" s="119"/>
      <c r="B51" s="120">
        <f>'Punti Squadre'!T62</f>
        <v>0</v>
      </c>
    </row>
    <row r="52" spans="1:2" ht="16.5" thickBot="1" x14ac:dyDescent="0.3">
      <c r="A52" s="119"/>
      <c r="B52" s="120">
        <f>'Punti Squadre'!T44</f>
        <v>0</v>
      </c>
    </row>
    <row r="53" spans="1:2" ht="16.5" thickBot="1" x14ac:dyDescent="0.3">
      <c r="A53" s="119"/>
      <c r="B53" s="120">
        <f>'Punti Squadre'!T59</f>
        <v>0</v>
      </c>
    </row>
    <row r="54" spans="1:2" ht="16.5" thickBot="1" x14ac:dyDescent="0.3">
      <c r="A54" s="119"/>
      <c r="B54" s="120">
        <f>'Punti Squadre'!T52</f>
        <v>0</v>
      </c>
    </row>
    <row r="55" spans="1:2" ht="16.5" thickBot="1" x14ac:dyDescent="0.3">
      <c r="A55" s="119"/>
      <c r="B55" s="120">
        <f>'Punti Squadre'!T24</f>
        <v>0</v>
      </c>
    </row>
    <row r="56" spans="1:2" ht="16.5" thickBot="1" x14ac:dyDescent="0.3">
      <c r="A56" s="119"/>
      <c r="B56" s="120">
        <f>'Punti Squadre'!T25</f>
        <v>0</v>
      </c>
    </row>
    <row r="57" spans="1:2" ht="16.5" thickBot="1" x14ac:dyDescent="0.3">
      <c r="A57" s="119"/>
      <c r="B57" s="120">
        <f>'Punti Squadre'!T26</f>
        <v>0</v>
      </c>
    </row>
    <row r="58" spans="1:2" ht="16.5" thickBot="1" x14ac:dyDescent="0.3">
      <c r="A58" s="119"/>
      <c r="B58" s="120">
        <f>'Punti Squadre'!T27</f>
        <v>0</v>
      </c>
    </row>
    <row r="59" spans="1:2" ht="16.5" thickBot="1" x14ac:dyDescent="0.3">
      <c r="A59" s="119"/>
      <c r="B59" s="120">
        <f>'Punti Squadre'!T34</f>
        <v>0</v>
      </c>
    </row>
    <row r="60" spans="1:2" ht="16.5" thickBot="1" x14ac:dyDescent="0.3">
      <c r="A60" s="119"/>
      <c r="B60" s="120">
        <f>'Punti Squadre'!T41</f>
        <v>0</v>
      </c>
    </row>
    <row r="61" spans="1:2" ht="16.5" thickBot="1" x14ac:dyDescent="0.3">
      <c r="A61" s="119"/>
      <c r="B61" s="120">
        <f>'Punti Squadre'!T46</f>
        <v>0</v>
      </c>
    </row>
    <row r="62" spans="1:2" ht="16.5" thickBot="1" x14ac:dyDescent="0.3">
      <c r="A62" s="166"/>
      <c r="B62" s="120">
        <f>'Punti Squadre'!T64</f>
        <v>0</v>
      </c>
    </row>
  </sheetData>
  <sortState xmlns:xlrd2="http://schemas.microsoft.com/office/spreadsheetml/2017/richdata2" ref="A2:B32">
    <sortCondition descending="1" ref="B2:B32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33" customWidth="1"/>
    <col min="2" max="2" width="39.85546875" style="133" customWidth="1"/>
    <col min="3" max="16" width="10.7109375" style="133" customWidth="1"/>
    <col min="17" max="17" width="14" style="133" customWidth="1"/>
    <col min="18" max="18" width="40.140625" style="133" customWidth="1"/>
    <col min="19" max="20" width="14" style="133" customWidth="1"/>
    <col min="21" max="256" width="8.85546875" style="133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34"/>
      <c r="S2" s="5"/>
      <c r="T2" s="5"/>
    </row>
    <row r="3" spans="1:20" ht="20.100000000000001" customHeight="1" thickBot="1" x14ac:dyDescent="0.3">
      <c r="A3" s="135"/>
      <c r="B3" s="136" t="s">
        <v>3</v>
      </c>
      <c r="C3" s="136" t="s">
        <v>85</v>
      </c>
      <c r="D3" s="136" t="s">
        <v>86</v>
      </c>
      <c r="E3" s="137" t="s">
        <v>87</v>
      </c>
      <c r="F3" s="138" t="s">
        <v>88</v>
      </c>
      <c r="G3" s="138" t="s">
        <v>89</v>
      </c>
      <c r="H3" s="138" t="s">
        <v>90</v>
      </c>
      <c r="I3" s="138" t="s">
        <v>91</v>
      </c>
      <c r="J3" s="138" t="s">
        <v>92</v>
      </c>
      <c r="K3" s="138" t="s">
        <v>93</v>
      </c>
      <c r="L3" s="138" t="s">
        <v>94</v>
      </c>
      <c r="M3" s="138" t="s">
        <v>95</v>
      </c>
      <c r="N3" s="138" t="s">
        <v>96</v>
      </c>
      <c r="O3" s="138" t="s">
        <v>97</v>
      </c>
      <c r="P3" s="138" t="s">
        <v>98</v>
      </c>
      <c r="Q3" s="138" t="s">
        <v>99</v>
      </c>
      <c r="R3" s="139"/>
      <c r="S3" s="138" t="s">
        <v>100</v>
      </c>
      <c r="T3" s="138" t="s">
        <v>101</v>
      </c>
    </row>
    <row r="4" spans="1:20" ht="20.100000000000001" customHeight="1" thickBot="1" x14ac:dyDescent="0.3">
      <c r="A4" s="140">
        <v>1213</v>
      </c>
      <c r="B4" s="141" t="s">
        <v>11</v>
      </c>
      <c r="C4" s="142">
        <f>('MC M'!V3)</f>
        <v>88</v>
      </c>
      <c r="D4" s="142">
        <f>('MC F'!V3)</f>
        <v>0</v>
      </c>
      <c r="E4" s="143">
        <f>('CU M'!V3)</f>
        <v>70</v>
      </c>
      <c r="F4" s="144">
        <f>('CU F'!V3)</f>
        <v>0</v>
      </c>
      <c r="G4" s="144">
        <f>('ES M'!V3)</f>
        <v>66</v>
      </c>
      <c r="H4" s="144">
        <f>('ES F'!V3)</f>
        <v>0</v>
      </c>
      <c r="I4" s="144">
        <f>('RA M'!V3)</f>
        <v>82</v>
      </c>
      <c r="J4" s="144">
        <f>('RA F'!V3)</f>
        <v>0</v>
      </c>
      <c r="K4" s="144">
        <f>('YA M'!V3)</f>
        <v>0</v>
      </c>
      <c r="L4" s="144">
        <f>('YA F'!V3)</f>
        <v>14</v>
      </c>
      <c r="M4" s="144">
        <f>('YB M'!V3)</f>
        <v>60</v>
      </c>
      <c r="N4" s="144">
        <f>('YB F'!V3)</f>
        <v>50</v>
      </c>
      <c r="O4" s="144">
        <f>('JU M'!V3)</f>
        <v>20</v>
      </c>
      <c r="P4" s="144">
        <f>('JU F'!V3)</f>
        <v>0</v>
      </c>
      <c r="Q4" s="145">
        <f t="shared" ref="Q4:Q35" si="0">SUM(C4:P4)</f>
        <v>450</v>
      </c>
      <c r="R4" s="146" t="s">
        <v>11</v>
      </c>
      <c r="S4" s="145">
        <f>SUM(C4:J4)</f>
        <v>306</v>
      </c>
      <c r="T4" s="145">
        <f>SUM(K4:P4)</f>
        <v>144</v>
      </c>
    </row>
    <row r="5" spans="1:20" ht="20.100000000000001" customHeight="1" thickBot="1" x14ac:dyDescent="0.3">
      <c r="A5" s="140"/>
      <c r="B5" s="141"/>
      <c r="C5" s="142">
        <f>('MC M'!V4)</f>
        <v>50</v>
      </c>
      <c r="D5" s="142">
        <f>('MC F'!V4)</f>
        <v>0</v>
      </c>
      <c r="E5" s="143">
        <f>('CU M'!V4)</f>
        <v>33</v>
      </c>
      <c r="F5" s="144">
        <f>('CU F'!V4)</f>
        <v>0</v>
      </c>
      <c r="G5" s="144">
        <f>('ES M'!V4)</f>
        <v>66</v>
      </c>
      <c r="H5" s="144">
        <f>('ES F'!V4)</f>
        <v>0</v>
      </c>
      <c r="I5" s="144">
        <f>('RA M'!V4)</f>
        <v>59</v>
      </c>
      <c r="J5" s="144">
        <f>('RA F'!V4)</f>
        <v>0</v>
      </c>
      <c r="K5" s="144">
        <f>('YA M'!V4)</f>
        <v>46</v>
      </c>
      <c r="L5" s="144">
        <f>('YA F'!V4)</f>
        <v>29</v>
      </c>
      <c r="M5" s="144">
        <f>('YB M'!V4)</f>
        <v>60</v>
      </c>
      <c r="N5" s="144">
        <f>('YB F'!V4)</f>
        <v>0</v>
      </c>
      <c r="O5" s="144">
        <f>('JU M'!V4)</f>
        <v>20</v>
      </c>
      <c r="P5" s="144">
        <f>('JU F'!V4)</f>
        <v>0</v>
      </c>
      <c r="Q5" s="145">
        <f t="shared" si="0"/>
        <v>363</v>
      </c>
      <c r="R5" s="146"/>
      <c r="S5" s="145">
        <f t="shared" ref="S5:S65" si="1">SUM(C5:J5)</f>
        <v>208</v>
      </c>
      <c r="T5" s="145">
        <f t="shared" ref="T5:T65" si="2">SUM(K5:P5)</f>
        <v>155</v>
      </c>
    </row>
    <row r="6" spans="1:20" ht="20.100000000000001" customHeight="1" thickBot="1" x14ac:dyDescent="0.3">
      <c r="A6" s="140">
        <v>1174</v>
      </c>
      <c r="B6" s="141" t="s">
        <v>13</v>
      </c>
      <c r="C6" s="142">
        <f>('MC M'!V5)</f>
        <v>0</v>
      </c>
      <c r="D6" s="142">
        <f>('MC F'!V5)</f>
        <v>0</v>
      </c>
      <c r="E6" s="143">
        <f>('CU M'!V5)</f>
        <v>0</v>
      </c>
      <c r="F6" s="144">
        <f>('CU F'!V5)</f>
        <v>0</v>
      </c>
      <c r="G6" s="144">
        <f>('ES M'!V5)</f>
        <v>0</v>
      </c>
      <c r="H6" s="144">
        <f>('ES F'!V5)</f>
        <v>0</v>
      </c>
      <c r="I6" s="144">
        <f>('RA M'!V5)</f>
        <v>0</v>
      </c>
      <c r="J6" s="144">
        <f>('RA F'!V5)</f>
        <v>0</v>
      </c>
      <c r="K6" s="144">
        <f>('YA M'!V5)</f>
        <v>0</v>
      </c>
      <c r="L6" s="144">
        <f>('YA F'!V5)</f>
        <v>0</v>
      </c>
      <c r="M6" s="144">
        <f>('YB M'!V5)</f>
        <v>0</v>
      </c>
      <c r="N6" s="144">
        <f>('YB F'!V5)</f>
        <v>0</v>
      </c>
      <c r="O6" s="144">
        <f>('JU M'!V5)</f>
        <v>0</v>
      </c>
      <c r="P6" s="144">
        <f>('JU F'!V5)</f>
        <v>0</v>
      </c>
      <c r="Q6" s="145">
        <f t="shared" si="0"/>
        <v>0</v>
      </c>
      <c r="R6" s="146" t="s">
        <v>13</v>
      </c>
      <c r="S6" s="145">
        <f t="shared" si="1"/>
        <v>0</v>
      </c>
      <c r="T6" s="145">
        <f t="shared" si="2"/>
        <v>0</v>
      </c>
    </row>
    <row r="7" spans="1:20" ht="20.100000000000001" customHeight="1" thickBot="1" x14ac:dyDescent="0.3">
      <c r="A7" s="140">
        <v>1180</v>
      </c>
      <c r="B7" s="141" t="s">
        <v>14</v>
      </c>
      <c r="C7" s="142">
        <f>('MC M'!V6)</f>
        <v>41</v>
      </c>
      <c r="D7" s="142">
        <f>('MC F'!V6)</f>
        <v>0</v>
      </c>
      <c r="E7" s="143">
        <f>('CU M'!V6)</f>
        <v>40</v>
      </c>
      <c r="F7" s="144">
        <f>('CU F'!V6)</f>
        <v>0</v>
      </c>
      <c r="G7" s="144">
        <f>('ES M'!V6)</f>
        <v>44</v>
      </c>
      <c r="H7" s="144">
        <f>('ES F'!V6)</f>
        <v>0</v>
      </c>
      <c r="I7" s="144">
        <f>('RA M'!V6)</f>
        <v>51</v>
      </c>
      <c r="J7" s="144">
        <f>('RA F'!V6)</f>
        <v>0</v>
      </c>
      <c r="K7" s="144">
        <f>('YA M'!V6)</f>
        <v>53</v>
      </c>
      <c r="L7" s="144">
        <f>('YA F'!V6)</f>
        <v>48</v>
      </c>
      <c r="M7" s="144">
        <f>('YB M'!V6)</f>
        <v>40</v>
      </c>
      <c r="N7" s="144">
        <f>('YB F'!V6)</f>
        <v>48</v>
      </c>
      <c r="O7" s="144">
        <f>('JU M'!V6)</f>
        <v>58</v>
      </c>
      <c r="P7" s="144">
        <f>('JU F'!V6)</f>
        <v>50</v>
      </c>
      <c r="Q7" s="145">
        <f t="shared" si="0"/>
        <v>473</v>
      </c>
      <c r="R7" s="146" t="s">
        <v>14</v>
      </c>
      <c r="S7" s="145">
        <f t="shared" si="1"/>
        <v>176</v>
      </c>
      <c r="T7" s="145">
        <f t="shared" si="2"/>
        <v>297</v>
      </c>
    </row>
    <row r="8" spans="1:20" ht="20.100000000000001" customHeight="1" thickBot="1" x14ac:dyDescent="0.3">
      <c r="A8" s="140">
        <v>1115</v>
      </c>
      <c r="B8" s="141" t="s">
        <v>15</v>
      </c>
      <c r="C8" s="142">
        <f>('MC M'!V7)</f>
        <v>0</v>
      </c>
      <c r="D8" s="142">
        <f>('MC F'!V7)</f>
        <v>0</v>
      </c>
      <c r="E8" s="143">
        <f>('CU M'!V7)</f>
        <v>0</v>
      </c>
      <c r="F8" s="144">
        <f>('CU F'!V7)</f>
        <v>0</v>
      </c>
      <c r="G8" s="144">
        <f>('ES M'!V7)</f>
        <v>0</v>
      </c>
      <c r="H8" s="144">
        <f>('ES F'!V7)</f>
        <v>0</v>
      </c>
      <c r="I8" s="144">
        <f>('RA M'!V7)</f>
        <v>0</v>
      </c>
      <c r="J8" s="144">
        <f>('RA F'!V7)</f>
        <v>0</v>
      </c>
      <c r="K8" s="144">
        <f>('YA M'!V7)</f>
        <v>0</v>
      </c>
      <c r="L8" s="144">
        <f>('YA F'!V7)</f>
        <v>0</v>
      </c>
      <c r="M8" s="144">
        <f>('YB M'!V7)</f>
        <v>0</v>
      </c>
      <c r="N8" s="144">
        <f>('YB F'!V7)</f>
        <v>0</v>
      </c>
      <c r="O8" s="144">
        <f>('JU M'!V7)</f>
        <v>0</v>
      </c>
      <c r="P8" s="144">
        <f>('JU F'!V7)</f>
        <v>0</v>
      </c>
      <c r="Q8" s="145">
        <f t="shared" si="0"/>
        <v>0</v>
      </c>
      <c r="R8" s="146" t="s">
        <v>15</v>
      </c>
      <c r="S8" s="145">
        <f t="shared" si="1"/>
        <v>0</v>
      </c>
      <c r="T8" s="145">
        <f t="shared" si="2"/>
        <v>0</v>
      </c>
    </row>
    <row r="9" spans="1:20" ht="20.100000000000001" customHeight="1" thickBot="1" x14ac:dyDescent="0.3">
      <c r="A9" s="140">
        <v>10</v>
      </c>
      <c r="B9" s="141" t="s">
        <v>16</v>
      </c>
      <c r="C9" s="142">
        <f>('MC M'!V8)</f>
        <v>50</v>
      </c>
      <c r="D9" s="142">
        <f>('MC F'!V8)</f>
        <v>0</v>
      </c>
      <c r="E9" s="143">
        <f>('CU M'!V8)</f>
        <v>60</v>
      </c>
      <c r="F9" s="144">
        <f>('CU F'!V8)</f>
        <v>0</v>
      </c>
      <c r="G9" s="144">
        <f>('ES M'!V8)</f>
        <v>55</v>
      </c>
      <c r="H9" s="144">
        <f>('ES F'!V8)</f>
        <v>0</v>
      </c>
      <c r="I9" s="144">
        <f>('RA M'!V8)</f>
        <v>64</v>
      </c>
      <c r="J9" s="144">
        <f>('RA F'!V8)</f>
        <v>0</v>
      </c>
      <c r="K9" s="144">
        <f>('YA M'!V8)</f>
        <v>48</v>
      </c>
      <c r="L9" s="144">
        <f>('YA F'!V8)</f>
        <v>79</v>
      </c>
      <c r="M9" s="144">
        <f>('YB M'!V8)</f>
        <v>20</v>
      </c>
      <c r="N9" s="144">
        <f>('YB F'!V8)</f>
        <v>0</v>
      </c>
      <c r="O9" s="144">
        <f>('JU M'!V8)</f>
        <v>40</v>
      </c>
      <c r="P9" s="144">
        <f>('JU F'!V8)</f>
        <v>40</v>
      </c>
      <c r="Q9" s="145">
        <f t="shared" si="0"/>
        <v>456</v>
      </c>
      <c r="R9" s="146" t="s">
        <v>16</v>
      </c>
      <c r="S9" s="145">
        <f t="shared" si="1"/>
        <v>229</v>
      </c>
      <c r="T9" s="145">
        <f t="shared" si="2"/>
        <v>227</v>
      </c>
    </row>
    <row r="10" spans="1:20" ht="20.100000000000001" customHeight="1" thickBot="1" x14ac:dyDescent="0.3">
      <c r="A10" s="140">
        <v>1589</v>
      </c>
      <c r="B10" s="141" t="s">
        <v>18</v>
      </c>
      <c r="C10" s="142">
        <f>('MC M'!V9)</f>
        <v>33</v>
      </c>
      <c r="D10" s="142">
        <f>('MC F'!V9)</f>
        <v>0</v>
      </c>
      <c r="E10" s="143">
        <f>('CU M'!V9)</f>
        <v>55</v>
      </c>
      <c r="F10" s="144">
        <f>('CU F'!V9)</f>
        <v>0</v>
      </c>
      <c r="G10" s="144">
        <f>('ES M'!V9)</f>
        <v>37</v>
      </c>
      <c r="H10" s="144">
        <f>('ES F'!V9)</f>
        <v>0</v>
      </c>
      <c r="I10" s="144">
        <f>('RA M'!V9)</f>
        <v>55</v>
      </c>
      <c r="J10" s="144">
        <f>('RA F'!V9)</f>
        <v>0</v>
      </c>
      <c r="K10" s="144">
        <f>('YA M'!V9)</f>
        <v>0</v>
      </c>
      <c r="L10" s="144">
        <f>('YA F'!V9)</f>
        <v>71</v>
      </c>
      <c r="M10" s="144">
        <f>('YB M'!V9)</f>
        <v>60</v>
      </c>
      <c r="N10" s="144">
        <f>('YB F'!V9)</f>
        <v>100</v>
      </c>
      <c r="O10" s="144">
        <f>('JU M'!V9)</f>
        <v>40</v>
      </c>
      <c r="P10" s="144">
        <f>('JU F'!V9)</f>
        <v>60</v>
      </c>
      <c r="Q10" s="145">
        <f t="shared" si="0"/>
        <v>511</v>
      </c>
      <c r="R10" s="146" t="s">
        <v>18</v>
      </c>
      <c r="S10" s="145">
        <f t="shared" si="1"/>
        <v>180</v>
      </c>
      <c r="T10" s="145">
        <f t="shared" si="2"/>
        <v>331</v>
      </c>
    </row>
    <row r="11" spans="1:20" ht="20.100000000000001" customHeight="1" thickBot="1" x14ac:dyDescent="0.3">
      <c r="A11" s="140"/>
      <c r="B11" s="141"/>
      <c r="C11" s="142">
        <f>('MC M'!V10)</f>
        <v>0</v>
      </c>
      <c r="D11" s="142">
        <f>('MC F'!V10)</f>
        <v>0</v>
      </c>
      <c r="E11" s="143">
        <f>('CU M'!V10)</f>
        <v>66</v>
      </c>
      <c r="F11" s="144">
        <f>('CU F'!V10)</f>
        <v>0</v>
      </c>
      <c r="G11" s="144">
        <f>('ES M'!V10)</f>
        <v>66</v>
      </c>
      <c r="H11" s="144">
        <f>('ES F'!V10)</f>
        <v>0</v>
      </c>
      <c r="I11" s="144">
        <f>('RA M'!V10)</f>
        <v>71</v>
      </c>
      <c r="J11" s="144">
        <f>('RA F'!V10)</f>
        <v>0</v>
      </c>
      <c r="K11" s="144">
        <f>('YA M'!V10)</f>
        <v>81</v>
      </c>
      <c r="L11" s="144">
        <f>('YA F'!V10)</f>
        <v>71</v>
      </c>
      <c r="M11" s="144">
        <f>('YB M'!V10)</f>
        <v>67</v>
      </c>
      <c r="N11" s="144">
        <f>('YB F'!V10)</f>
        <v>0</v>
      </c>
      <c r="O11" s="144">
        <f>('JU M'!V10)</f>
        <v>0</v>
      </c>
      <c r="P11" s="144">
        <f>('JU F'!V10)</f>
        <v>0</v>
      </c>
      <c r="Q11" s="145">
        <f t="shared" si="0"/>
        <v>422</v>
      </c>
      <c r="R11" s="146"/>
      <c r="S11" s="145">
        <f t="shared" si="1"/>
        <v>203</v>
      </c>
      <c r="T11" s="145">
        <f t="shared" si="2"/>
        <v>219</v>
      </c>
    </row>
    <row r="12" spans="1:20" ht="20.100000000000001" customHeight="1" thickBot="1" x14ac:dyDescent="0.3">
      <c r="A12" s="140">
        <v>1590</v>
      </c>
      <c r="B12" s="141" t="s">
        <v>21</v>
      </c>
      <c r="C12" s="142">
        <f>('MC M'!V11)</f>
        <v>0</v>
      </c>
      <c r="D12" s="142">
        <f>('MC F'!V11)</f>
        <v>0</v>
      </c>
      <c r="E12" s="143">
        <f>('CU M'!V11)</f>
        <v>0</v>
      </c>
      <c r="F12" s="144">
        <f>('CU F'!V11)</f>
        <v>0</v>
      </c>
      <c r="G12" s="144">
        <f>('ES M'!V11)</f>
        <v>0</v>
      </c>
      <c r="H12" s="144">
        <f>('ES F'!V11)</f>
        <v>0</v>
      </c>
      <c r="I12" s="144">
        <f>('RA M'!V11)</f>
        <v>0</v>
      </c>
      <c r="J12" s="144">
        <f>('RA F'!V11)</f>
        <v>0</v>
      </c>
      <c r="K12" s="144">
        <f>('YA M'!V11)</f>
        <v>0</v>
      </c>
      <c r="L12" s="144">
        <f>('YA F'!V11)</f>
        <v>0</v>
      </c>
      <c r="M12" s="144">
        <f>('YB M'!V11)</f>
        <v>0</v>
      </c>
      <c r="N12" s="144">
        <f>('YB F'!V11)</f>
        <v>0</v>
      </c>
      <c r="O12" s="144">
        <f>('JU M'!V11)</f>
        <v>0</v>
      </c>
      <c r="P12" s="144">
        <f>('JU F'!V11)</f>
        <v>0</v>
      </c>
      <c r="Q12" s="145">
        <f t="shared" si="0"/>
        <v>0</v>
      </c>
      <c r="R12" s="146" t="s">
        <v>21</v>
      </c>
      <c r="S12" s="145">
        <f t="shared" si="1"/>
        <v>0</v>
      </c>
      <c r="T12" s="145">
        <f t="shared" si="2"/>
        <v>0</v>
      </c>
    </row>
    <row r="13" spans="1:20" ht="20.100000000000001" customHeight="1" thickBot="1" x14ac:dyDescent="0.3">
      <c r="A13" s="140"/>
      <c r="B13" s="141"/>
      <c r="C13" s="142">
        <f>('MC M'!V12)</f>
        <v>0</v>
      </c>
      <c r="D13" s="142">
        <f>('MC F'!V12)</f>
        <v>0</v>
      </c>
      <c r="E13" s="143">
        <f>('CU M'!V12)</f>
        <v>0</v>
      </c>
      <c r="F13" s="144">
        <f>('CU F'!V12)</f>
        <v>0</v>
      </c>
      <c r="G13" s="144">
        <f>('ES M'!V12)</f>
        <v>0</v>
      </c>
      <c r="H13" s="144">
        <f>('ES F'!V12)</f>
        <v>0</v>
      </c>
      <c r="I13" s="144">
        <f>('RA M'!V12)</f>
        <v>14</v>
      </c>
      <c r="J13" s="144">
        <f>('RA F'!V12)</f>
        <v>0</v>
      </c>
      <c r="K13" s="144">
        <f>('YA M'!V12)</f>
        <v>0</v>
      </c>
      <c r="L13" s="144">
        <f>('YA F'!V12)</f>
        <v>0</v>
      </c>
      <c r="M13" s="144">
        <f>('YB M'!V12)</f>
        <v>0</v>
      </c>
      <c r="N13" s="144">
        <f>('YB F'!V12)</f>
        <v>0</v>
      </c>
      <c r="O13" s="144">
        <f>('JU M'!V12)</f>
        <v>0</v>
      </c>
      <c r="P13" s="144">
        <f>('JU F'!V12)</f>
        <v>0</v>
      </c>
      <c r="Q13" s="145">
        <f t="shared" si="0"/>
        <v>14</v>
      </c>
      <c r="R13" s="146"/>
      <c r="S13" s="145">
        <f t="shared" si="1"/>
        <v>14</v>
      </c>
      <c r="T13" s="145">
        <f t="shared" si="2"/>
        <v>0</v>
      </c>
    </row>
    <row r="14" spans="1:20" ht="20.100000000000001" customHeight="1" thickBot="1" x14ac:dyDescent="0.3">
      <c r="A14" s="140"/>
      <c r="B14" s="141"/>
      <c r="C14" s="142">
        <f>('MC M'!V13)</f>
        <v>0</v>
      </c>
      <c r="D14" s="142">
        <f>('MC F'!V13)</f>
        <v>0</v>
      </c>
      <c r="E14" s="143">
        <f>('CU M'!V13)</f>
        <v>0</v>
      </c>
      <c r="F14" s="144">
        <f>('CU F'!V13)</f>
        <v>0</v>
      </c>
      <c r="G14" s="144">
        <f>('ES M'!V13)</f>
        <v>0</v>
      </c>
      <c r="H14" s="144">
        <f>('ES F'!V13)</f>
        <v>0</v>
      </c>
      <c r="I14" s="144">
        <f>('RA M'!V13)</f>
        <v>14</v>
      </c>
      <c r="J14" s="144">
        <f>('RA F'!V13)</f>
        <v>0</v>
      </c>
      <c r="K14" s="144">
        <f>('YA M'!V13)</f>
        <v>0</v>
      </c>
      <c r="L14" s="144">
        <f>('YA F'!V13)</f>
        <v>0</v>
      </c>
      <c r="M14" s="144">
        <f>('YB M'!V13)</f>
        <v>0</v>
      </c>
      <c r="N14" s="144">
        <f>('YB F'!V13)</f>
        <v>0</v>
      </c>
      <c r="O14" s="144">
        <f>('JU M'!V13)</f>
        <v>0</v>
      </c>
      <c r="P14" s="144">
        <f>('JU F'!V13)</f>
        <v>0</v>
      </c>
      <c r="Q14" s="145">
        <f t="shared" si="0"/>
        <v>14</v>
      </c>
      <c r="R14" s="146"/>
      <c r="S14" s="145">
        <f t="shared" si="1"/>
        <v>14</v>
      </c>
      <c r="T14" s="145">
        <f t="shared" si="2"/>
        <v>0</v>
      </c>
    </row>
    <row r="15" spans="1:20" ht="20.100000000000001" customHeight="1" thickBot="1" x14ac:dyDescent="0.3">
      <c r="A15" s="140">
        <v>1843</v>
      </c>
      <c r="B15" s="141" t="s">
        <v>27</v>
      </c>
      <c r="C15" s="142">
        <f>('MC M'!V14)</f>
        <v>0</v>
      </c>
      <c r="D15" s="142">
        <f>('MC F'!V14)</f>
        <v>0</v>
      </c>
      <c r="E15" s="143">
        <f>('CU M'!V14)</f>
        <v>0</v>
      </c>
      <c r="F15" s="144">
        <f>('CU F'!V14)</f>
        <v>0</v>
      </c>
      <c r="G15" s="144">
        <f>('ES M'!V14)</f>
        <v>0</v>
      </c>
      <c r="H15" s="144">
        <f>('ES F'!V14)</f>
        <v>0</v>
      </c>
      <c r="I15" s="144">
        <f>('RA M'!V14)</f>
        <v>0</v>
      </c>
      <c r="J15" s="144">
        <f>('RA F'!V14)</f>
        <v>0</v>
      </c>
      <c r="K15" s="144">
        <f>('YA M'!V14)</f>
        <v>14</v>
      </c>
      <c r="L15" s="144">
        <f>('YA F'!V14)</f>
        <v>19</v>
      </c>
      <c r="M15" s="144">
        <f>('YB M'!V14)</f>
        <v>0</v>
      </c>
      <c r="N15" s="144">
        <f>('YB F'!V14)</f>
        <v>0</v>
      </c>
      <c r="O15" s="144">
        <f>('JU M'!V14)</f>
        <v>0</v>
      </c>
      <c r="P15" s="144">
        <f>('JU F'!V14)</f>
        <v>0</v>
      </c>
      <c r="Q15" s="145">
        <f t="shared" si="0"/>
        <v>33</v>
      </c>
      <c r="R15" s="146" t="s">
        <v>27</v>
      </c>
      <c r="S15" s="145">
        <f t="shared" si="1"/>
        <v>0</v>
      </c>
      <c r="T15" s="145">
        <f t="shared" si="2"/>
        <v>33</v>
      </c>
    </row>
    <row r="16" spans="1:20" ht="20.100000000000001" customHeight="1" thickBot="1" x14ac:dyDescent="0.3">
      <c r="A16" s="140">
        <v>1317</v>
      </c>
      <c r="B16" s="141" t="s">
        <v>28</v>
      </c>
      <c r="C16" s="142">
        <f>('MC M'!V15)</f>
        <v>0</v>
      </c>
      <c r="D16" s="142">
        <f>('MC F'!V15)</f>
        <v>0</v>
      </c>
      <c r="E16" s="143">
        <f>('CU M'!V15)</f>
        <v>0</v>
      </c>
      <c r="F16" s="144">
        <f>('CU F'!V15)</f>
        <v>0</v>
      </c>
      <c r="G16" s="144">
        <f>('ES M'!V15)</f>
        <v>0</v>
      </c>
      <c r="H16" s="144">
        <f>('ES F'!V15)</f>
        <v>0</v>
      </c>
      <c r="I16" s="144">
        <f>('RA M'!V15)</f>
        <v>0</v>
      </c>
      <c r="J16" s="144">
        <f>('RA F'!V15)</f>
        <v>0</v>
      </c>
      <c r="K16" s="144">
        <f>('YA M'!V15)</f>
        <v>14</v>
      </c>
      <c r="L16" s="144">
        <f>('YA F'!V15)</f>
        <v>38</v>
      </c>
      <c r="M16" s="144">
        <f>('YB M'!V15)</f>
        <v>30</v>
      </c>
      <c r="N16" s="144">
        <f>('YB F'!V15)</f>
        <v>50</v>
      </c>
      <c r="O16" s="144">
        <f>('JU M'!V15)</f>
        <v>67</v>
      </c>
      <c r="P16" s="144">
        <f>('JU F'!V15)</f>
        <v>33</v>
      </c>
      <c r="Q16" s="145">
        <f t="shared" si="0"/>
        <v>232</v>
      </c>
      <c r="R16" s="146" t="s">
        <v>28</v>
      </c>
      <c r="S16" s="145">
        <f t="shared" si="1"/>
        <v>0</v>
      </c>
      <c r="T16" s="145">
        <f t="shared" si="2"/>
        <v>232</v>
      </c>
    </row>
    <row r="17" spans="1:20" ht="20.100000000000001" customHeight="1" thickBot="1" x14ac:dyDescent="0.3">
      <c r="A17" s="140"/>
      <c r="B17" s="141"/>
      <c r="C17" s="142">
        <f>('MC M'!V16)</f>
        <v>0</v>
      </c>
      <c r="D17" s="142">
        <f>('MC F'!V16)</f>
        <v>0</v>
      </c>
      <c r="E17" s="143">
        <f>('CU M'!V16)</f>
        <v>0</v>
      </c>
      <c r="F17" s="144">
        <f>('CU F'!V16)</f>
        <v>0</v>
      </c>
      <c r="G17" s="144">
        <f>('ES M'!V16)</f>
        <v>0</v>
      </c>
      <c r="H17" s="144">
        <f>('ES F'!V16)</f>
        <v>0</v>
      </c>
      <c r="I17" s="144">
        <f>('RA M'!V16)</f>
        <v>0</v>
      </c>
      <c r="J17" s="144">
        <f>('RA F'!V16)</f>
        <v>0</v>
      </c>
      <c r="K17" s="144">
        <f>('YA M'!V16)</f>
        <v>0</v>
      </c>
      <c r="L17" s="144">
        <f>('YA F'!V16)</f>
        <v>0</v>
      </c>
      <c r="M17" s="144">
        <f>('YB M'!V16)</f>
        <v>0</v>
      </c>
      <c r="N17" s="144">
        <f>('YB F'!V16)</f>
        <v>0</v>
      </c>
      <c r="O17" s="144">
        <f>('JU M'!V16)</f>
        <v>0</v>
      </c>
      <c r="P17" s="144">
        <f>('JU F'!V16)</f>
        <v>0</v>
      </c>
      <c r="Q17" s="145">
        <f t="shared" si="0"/>
        <v>0</v>
      </c>
      <c r="R17" s="146"/>
      <c r="S17" s="145">
        <f t="shared" si="1"/>
        <v>0</v>
      </c>
      <c r="T17" s="145">
        <f t="shared" si="2"/>
        <v>0</v>
      </c>
    </row>
    <row r="18" spans="1:20" ht="20.100000000000001" customHeight="1" thickBot="1" x14ac:dyDescent="0.3">
      <c r="A18" s="140">
        <v>1886</v>
      </c>
      <c r="B18" s="141" t="s">
        <v>31</v>
      </c>
      <c r="C18" s="142">
        <f>('MC M'!V17)</f>
        <v>33</v>
      </c>
      <c r="D18" s="142">
        <f>('MC F'!V17)</f>
        <v>0</v>
      </c>
      <c r="E18" s="143">
        <f>('CU M'!V17)</f>
        <v>33</v>
      </c>
      <c r="F18" s="144">
        <f>('CU F'!V17)</f>
        <v>0</v>
      </c>
      <c r="G18" s="144">
        <f>('ES M'!V17)</f>
        <v>66</v>
      </c>
      <c r="H18" s="144">
        <f>('ES F'!V17)</f>
        <v>0</v>
      </c>
      <c r="I18" s="144">
        <f>('RA M'!V17)</f>
        <v>40</v>
      </c>
      <c r="J18" s="144">
        <f>('RA F'!V17)</f>
        <v>0</v>
      </c>
      <c r="K18" s="144">
        <f>('YA M'!V17)</f>
        <v>0</v>
      </c>
      <c r="L18" s="144">
        <f>('YA F'!V17)</f>
        <v>0</v>
      </c>
      <c r="M18" s="144">
        <f>('YB M'!V17)</f>
        <v>100</v>
      </c>
      <c r="N18" s="144">
        <f>('YB F'!V17)</f>
        <v>60</v>
      </c>
      <c r="O18" s="144">
        <f>('JU M'!V17)</f>
        <v>53</v>
      </c>
      <c r="P18" s="144">
        <f>('JU F'!V17)</f>
        <v>70</v>
      </c>
      <c r="Q18" s="145">
        <f t="shared" si="0"/>
        <v>455</v>
      </c>
      <c r="R18" s="146" t="s">
        <v>31</v>
      </c>
      <c r="S18" s="145">
        <f t="shared" si="1"/>
        <v>172</v>
      </c>
      <c r="T18" s="145">
        <f t="shared" si="2"/>
        <v>283</v>
      </c>
    </row>
    <row r="19" spans="1:20" ht="20.100000000000001" customHeight="1" thickBot="1" x14ac:dyDescent="0.3">
      <c r="A19" s="140">
        <v>2144</v>
      </c>
      <c r="B19" s="141" t="s">
        <v>107</v>
      </c>
      <c r="C19" s="142">
        <f>('MC M'!V18)</f>
        <v>33</v>
      </c>
      <c r="D19" s="142">
        <f>('MC F'!V18)</f>
        <v>0</v>
      </c>
      <c r="E19" s="143">
        <f>('CU M'!V18)</f>
        <v>33</v>
      </c>
      <c r="F19" s="144">
        <f>('CU F'!V18)</f>
        <v>0</v>
      </c>
      <c r="G19" s="144">
        <f>('ES M'!V18)</f>
        <v>33</v>
      </c>
      <c r="H19" s="144">
        <f>('ES F'!V18)</f>
        <v>0</v>
      </c>
      <c r="I19" s="144">
        <f>('RA M'!V18)</f>
        <v>50</v>
      </c>
      <c r="J19" s="144">
        <f>('RA F'!V18)</f>
        <v>0</v>
      </c>
      <c r="K19" s="144">
        <f>('YA M'!V18)</f>
        <v>54</v>
      </c>
      <c r="L19" s="144">
        <f>('YA F'!V18)</f>
        <v>10</v>
      </c>
      <c r="M19" s="144">
        <f>('YB M'!V18)</f>
        <v>0</v>
      </c>
      <c r="N19" s="144">
        <f>('YB F'!V18)</f>
        <v>0</v>
      </c>
      <c r="O19" s="144">
        <f>('JU M'!V18)</f>
        <v>47</v>
      </c>
      <c r="P19" s="144">
        <f>('JU F'!V18)</f>
        <v>40</v>
      </c>
      <c r="Q19" s="145">
        <f t="shared" si="0"/>
        <v>300</v>
      </c>
      <c r="R19" s="146" t="s">
        <v>107</v>
      </c>
      <c r="S19" s="145">
        <f t="shared" si="1"/>
        <v>149</v>
      </c>
      <c r="T19" s="145">
        <f t="shared" si="2"/>
        <v>151</v>
      </c>
    </row>
    <row r="20" spans="1:20" ht="20.100000000000001" customHeight="1" thickBot="1" x14ac:dyDescent="0.3">
      <c r="A20" s="140"/>
      <c r="B20" s="141"/>
      <c r="C20" s="142">
        <f>('MC M'!V19)</f>
        <v>0</v>
      </c>
      <c r="D20" s="142">
        <f>('MC F'!V19)</f>
        <v>0</v>
      </c>
      <c r="E20" s="143">
        <f>('CU M'!V19)</f>
        <v>0</v>
      </c>
      <c r="F20" s="144">
        <f>('CU F'!V19)</f>
        <v>0</v>
      </c>
      <c r="G20" s="144">
        <f>('ES M'!V19)</f>
        <v>0</v>
      </c>
      <c r="H20" s="144">
        <f>('ES F'!V19)</f>
        <v>0</v>
      </c>
      <c r="I20" s="144">
        <f>('RA M'!V19)</f>
        <v>0</v>
      </c>
      <c r="J20" s="144">
        <f>('RA F'!V19)</f>
        <v>0</v>
      </c>
      <c r="K20" s="144">
        <f>('YA M'!V19)</f>
        <v>0</v>
      </c>
      <c r="L20" s="144">
        <f>('YA F'!V19)</f>
        <v>0</v>
      </c>
      <c r="M20" s="144">
        <f>('YB M'!V19)</f>
        <v>0</v>
      </c>
      <c r="N20" s="144">
        <f>('YB F'!V19)</f>
        <v>0</v>
      </c>
      <c r="O20" s="144">
        <f>('JU M'!V19)</f>
        <v>0</v>
      </c>
      <c r="P20" s="144">
        <f>('JU F'!V19)</f>
        <v>0</v>
      </c>
      <c r="Q20" s="145">
        <f t="shared" si="0"/>
        <v>0</v>
      </c>
      <c r="R20" s="146"/>
      <c r="S20" s="145">
        <f t="shared" si="1"/>
        <v>0</v>
      </c>
      <c r="T20" s="145">
        <f t="shared" si="2"/>
        <v>0</v>
      </c>
    </row>
    <row r="21" spans="1:20" ht="20.100000000000001" customHeight="1" thickBot="1" x14ac:dyDescent="0.3">
      <c r="A21" s="140">
        <v>1298</v>
      </c>
      <c r="B21" s="141" t="s">
        <v>35</v>
      </c>
      <c r="C21" s="142">
        <f>('MC M'!V20)</f>
        <v>0</v>
      </c>
      <c r="D21" s="142">
        <f>('MC F'!V20)</f>
        <v>0</v>
      </c>
      <c r="E21" s="143">
        <f>('CU M'!V20)</f>
        <v>0</v>
      </c>
      <c r="F21" s="144">
        <f>('CU F'!V20)</f>
        <v>0</v>
      </c>
      <c r="G21" s="144">
        <f>('ES M'!V20)</f>
        <v>0</v>
      </c>
      <c r="H21" s="144">
        <f>('ES F'!V20)</f>
        <v>0</v>
      </c>
      <c r="I21" s="144">
        <f>('RA M'!V20)</f>
        <v>57</v>
      </c>
      <c r="J21" s="144">
        <f>('RA F'!V20)</f>
        <v>0</v>
      </c>
      <c r="K21" s="144">
        <f>('YA M'!V20)</f>
        <v>86</v>
      </c>
      <c r="L21" s="144">
        <f>('YA F'!V20)</f>
        <v>81</v>
      </c>
      <c r="M21" s="144">
        <f>('YB M'!V20)</f>
        <v>90</v>
      </c>
      <c r="N21" s="144">
        <f>('YB F'!V20)</f>
        <v>80</v>
      </c>
      <c r="O21" s="144">
        <f>('JU M'!V20)</f>
        <v>80</v>
      </c>
      <c r="P21" s="144">
        <f>('JU F'!V20)</f>
        <v>0</v>
      </c>
      <c r="Q21" s="145">
        <f t="shared" si="0"/>
        <v>474</v>
      </c>
      <c r="R21" s="146" t="s">
        <v>35</v>
      </c>
      <c r="S21" s="145">
        <f t="shared" si="1"/>
        <v>57</v>
      </c>
      <c r="T21" s="145">
        <f t="shared" si="2"/>
        <v>417</v>
      </c>
    </row>
    <row r="22" spans="1:20" ht="20.100000000000001" customHeight="1" thickBot="1" x14ac:dyDescent="0.3">
      <c r="A22" s="140">
        <v>1887</v>
      </c>
      <c r="B22" s="141" t="s">
        <v>10</v>
      </c>
      <c r="C22" s="142">
        <f>('MC M'!V21)</f>
        <v>66</v>
      </c>
      <c r="D22" s="142">
        <f>('MC F'!V21)</f>
        <v>0</v>
      </c>
      <c r="E22" s="143">
        <f>('CU M'!V21)</f>
        <v>66</v>
      </c>
      <c r="F22" s="144">
        <f>('CU F'!V21)</f>
        <v>0</v>
      </c>
      <c r="G22" s="144">
        <f>('ES M'!V21)</f>
        <v>58</v>
      </c>
      <c r="H22" s="144">
        <f>('ES F'!V21)</f>
        <v>0</v>
      </c>
      <c r="I22" s="144">
        <f>('RA M'!V21)</f>
        <v>66</v>
      </c>
      <c r="J22" s="144">
        <f>('RA F'!V21)</f>
        <v>0</v>
      </c>
      <c r="K22" s="144">
        <f>('YA M'!V21)</f>
        <v>66</v>
      </c>
      <c r="L22" s="144">
        <f>('YA F'!V21)</f>
        <v>19</v>
      </c>
      <c r="M22" s="144">
        <f>('YB M'!V21)</f>
        <v>90</v>
      </c>
      <c r="N22" s="144">
        <f>('YB F'!V21)</f>
        <v>60</v>
      </c>
      <c r="O22" s="144">
        <f>('JU M'!V21)</f>
        <v>50</v>
      </c>
      <c r="P22" s="144">
        <f>('JU F'!V21)</f>
        <v>0</v>
      </c>
      <c r="Q22" s="145">
        <f t="shared" si="0"/>
        <v>541</v>
      </c>
      <c r="R22" s="146" t="s">
        <v>10</v>
      </c>
      <c r="S22" s="145">
        <f t="shared" si="1"/>
        <v>256</v>
      </c>
      <c r="T22" s="145">
        <f t="shared" si="2"/>
        <v>285</v>
      </c>
    </row>
    <row r="23" spans="1:20" ht="20.100000000000001" customHeight="1" thickBot="1" x14ac:dyDescent="0.3">
      <c r="A23" s="140"/>
      <c r="B23" s="141"/>
      <c r="C23" s="142">
        <f>('MC M'!V22)</f>
        <v>0</v>
      </c>
      <c r="D23" s="142">
        <f>('MC F'!V22)</f>
        <v>0</v>
      </c>
      <c r="E23" s="143">
        <f>('CU M'!V22)</f>
        <v>0</v>
      </c>
      <c r="F23" s="144">
        <f>('CU F'!V22)</f>
        <v>0</v>
      </c>
      <c r="G23" s="144">
        <f>('ES M'!V22)</f>
        <v>0</v>
      </c>
      <c r="H23" s="144">
        <f>('ES F'!V22)</f>
        <v>0</v>
      </c>
      <c r="I23" s="144">
        <f>('RA M'!V22)</f>
        <v>0</v>
      </c>
      <c r="J23" s="144">
        <f>('RA F'!V22)</f>
        <v>0</v>
      </c>
      <c r="K23" s="144">
        <f>('YA M'!V22)</f>
        <v>0</v>
      </c>
      <c r="L23" s="144">
        <f>('YA F'!V22)</f>
        <v>0</v>
      </c>
      <c r="M23" s="144">
        <f>('YB M'!V22)</f>
        <v>0</v>
      </c>
      <c r="N23" s="144">
        <f>('YB F'!V22)</f>
        <v>0</v>
      </c>
      <c r="O23" s="144">
        <f>('JU M'!V22)</f>
        <v>0</v>
      </c>
      <c r="P23" s="144">
        <f>('JU F'!V22)</f>
        <v>0</v>
      </c>
      <c r="Q23" s="145">
        <f t="shared" si="0"/>
        <v>0</v>
      </c>
      <c r="R23" s="146"/>
      <c r="S23" s="145">
        <f t="shared" si="1"/>
        <v>0</v>
      </c>
      <c r="T23" s="145">
        <f t="shared" si="2"/>
        <v>0</v>
      </c>
    </row>
    <row r="24" spans="1:20" ht="20.100000000000001" customHeight="1" thickBot="1" x14ac:dyDescent="0.3">
      <c r="A24" s="140">
        <v>1756</v>
      </c>
      <c r="B24" s="141" t="s">
        <v>37</v>
      </c>
      <c r="C24" s="142">
        <f>('MC M'!V23)</f>
        <v>0</v>
      </c>
      <c r="D24" s="142">
        <f>('MC F'!V23)</f>
        <v>0</v>
      </c>
      <c r="E24" s="143">
        <f>('CU M'!V23)</f>
        <v>0</v>
      </c>
      <c r="F24" s="144">
        <f>('CU F'!V23)</f>
        <v>0</v>
      </c>
      <c r="G24" s="144">
        <f>('ES M'!V23)</f>
        <v>0</v>
      </c>
      <c r="H24" s="144">
        <f>('ES F'!V23)</f>
        <v>0</v>
      </c>
      <c r="I24" s="144">
        <f>('RA M'!V23)</f>
        <v>0</v>
      </c>
      <c r="J24" s="144">
        <f>('RA F'!V23)</f>
        <v>0</v>
      </c>
      <c r="K24" s="144">
        <f>('YA M'!V23)</f>
        <v>0</v>
      </c>
      <c r="L24" s="144">
        <f>('YA F'!V23)</f>
        <v>0</v>
      </c>
      <c r="M24" s="144">
        <f>('YB M'!V23)</f>
        <v>0</v>
      </c>
      <c r="N24" s="144">
        <f>('YB F'!V23)</f>
        <v>0</v>
      </c>
      <c r="O24" s="144">
        <f>('JU M'!V23)</f>
        <v>0</v>
      </c>
      <c r="P24" s="144">
        <f>('JU F'!V23)</f>
        <v>0</v>
      </c>
      <c r="Q24" s="145">
        <f t="shared" si="0"/>
        <v>0</v>
      </c>
      <c r="R24" s="146" t="s">
        <v>37</v>
      </c>
      <c r="S24" s="145">
        <f t="shared" si="1"/>
        <v>0</v>
      </c>
      <c r="T24" s="145">
        <f t="shared" si="2"/>
        <v>0</v>
      </c>
    </row>
    <row r="25" spans="1:20" ht="20.100000000000001" customHeight="1" thickBot="1" x14ac:dyDescent="0.3">
      <c r="A25" s="140">
        <v>1177</v>
      </c>
      <c r="B25" s="141" t="s">
        <v>38</v>
      </c>
      <c r="C25" s="142">
        <f>('MC M'!V24)</f>
        <v>0</v>
      </c>
      <c r="D25" s="142">
        <f>('MC F'!V24)</f>
        <v>0</v>
      </c>
      <c r="E25" s="143">
        <f>('CU M'!V24)</f>
        <v>0</v>
      </c>
      <c r="F25" s="144">
        <f>('CU F'!V24)</f>
        <v>0</v>
      </c>
      <c r="G25" s="144">
        <f>('ES M'!V24)</f>
        <v>0</v>
      </c>
      <c r="H25" s="144">
        <f>('ES F'!V24)</f>
        <v>0</v>
      </c>
      <c r="I25" s="144">
        <f>('RA M'!V24)</f>
        <v>0</v>
      </c>
      <c r="J25" s="144">
        <f>('RA F'!V24)</f>
        <v>0</v>
      </c>
      <c r="K25" s="144">
        <f>('YA M'!V24)</f>
        <v>0</v>
      </c>
      <c r="L25" s="144">
        <f>('YA F'!V24)</f>
        <v>0</v>
      </c>
      <c r="M25" s="144">
        <f>('YB M'!V24)</f>
        <v>0</v>
      </c>
      <c r="N25" s="144">
        <f>('YB F'!V24)</f>
        <v>0</v>
      </c>
      <c r="O25" s="144">
        <f>('JU M'!V24)</f>
        <v>0</v>
      </c>
      <c r="P25" s="144">
        <f>('JU F'!V24)</f>
        <v>0</v>
      </c>
      <c r="Q25" s="145">
        <f t="shared" si="0"/>
        <v>0</v>
      </c>
      <c r="R25" s="146" t="s">
        <v>38</v>
      </c>
      <c r="S25" s="145">
        <f t="shared" si="1"/>
        <v>0</v>
      </c>
      <c r="T25" s="145">
        <f t="shared" si="2"/>
        <v>0</v>
      </c>
    </row>
    <row r="26" spans="1:20" ht="20.100000000000001" customHeight="1" thickBot="1" x14ac:dyDescent="0.3">
      <c r="A26" s="140">
        <v>1266</v>
      </c>
      <c r="B26" s="141" t="s">
        <v>39</v>
      </c>
      <c r="C26" s="142">
        <f>('MC M'!V25)</f>
        <v>0</v>
      </c>
      <c r="D26" s="142">
        <f>('MC F'!V25)</f>
        <v>0</v>
      </c>
      <c r="E26" s="143">
        <f>('CU M'!V25)</f>
        <v>0</v>
      </c>
      <c r="F26" s="144">
        <f>('CU F'!V25)</f>
        <v>0</v>
      </c>
      <c r="G26" s="144">
        <f>('ES M'!V25)</f>
        <v>0</v>
      </c>
      <c r="H26" s="144">
        <f>('ES F'!V25)</f>
        <v>0</v>
      </c>
      <c r="I26" s="144">
        <f>('RA M'!V25)</f>
        <v>0</v>
      </c>
      <c r="J26" s="144">
        <f>('RA F'!V25)</f>
        <v>0</v>
      </c>
      <c r="K26" s="144">
        <f>('YA M'!V25)</f>
        <v>0</v>
      </c>
      <c r="L26" s="144">
        <f>('YA F'!V25)</f>
        <v>0</v>
      </c>
      <c r="M26" s="144">
        <f>('YB M'!V25)</f>
        <v>0</v>
      </c>
      <c r="N26" s="144">
        <f>('YB F'!V25)</f>
        <v>0</v>
      </c>
      <c r="O26" s="144">
        <f>('JU M'!V25)</f>
        <v>0</v>
      </c>
      <c r="P26" s="144">
        <f>('JU F'!V25)</f>
        <v>0</v>
      </c>
      <c r="Q26" s="145">
        <f t="shared" si="0"/>
        <v>0</v>
      </c>
      <c r="R26" s="146" t="s">
        <v>39</v>
      </c>
      <c r="S26" s="145">
        <f t="shared" si="1"/>
        <v>0</v>
      </c>
      <c r="T26" s="145">
        <f t="shared" si="2"/>
        <v>0</v>
      </c>
    </row>
    <row r="27" spans="1:20" ht="20.100000000000001" customHeight="1" thickBot="1" x14ac:dyDescent="0.3">
      <c r="A27" s="140">
        <v>1757</v>
      </c>
      <c r="B27" s="141" t="s">
        <v>40</v>
      </c>
      <c r="C27" s="142">
        <f>('MC M'!V26)</f>
        <v>0</v>
      </c>
      <c r="D27" s="142">
        <f>('MC F'!V26)</f>
        <v>0</v>
      </c>
      <c r="E27" s="143">
        <f>('CU M'!V26)</f>
        <v>0</v>
      </c>
      <c r="F27" s="144">
        <f>('CU F'!V26)</f>
        <v>0</v>
      </c>
      <c r="G27" s="144">
        <f>('ES M'!V26)</f>
        <v>0</v>
      </c>
      <c r="H27" s="144">
        <f>('ES F'!V26)</f>
        <v>0</v>
      </c>
      <c r="I27" s="144">
        <f>('RA M'!V26)</f>
        <v>0</v>
      </c>
      <c r="J27" s="144">
        <f>('RA F'!V26)</f>
        <v>0</v>
      </c>
      <c r="K27" s="144">
        <f>('YA M'!V26)</f>
        <v>0</v>
      </c>
      <c r="L27" s="144">
        <f>('YA F'!V26)</f>
        <v>0</v>
      </c>
      <c r="M27" s="144">
        <f>('YB M'!V26)</f>
        <v>0</v>
      </c>
      <c r="N27" s="144">
        <f>('YB F'!V26)</f>
        <v>0</v>
      </c>
      <c r="O27" s="144">
        <f>('JU M'!V26)</f>
        <v>0</v>
      </c>
      <c r="P27" s="144">
        <f>('JU F'!V26)</f>
        <v>0</v>
      </c>
      <c r="Q27" s="145">
        <f t="shared" si="0"/>
        <v>0</v>
      </c>
      <c r="R27" s="146" t="s">
        <v>40</v>
      </c>
      <c r="S27" s="145">
        <f t="shared" si="1"/>
        <v>0</v>
      </c>
      <c r="T27" s="145">
        <f t="shared" si="2"/>
        <v>0</v>
      </c>
    </row>
    <row r="28" spans="1:20" ht="20.100000000000001" customHeight="1" thickBot="1" x14ac:dyDescent="0.3">
      <c r="A28" s="140">
        <v>1760</v>
      </c>
      <c r="B28" s="141" t="s">
        <v>41</v>
      </c>
      <c r="C28" s="142">
        <f>('MC M'!V27)</f>
        <v>0</v>
      </c>
      <c r="D28" s="142">
        <f>('MC F'!V27)</f>
        <v>0</v>
      </c>
      <c r="E28" s="143">
        <f>('CU M'!V27)</f>
        <v>0</v>
      </c>
      <c r="F28" s="144">
        <f>('CU F'!V27)</f>
        <v>0</v>
      </c>
      <c r="G28" s="144">
        <f>('ES M'!V27)</f>
        <v>0</v>
      </c>
      <c r="H28" s="144">
        <f>('ES F'!V27)</f>
        <v>0</v>
      </c>
      <c r="I28" s="144">
        <f>('RA M'!V27)</f>
        <v>0</v>
      </c>
      <c r="J28" s="144">
        <f>('RA F'!V27)</f>
        <v>0</v>
      </c>
      <c r="K28" s="144">
        <f>('YA M'!V27)</f>
        <v>0</v>
      </c>
      <c r="L28" s="144">
        <f>('YA F'!V27)</f>
        <v>0</v>
      </c>
      <c r="M28" s="144">
        <f>('YB M'!V27)</f>
        <v>0</v>
      </c>
      <c r="N28" s="144">
        <f>('YB F'!V27)</f>
        <v>0</v>
      </c>
      <c r="O28" s="144">
        <f>('JU M'!V27)</f>
        <v>0</v>
      </c>
      <c r="P28" s="144">
        <f>('JU F'!V27)</f>
        <v>0</v>
      </c>
      <c r="Q28" s="145">
        <f t="shared" si="0"/>
        <v>0</v>
      </c>
      <c r="R28" s="146" t="s">
        <v>41</v>
      </c>
      <c r="S28" s="145">
        <f t="shared" si="1"/>
        <v>0</v>
      </c>
      <c r="T28" s="145">
        <f t="shared" si="2"/>
        <v>0</v>
      </c>
    </row>
    <row r="29" spans="1:20" ht="20.100000000000001" customHeight="1" thickBot="1" x14ac:dyDescent="0.3">
      <c r="A29" s="140"/>
      <c r="B29" s="141"/>
      <c r="C29" s="142">
        <f>('MC M'!V28)</f>
        <v>46</v>
      </c>
      <c r="D29" s="142">
        <f>('MC F'!V28)</f>
        <v>0</v>
      </c>
      <c r="E29" s="143">
        <f>('CU M'!V28)</f>
        <v>44</v>
      </c>
      <c r="F29" s="144">
        <f>('CU F'!V28)</f>
        <v>0</v>
      </c>
      <c r="G29" s="144">
        <f>('ES M'!V28)</f>
        <v>33</v>
      </c>
      <c r="H29" s="144">
        <f>('ES F'!V28)</f>
        <v>0</v>
      </c>
      <c r="I29" s="144">
        <f>('RA M'!V28)</f>
        <v>14</v>
      </c>
      <c r="J29" s="144">
        <f>('RA F'!V28)</f>
        <v>0</v>
      </c>
      <c r="K29" s="144">
        <f>('YA M'!V28)</f>
        <v>0</v>
      </c>
      <c r="L29" s="144">
        <f>('YA F'!V28)</f>
        <v>0</v>
      </c>
      <c r="M29" s="144">
        <f>('YB M'!V28)</f>
        <v>0</v>
      </c>
      <c r="N29" s="144">
        <f>('YB F'!V28)</f>
        <v>0</v>
      </c>
      <c r="O29" s="144">
        <f>('JU M'!V28)</f>
        <v>0</v>
      </c>
      <c r="P29" s="144">
        <f>('JU F'!V28)</f>
        <v>0</v>
      </c>
      <c r="Q29" s="145">
        <f t="shared" si="0"/>
        <v>137</v>
      </c>
      <c r="R29" s="146"/>
      <c r="S29" s="145">
        <f t="shared" si="1"/>
        <v>137</v>
      </c>
      <c r="T29" s="145">
        <f t="shared" si="2"/>
        <v>0</v>
      </c>
    </row>
    <row r="30" spans="1:20" ht="20.100000000000001" customHeight="1" thickBot="1" x14ac:dyDescent="0.3">
      <c r="A30" s="140">
        <v>1731</v>
      </c>
      <c r="B30" s="141" t="s">
        <v>43</v>
      </c>
      <c r="C30" s="142">
        <f>('MC M'!V29)</f>
        <v>0</v>
      </c>
      <c r="D30" s="142">
        <f>('MC F'!V29)</f>
        <v>0</v>
      </c>
      <c r="E30" s="143">
        <f>('CU M'!V29)</f>
        <v>0</v>
      </c>
      <c r="F30" s="144">
        <f>('CU F'!V29)</f>
        <v>0</v>
      </c>
      <c r="G30" s="144">
        <f>('ES M'!V29)</f>
        <v>0</v>
      </c>
      <c r="H30" s="144">
        <f>('ES F'!V29)</f>
        <v>0</v>
      </c>
      <c r="I30" s="144">
        <f>('RA M'!V29)</f>
        <v>0</v>
      </c>
      <c r="J30" s="144">
        <f>('RA F'!V29)</f>
        <v>0</v>
      </c>
      <c r="K30" s="144">
        <f>('YA M'!V29)</f>
        <v>0</v>
      </c>
      <c r="L30" s="144">
        <f>('YA F'!V29)</f>
        <v>0</v>
      </c>
      <c r="M30" s="144">
        <f>('YB M'!V29)</f>
        <v>0</v>
      </c>
      <c r="N30" s="144">
        <f>('YB F'!V29)</f>
        <v>0</v>
      </c>
      <c r="O30" s="144">
        <f>('JU M'!V29)</f>
        <v>0</v>
      </c>
      <c r="P30" s="144">
        <f>('JU F'!V29)</f>
        <v>0</v>
      </c>
      <c r="Q30" s="145">
        <f t="shared" si="0"/>
        <v>0</v>
      </c>
      <c r="R30" s="146" t="s">
        <v>43</v>
      </c>
      <c r="S30" s="145">
        <f t="shared" si="1"/>
        <v>0</v>
      </c>
      <c r="T30" s="145">
        <f t="shared" si="2"/>
        <v>0</v>
      </c>
    </row>
    <row r="31" spans="1:20" ht="20.100000000000001" customHeight="1" thickBot="1" x14ac:dyDescent="0.3">
      <c r="A31" s="140">
        <v>1773</v>
      </c>
      <c r="B31" s="141" t="s">
        <v>44</v>
      </c>
      <c r="C31" s="142">
        <f>('MC M'!V30)</f>
        <v>0</v>
      </c>
      <c r="D31" s="142">
        <f>('MC F'!V30)</f>
        <v>0</v>
      </c>
      <c r="E31" s="143">
        <f>('CU M'!V30)</f>
        <v>0</v>
      </c>
      <c r="F31" s="144">
        <f>('CU F'!V30)</f>
        <v>0</v>
      </c>
      <c r="G31" s="144">
        <f>('ES M'!V30)</f>
        <v>33</v>
      </c>
      <c r="H31" s="144">
        <f>('ES F'!V30)</f>
        <v>0</v>
      </c>
      <c r="I31" s="144">
        <f>('RA M'!V30)</f>
        <v>33</v>
      </c>
      <c r="J31" s="144">
        <f>('RA F'!V30)</f>
        <v>0</v>
      </c>
      <c r="K31" s="144">
        <f>('YA M'!V30)</f>
        <v>14</v>
      </c>
      <c r="L31" s="144">
        <f>('YA F'!V30)</f>
        <v>32</v>
      </c>
      <c r="M31" s="144">
        <f>('YB M'!V30)</f>
        <v>40</v>
      </c>
      <c r="N31" s="144">
        <f>('YB F'!V30)</f>
        <v>40</v>
      </c>
      <c r="O31" s="144">
        <f>('JU M'!V30)</f>
        <v>20</v>
      </c>
      <c r="P31" s="144">
        <f>('JU F'!V30)</f>
        <v>0</v>
      </c>
      <c r="Q31" s="145">
        <f t="shared" si="0"/>
        <v>212</v>
      </c>
      <c r="R31" s="146" t="s">
        <v>44</v>
      </c>
      <c r="S31" s="145">
        <f t="shared" si="1"/>
        <v>66</v>
      </c>
      <c r="T31" s="145">
        <f t="shared" si="2"/>
        <v>146</v>
      </c>
    </row>
    <row r="32" spans="1:20" ht="20.100000000000001" customHeight="1" thickBot="1" x14ac:dyDescent="0.3">
      <c r="A32" s="140">
        <v>1347</v>
      </c>
      <c r="B32" s="141" t="s">
        <v>45</v>
      </c>
      <c r="C32" s="142">
        <f>('MC M'!V31)</f>
        <v>0</v>
      </c>
      <c r="D32" s="142">
        <f>('MC F'!V31)</f>
        <v>0</v>
      </c>
      <c r="E32" s="143">
        <f>('CU M'!V31)</f>
        <v>0</v>
      </c>
      <c r="F32" s="144">
        <f>('CU F'!V31)</f>
        <v>0</v>
      </c>
      <c r="G32" s="144">
        <f>('ES M'!V31)</f>
        <v>0</v>
      </c>
      <c r="H32" s="144">
        <f>('ES F'!V31)</f>
        <v>0</v>
      </c>
      <c r="I32" s="144">
        <f>('RA M'!V31)</f>
        <v>0</v>
      </c>
      <c r="J32" s="144">
        <f>('RA F'!V31)</f>
        <v>0</v>
      </c>
      <c r="K32" s="144">
        <f>('YA M'!V31)</f>
        <v>0</v>
      </c>
      <c r="L32" s="144">
        <f>('YA F'!V31)</f>
        <v>0</v>
      </c>
      <c r="M32" s="144">
        <f>('YB M'!V31)</f>
        <v>0</v>
      </c>
      <c r="N32" s="144">
        <f>('YB F'!V31)</f>
        <v>0</v>
      </c>
      <c r="O32" s="144">
        <f>('JU M'!V31)</f>
        <v>0</v>
      </c>
      <c r="P32" s="144">
        <f>('JU F'!V31)</f>
        <v>0</v>
      </c>
      <c r="Q32" s="145">
        <f t="shared" si="0"/>
        <v>0</v>
      </c>
      <c r="R32" s="146" t="s">
        <v>45</v>
      </c>
      <c r="S32" s="145">
        <f t="shared" si="1"/>
        <v>0</v>
      </c>
      <c r="T32" s="145">
        <f t="shared" si="2"/>
        <v>0</v>
      </c>
    </row>
    <row r="33" spans="1:20" ht="20.100000000000001" customHeight="1" thickBot="1" x14ac:dyDescent="0.3">
      <c r="A33" s="140">
        <v>1880</v>
      </c>
      <c r="B33" s="141" t="s">
        <v>46</v>
      </c>
      <c r="C33" s="142">
        <f>('MC M'!V32)</f>
        <v>0</v>
      </c>
      <c r="D33" s="142">
        <f>('MC F'!V32)</f>
        <v>0</v>
      </c>
      <c r="E33" s="143">
        <f>('CU M'!V32)</f>
        <v>0</v>
      </c>
      <c r="F33" s="144">
        <f>('CU F'!V32)</f>
        <v>0</v>
      </c>
      <c r="G33" s="144">
        <f>('ES M'!V32)</f>
        <v>0</v>
      </c>
      <c r="H33" s="144">
        <f>('ES F'!V32)</f>
        <v>0</v>
      </c>
      <c r="I33" s="144">
        <f>('RA M'!V32)</f>
        <v>0</v>
      </c>
      <c r="J33" s="144">
        <f>('RA F'!V32)</f>
        <v>0</v>
      </c>
      <c r="K33" s="144">
        <f>('YA M'!V32)</f>
        <v>0</v>
      </c>
      <c r="L33" s="144">
        <f>('YA F'!V32)</f>
        <v>0</v>
      </c>
      <c r="M33" s="144">
        <f>('YB M'!V32)</f>
        <v>0</v>
      </c>
      <c r="N33" s="144">
        <f>('YB F'!V32)</f>
        <v>0</v>
      </c>
      <c r="O33" s="144">
        <f>('JU M'!V32)</f>
        <v>0</v>
      </c>
      <c r="P33" s="144">
        <f>('JU F'!V32)</f>
        <v>0</v>
      </c>
      <c r="Q33" s="145">
        <f t="shared" si="0"/>
        <v>0</v>
      </c>
      <c r="R33" s="146" t="s">
        <v>46</v>
      </c>
      <c r="S33" s="145">
        <f t="shared" si="1"/>
        <v>0</v>
      </c>
      <c r="T33" s="145">
        <f t="shared" si="2"/>
        <v>0</v>
      </c>
    </row>
    <row r="34" spans="1:20" ht="20.100000000000001" customHeight="1" thickBot="1" x14ac:dyDescent="0.3">
      <c r="A34" s="140">
        <v>1883</v>
      </c>
      <c r="B34" s="141" t="s">
        <v>47</v>
      </c>
      <c r="C34" s="142">
        <f>('MC M'!V33)</f>
        <v>0</v>
      </c>
      <c r="D34" s="142">
        <f>('MC F'!V33)</f>
        <v>0</v>
      </c>
      <c r="E34" s="143">
        <f>('CU M'!V33)</f>
        <v>0</v>
      </c>
      <c r="F34" s="144">
        <f>('CU F'!V33)</f>
        <v>0</v>
      </c>
      <c r="G34" s="144">
        <f>('ES M'!V33)</f>
        <v>0</v>
      </c>
      <c r="H34" s="144">
        <f>('ES F'!V33)</f>
        <v>0</v>
      </c>
      <c r="I34" s="144">
        <f>('RA M'!V33)</f>
        <v>0</v>
      </c>
      <c r="J34" s="144">
        <f>('RA F'!V33)</f>
        <v>0</v>
      </c>
      <c r="K34" s="144">
        <f>('YA M'!V33)</f>
        <v>0</v>
      </c>
      <c r="L34" s="144">
        <f>('YA F'!V33)</f>
        <v>0</v>
      </c>
      <c r="M34" s="144">
        <f>('YB M'!V33)</f>
        <v>0</v>
      </c>
      <c r="N34" s="144">
        <f>('YB F'!V33)</f>
        <v>0</v>
      </c>
      <c r="O34" s="144">
        <f>('JU M'!V33)</f>
        <v>0</v>
      </c>
      <c r="P34" s="144">
        <f>('JU F'!V33)</f>
        <v>0</v>
      </c>
      <c r="Q34" s="145">
        <f t="shared" si="0"/>
        <v>0</v>
      </c>
      <c r="R34" s="146" t="s">
        <v>47</v>
      </c>
      <c r="S34" s="145">
        <f t="shared" si="1"/>
        <v>0</v>
      </c>
      <c r="T34" s="145">
        <f t="shared" si="2"/>
        <v>0</v>
      </c>
    </row>
    <row r="35" spans="1:20" ht="20.100000000000001" customHeight="1" thickBot="1" x14ac:dyDescent="0.3">
      <c r="A35" s="140"/>
      <c r="B35" s="141"/>
      <c r="C35" s="142">
        <f>('MC M'!V34)</f>
        <v>0</v>
      </c>
      <c r="D35" s="142">
        <f>('MC F'!V34)</f>
        <v>0</v>
      </c>
      <c r="E35" s="143">
        <f>('CU M'!V34)</f>
        <v>66</v>
      </c>
      <c r="F35" s="144">
        <f>('CU F'!V34)</f>
        <v>0</v>
      </c>
      <c r="G35" s="144">
        <f>('ES M'!V34)</f>
        <v>66</v>
      </c>
      <c r="H35" s="144">
        <f>('ES F'!V34)</f>
        <v>0</v>
      </c>
      <c r="I35" s="144">
        <f>('RA M'!V34)</f>
        <v>30</v>
      </c>
      <c r="J35" s="144">
        <f>('RA F'!V34)</f>
        <v>0</v>
      </c>
      <c r="K35" s="144">
        <f>('YA M'!V34)</f>
        <v>36</v>
      </c>
      <c r="L35" s="144">
        <f>('YA F'!V34)</f>
        <v>14</v>
      </c>
      <c r="M35" s="144">
        <f>('YB M'!V34)</f>
        <v>0</v>
      </c>
      <c r="N35" s="144">
        <f>('YB F'!V34)</f>
        <v>20</v>
      </c>
      <c r="O35" s="144">
        <f>('JU M'!V34)</f>
        <v>0</v>
      </c>
      <c r="P35" s="144">
        <f>('JU F'!V34)</f>
        <v>0</v>
      </c>
      <c r="Q35" s="145">
        <f t="shared" si="0"/>
        <v>232</v>
      </c>
      <c r="R35" s="146"/>
      <c r="S35" s="145">
        <f t="shared" si="1"/>
        <v>162</v>
      </c>
      <c r="T35" s="145">
        <f t="shared" si="2"/>
        <v>70</v>
      </c>
    </row>
    <row r="36" spans="1:20" ht="20.100000000000001" customHeight="1" thickBot="1" x14ac:dyDescent="0.3">
      <c r="A36" s="140"/>
      <c r="B36" s="141"/>
      <c r="C36" s="142">
        <f>('MC M'!V35)</f>
        <v>0</v>
      </c>
      <c r="D36" s="142">
        <f>('MC F'!V35)</f>
        <v>0</v>
      </c>
      <c r="E36" s="143">
        <f>('CU M'!V35)</f>
        <v>0</v>
      </c>
      <c r="F36" s="144">
        <f>('CU F'!V35)</f>
        <v>0</v>
      </c>
      <c r="G36" s="144">
        <f>('ES M'!V35)</f>
        <v>0</v>
      </c>
      <c r="H36" s="144">
        <f>('ES F'!V35)</f>
        <v>0</v>
      </c>
      <c r="I36" s="144">
        <f>('RA M'!V35)</f>
        <v>0</v>
      </c>
      <c r="J36" s="144">
        <f>('RA F'!V35)</f>
        <v>0</v>
      </c>
      <c r="K36" s="144">
        <f>('YA M'!V35)</f>
        <v>0</v>
      </c>
      <c r="L36" s="144">
        <f>('YA F'!V35)</f>
        <v>0</v>
      </c>
      <c r="M36" s="144">
        <f>('YB M'!V35)</f>
        <v>0</v>
      </c>
      <c r="N36" s="144">
        <f>('YB F'!V35)</f>
        <v>0</v>
      </c>
      <c r="O36" s="144">
        <f>('JU M'!V35)</f>
        <v>0</v>
      </c>
      <c r="P36" s="144">
        <f>('JU F'!V35)</f>
        <v>0</v>
      </c>
      <c r="Q36" s="145">
        <f t="shared" ref="Q36:Q64" si="3">SUM(C36:P36)</f>
        <v>0</v>
      </c>
      <c r="R36" s="146"/>
      <c r="S36" s="145">
        <f t="shared" si="1"/>
        <v>0</v>
      </c>
      <c r="T36" s="145">
        <f t="shared" si="2"/>
        <v>0</v>
      </c>
    </row>
    <row r="37" spans="1:20" ht="20.100000000000001" customHeight="1" thickBot="1" x14ac:dyDescent="0.3">
      <c r="A37" s="140"/>
      <c r="B37" s="141"/>
      <c r="C37" s="142">
        <f>('MC M'!V36)</f>
        <v>0</v>
      </c>
      <c r="D37" s="142">
        <f>('MC F'!V36)</f>
        <v>0</v>
      </c>
      <c r="E37" s="143">
        <f>('CU M'!V36)</f>
        <v>0</v>
      </c>
      <c r="F37" s="144">
        <f>('CU F'!V36)</f>
        <v>0</v>
      </c>
      <c r="G37" s="144">
        <f>('ES M'!V36)</f>
        <v>0</v>
      </c>
      <c r="H37" s="144">
        <f>('ES F'!V36)</f>
        <v>0</v>
      </c>
      <c r="I37" s="144">
        <f>('RA M'!V36)</f>
        <v>14</v>
      </c>
      <c r="J37" s="144">
        <f>('RA F'!V36)</f>
        <v>0</v>
      </c>
      <c r="K37" s="144">
        <f>('YA M'!V36)</f>
        <v>0</v>
      </c>
      <c r="L37" s="144">
        <f>('YA F'!V36)</f>
        <v>14</v>
      </c>
      <c r="M37" s="144">
        <f>('YB M'!V36)</f>
        <v>0</v>
      </c>
      <c r="N37" s="144">
        <f>('YB F'!V36)</f>
        <v>0</v>
      </c>
      <c r="O37" s="144">
        <f>('JU M'!V36)</f>
        <v>0</v>
      </c>
      <c r="P37" s="144">
        <f>('JU F'!V36)</f>
        <v>0</v>
      </c>
      <c r="Q37" s="145">
        <f t="shared" si="3"/>
        <v>28</v>
      </c>
      <c r="R37" s="146"/>
      <c r="S37" s="145">
        <f t="shared" si="1"/>
        <v>14</v>
      </c>
      <c r="T37" s="145">
        <f t="shared" si="2"/>
        <v>14</v>
      </c>
    </row>
    <row r="38" spans="1:20" ht="20.100000000000001" customHeight="1" thickBot="1" x14ac:dyDescent="0.3">
      <c r="A38" s="140"/>
      <c r="B38" s="141"/>
      <c r="C38" s="142">
        <f>('MC M'!V37)</f>
        <v>0</v>
      </c>
      <c r="D38" s="142">
        <f>('MC F'!V37)</f>
        <v>0</v>
      </c>
      <c r="E38" s="143">
        <f>('CU M'!V37)</f>
        <v>0</v>
      </c>
      <c r="F38" s="144">
        <f>('CU F'!V37)</f>
        <v>0</v>
      </c>
      <c r="G38" s="144">
        <f>('ES M'!V37)</f>
        <v>66</v>
      </c>
      <c r="H38" s="144">
        <f>('ES F'!V37)</f>
        <v>0</v>
      </c>
      <c r="I38" s="144">
        <f>('RA M'!V37)</f>
        <v>0</v>
      </c>
      <c r="J38" s="144">
        <f>('RA F'!V37)</f>
        <v>0</v>
      </c>
      <c r="K38" s="144">
        <f>('YA M'!V37)</f>
        <v>0</v>
      </c>
      <c r="L38" s="144">
        <f>('YA F'!V37)</f>
        <v>0</v>
      </c>
      <c r="M38" s="144">
        <f>('YB M'!V37)</f>
        <v>20</v>
      </c>
      <c r="N38" s="144">
        <f>('YB F'!V37)</f>
        <v>0</v>
      </c>
      <c r="O38" s="144">
        <f>('JU M'!V37)</f>
        <v>0</v>
      </c>
      <c r="P38" s="144">
        <f>('JU F'!V37)</f>
        <v>0</v>
      </c>
      <c r="Q38" s="145">
        <f t="shared" si="3"/>
        <v>86</v>
      </c>
      <c r="R38" s="146"/>
      <c r="S38" s="145">
        <f t="shared" si="1"/>
        <v>66</v>
      </c>
      <c r="T38" s="145">
        <f t="shared" si="2"/>
        <v>20</v>
      </c>
    </row>
    <row r="39" spans="1:20" ht="20.100000000000001" customHeight="1" thickBot="1" x14ac:dyDescent="0.3">
      <c r="A39" s="140"/>
      <c r="B39" s="141"/>
      <c r="C39" s="142">
        <f>('MC M'!V38)</f>
        <v>0</v>
      </c>
      <c r="D39" s="142">
        <f>('MC F'!V38)</f>
        <v>0</v>
      </c>
      <c r="E39" s="143">
        <f>('CU M'!V38)</f>
        <v>0</v>
      </c>
      <c r="F39" s="144">
        <f>('CU F'!V38)</f>
        <v>0</v>
      </c>
      <c r="G39" s="144">
        <f>('ES M'!V38)</f>
        <v>0</v>
      </c>
      <c r="H39" s="144">
        <f>('ES F'!V38)</f>
        <v>0</v>
      </c>
      <c r="I39" s="144">
        <f>('RA M'!V38)</f>
        <v>0</v>
      </c>
      <c r="J39" s="144">
        <f>('RA F'!V38)</f>
        <v>0</v>
      </c>
      <c r="K39" s="144">
        <f>('YA M'!V38)</f>
        <v>0</v>
      </c>
      <c r="L39" s="144">
        <f>('YA F'!V38)</f>
        <v>0</v>
      </c>
      <c r="M39" s="144">
        <f>('YB M'!V38)</f>
        <v>0</v>
      </c>
      <c r="N39" s="144">
        <f>('YB F'!V38)</f>
        <v>0</v>
      </c>
      <c r="O39" s="144">
        <f>('JU M'!V38)</f>
        <v>0</v>
      </c>
      <c r="P39" s="144">
        <f>('JU F'!V38)</f>
        <v>0</v>
      </c>
      <c r="Q39" s="145">
        <f t="shared" si="3"/>
        <v>0</v>
      </c>
      <c r="R39" s="146"/>
      <c r="S39" s="145">
        <f t="shared" si="1"/>
        <v>0</v>
      </c>
      <c r="T39" s="145">
        <f t="shared" si="2"/>
        <v>0</v>
      </c>
    </row>
    <row r="40" spans="1:20" ht="20.100000000000001" customHeight="1" thickBot="1" x14ac:dyDescent="0.3">
      <c r="A40" s="140"/>
      <c r="B40" s="141"/>
      <c r="C40" s="142">
        <f>('MC M'!V39)</f>
        <v>0</v>
      </c>
      <c r="D40" s="142">
        <f>('MC F'!V39)</f>
        <v>0</v>
      </c>
      <c r="E40" s="143">
        <f>('CU M'!V39)</f>
        <v>0</v>
      </c>
      <c r="F40" s="144">
        <f>('CU F'!V39)</f>
        <v>0</v>
      </c>
      <c r="G40" s="144">
        <f>('ES M'!V39)</f>
        <v>0</v>
      </c>
      <c r="H40" s="144">
        <f>('ES F'!V39)</f>
        <v>0</v>
      </c>
      <c r="I40" s="144">
        <f>('RA M'!V39)</f>
        <v>0</v>
      </c>
      <c r="J40" s="144">
        <f>('RA F'!V39)</f>
        <v>0</v>
      </c>
      <c r="K40" s="144">
        <f>('YA M'!V39)</f>
        <v>0</v>
      </c>
      <c r="L40" s="144">
        <f>('YA F'!V39)</f>
        <v>0</v>
      </c>
      <c r="M40" s="144">
        <f>('YB M'!V39)</f>
        <v>0</v>
      </c>
      <c r="N40" s="144">
        <f>('YB F'!V39)</f>
        <v>0</v>
      </c>
      <c r="O40" s="144">
        <f>('JU M'!V39)</f>
        <v>0</v>
      </c>
      <c r="P40" s="144">
        <f>('JU F'!V39)</f>
        <v>40</v>
      </c>
      <c r="Q40" s="145">
        <f t="shared" si="3"/>
        <v>40</v>
      </c>
      <c r="R40" s="146"/>
      <c r="S40" s="145">
        <f t="shared" si="1"/>
        <v>0</v>
      </c>
      <c r="T40" s="145">
        <f t="shared" si="2"/>
        <v>40</v>
      </c>
    </row>
    <row r="41" spans="1:20" ht="20.100000000000001" customHeight="1" thickBot="1" x14ac:dyDescent="0.3">
      <c r="A41" s="140"/>
      <c r="B41" s="141"/>
      <c r="C41" s="142">
        <f>('MC M'!V40)</f>
        <v>0</v>
      </c>
      <c r="D41" s="142">
        <f>('MC F'!V40)</f>
        <v>0</v>
      </c>
      <c r="E41" s="143">
        <f>('CU M'!V40)</f>
        <v>0</v>
      </c>
      <c r="F41" s="144">
        <f>('CU F'!V40)</f>
        <v>0</v>
      </c>
      <c r="G41" s="144">
        <f>('ES M'!V40)</f>
        <v>0</v>
      </c>
      <c r="H41" s="144">
        <f>('ES F'!V40)</f>
        <v>0</v>
      </c>
      <c r="I41" s="144">
        <f>('RA M'!V40)</f>
        <v>0</v>
      </c>
      <c r="J41" s="144">
        <f>('RA F'!V40)</f>
        <v>0</v>
      </c>
      <c r="K41" s="144">
        <f>('YA M'!V40)</f>
        <v>0</v>
      </c>
      <c r="L41" s="144">
        <f>('YA F'!V40)</f>
        <v>0</v>
      </c>
      <c r="M41" s="144">
        <f>('YB M'!V40)</f>
        <v>0</v>
      </c>
      <c r="N41" s="144">
        <f>('YB F'!V40)</f>
        <v>0</v>
      </c>
      <c r="O41" s="144">
        <f>('JU M'!V40)</f>
        <v>0</v>
      </c>
      <c r="P41" s="144">
        <f>('JU F'!V40)</f>
        <v>0</v>
      </c>
      <c r="Q41" s="145">
        <f t="shared" si="3"/>
        <v>0</v>
      </c>
      <c r="R41" s="146"/>
      <c r="S41" s="145">
        <f t="shared" si="1"/>
        <v>0</v>
      </c>
      <c r="T41" s="145">
        <f t="shared" si="2"/>
        <v>0</v>
      </c>
    </row>
    <row r="42" spans="1:20" ht="20.100000000000001" customHeight="1" thickBot="1" x14ac:dyDescent="0.3">
      <c r="A42" s="140"/>
      <c r="B42" s="141"/>
      <c r="C42" s="142">
        <f>('MC M'!V41)</f>
        <v>0</v>
      </c>
      <c r="D42" s="142">
        <f>('MC F'!V41)</f>
        <v>0</v>
      </c>
      <c r="E42" s="143">
        <f>('CU M'!V41)</f>
        <v>0</v>
      </c>
      <c r="F42" s="144">
        <f>('CU F'!V41)</f>
        <v>0</v>
      </c>
      <c r="G42" s="144">
        <f>('ES M'!V41)</f>
        <v>0</v>
      </c>
      <c r="H42" s="144">
        <f>('ES F'!V41)</f>
        <v>0</v>
      </c>
      <c r="I42" s="144">
        <f>('RA M'!V41)</f>
        <v>0</v>
      </c>
      <c r="J42" s="144">
        <f>('RA F'!V41)</f>
        <v>0</v>
      </c>
      <c r="K42" s="144">
        <f>('YA M'!V41)</f>
        <v>0</v>
      </c>
      <c r="L42" s="144">
        <f>('YA F'!V41)</f>
        <v>0</v>
      </c>
      <c r="M42" s="144">
        <f>('YB M'!V41)</f>
        <v>0</v>
      </c>
      <c r="N42" s="144">
        <f>('YB F'!V41)</f>
        <v>0</v>
      </c>
      <c r="O42" s="144">
        <f>('JU M'!V41)</f>
        <v>0</v>
      </c>
      <c r="P42" s="144">
        <f>('JU F'!V41)</f>
        <v>0</v>
      </c>
      <c r="Q42" s="145">
        <f t="shared" si="3"/>
        <v>0</v>
      </c>
      <c r="R42" s="146"/>
      <c r="S42" s="145">
        <f t="shared" si="1"/>
        <v>0</v>
      </c>
      <c r="T42" s="145">
        <f t="shared" si="2"/>
        <v>0</v>
      </c>
    </row>
    <row r="43" spans="1:20" ht="20.100000000000001" customHeight="1" thickBot="1" x14ac:dyDescent="0.3">
      <c r="A43" s="140"/>
      <c r="B43" s="141"/>
      <c r="C43" s="142">
        <f>('MC M'!V42)</f>
        <v>0</v>
      </c>
      <c r="D43" s="142">
        <f>('MC F'!V42)</f>
        <v>0</v>
      </c>
      <c r="E43" s="143">
        <f>('CU M'!V42)</f>
        <v>0</v>
      </c>
      <c r="F43" s="144">
        <f>('CU F'!V42)</f>
        <v>0</v>
      </c>
      <c r="G43" s="144">
        <f>('ES M'!V42)</f>
        <v>0</v>
      </c>
      <c r="H43" s="144">
        <f>('ES F'!V42)</f>
        <v>0</v>
      </c>
      <c r="I43" s="144">
        <f>('RA M'!V42)</f>
        <v>0</v>
      </c>
      <c r="J43" s="144">
        <f>('RA F'!V42)</f>
        <v>0</v>
      </c>
      <c r="K43" s="144">
        <f>('YA M'!V42)</f>
        <v>0</v>
      </c>
      <c r="L43" s="144">
        <f>('YA F'!V42)</f>
        <v>0</v>
      </c>
      <c r="M43" s="144">
        <f>('YB M'!V42)</f>
        <v>0</v>
      </c>
      <c r="N43" s="144">
        <f>('YB F'!V42)</f>
        <v>0</v>
      </c>
      <c r="O43" s="144">
        <f>('JU M'!V42)</f>
        <v>0</v>
      </c>
      <c r="P43" s="144">
        <f>('JU F'!V42)</f>
        <v>0</v>
      </c>
      <c r="Q43" s="145">
        <f t="shared" si="3"/>
        <v>0</v>
      </c>
      <c r="R43" s="146"/>
      <c r="S43" s="145">
        <f t="shared" si="1"/>
        <v>0</v>
      </c>
      <c r="T43" s="145">
        <f t="shared" si="2"/>
        <v>0</v>
      </c>
    </row>
    <row r="44" spans="1:20" ht="20.100000000000001" customHeight="1" thickBot="1" x14ac:dyDescent="0.3">
      <c r="A44" s="140"/>
      <c r="B44" s="141"/>
      <c r="C44" s="142">
        <f>('MC M'!V43)</f>
        <v>0</v>
      </c>
      <c r="D44" s="142">
        <f>('MC F'!V43)</f>
        <v>0</v>
      </c>
      <c r="E44" s="143">
        <f>('CU M'!V43)</f>
        <v>0</v>
      </c>
      <c r="F44" s="144">
        <f>('CU F'!V43)</f>
        <v>0</v>
      </c>
      <c r="G44" s="144">
        <f>('ES M'!V43)</f>
        <v>0</v>
      </c>
      <c r="H44" s="144">
        <f>('ES F'!V43)</f>
        <v>0</v>
      </c>
      <c r="I44" s="144">
        <f>('RA M'!V43)</f>
        <v>0</v>
      </c>
      <c r="J44" s="144">
        <f>('RA F'!V43)</f>
        <v>0</v>
      </c>
      <c r="K44" s="144">
        <f>('YA M'!V43)</f>
        <v>0</v>
      </c>
      <c r="L44" s="144">
        <f>('YA F'!V43)</f>
        <v>0</v>
      </c>
      <c r="M44" s="144">
        <f>('YB M'!V43)</f>
        <v>0</v>
      </c>
      <c r="N44" s="144">
        <f>('YB F'!V43)</f>
        <v>0</v>
      </c>
      <c r="O44" s="144">
        <f>('JU M'!V43)</f>
        <v>0</v>
      </c>
      <c r="P44" s="144">
        <f>('JU F'!V43)</f>
        <v>0</v>
      </c>
      <c r="Q44" s="145">
        <f t="shared" si="3"/>
        <v>0</v>
      </c>
      <c r="R44" s="146"/>
      <c r="S44" s="145">
        <f t="shared" si="1"/>
        <v>0</v>
      </c>
      <c r="T44" s="145">
        <f t="shared" si="2"/>
        <v>0</v>
      </c>
    </row>
    <row r="45" spans="1:20" ht="20.100000000000001" customHeight="1" thickBot="1" x14ac:dyDescent="0.3">
      <c r="A45" s="140">
        <v>2199</v>
      </c>
      <c r="B45" s="141" t="s">
        <v>106</v>
      </c>
      <c r="C45" s="142">
        <f>('MC M'!V44)</f>
        <v>0</v>
      </c>
      <c r="D45" s="142">
        <f>('MC F'!V44)</f>
        <v>0</v>
      </c>
      <c r="E45" s="143">
        <f>('CU M'!V44)</f>
        <v>0</v>
      </c>
      <c r="F45" s="144">
        <f>('CU F'!V44)</f>
        <v>0</v>
      </c>
      <c r="G45" s="144">
        <f>('ES M'!V44)</f>
        <v>0</v>
      </c>
      <c r="H45" s="144">
        <f>('ES F'!V44)</f>
        <v>0</v>
      </c>
      <c r="I45" s="144">
        <f>('RA M'!V44)</f>
        <v>0</v>
      </c>
      <c r="J45" s="144">
        <f>('RA F'!V44)</f>
        <v>0</v>
      </c>
      <c r="K45" s="144">
        <f>('YA M'!V44)</f>
        <v>0</v>
      </c>
      <c r="L45" s="144">
        <f>('YA F'!V44)</f>
        <v>0</v>
      </c>
      <c r="M45" s="144">
        <f>('YB M'!V44)</f>
        <v>0</v>
      </c>
      <c r="N45" s="144">
        <f>('YB F'!V44)</f>
        <v>0</v>
      </c>
      <c r="O45" s="144">
        <f>('JU M'!V44)</f>
        <v>0</v>
      </c>
      <c r="P45" s="144">
        <f>('JU F'!V44)</f>
        <v>0</v>
      </c>
      <c r="Q45" s="145">
        <f t="shared" si="3"/>
        <v>0</v>
      </c>
      <c r="R45" s="146" t="s">
        <v>106</v>
      </c>
      <c r="S45" s="145">
        <f t="shared" si="1"/>
        <v>0</v>
      </c>
      <c r="T45" s="145">
        <f t="shared" si="2"/>
        <v>0</v>
      </c>
    </row>
    <row r="46" spans="1:20" ht="20.100000000000001" customHeight="1" thickBot="1" x14ac:dyDescent="0.3">
      <c r="A46" s="140">
        <v>1908</v>
      </c>
      <c r="B46" s="141" t="s">
        <v>55</v>
      </c>
      <c r="C46" s="142">
        <f>('MC M'!V45)</f>
        <v>0</v>
      </c>
      <c r="D46" s="142">
        <f>('MC F'!V45)</f>
        <v>0</v>
      </c>
      <c r="E46" s="143">
        <f>('CU M'!V45)</f>
        <v>0</v>
      </c>
      <c r="F46" s="144">
        <f>('CU F'!V45)</f>
        <v>0</v>
      </c>
      <c r="G46" s="144">
        <f>('ES M'!V45)</f>
        <v>0</v>
      </c>
      <c r="H46" s="144">
        <f>('ES F'!V45)</f>
        <v>0</v>
      </c>
      <c r="I46" s="144">
        <f>('RA M'!V45)</f>
        <v>0</v>
      </c>
      <c r="J46" s="144">
        <f>('RA F'!V45)</f>
        <v>0</v>
      </c>
      <c r="K46" s="144">
        <f>('YA M'!V45)</f>
        <v>0</v>
      </c>
      <c r="L46" s="144">
        <f>('YA F'!V45)</f>
        <v>0</v>
      </c>
      <c r="M46" s="144">
        <f>('YB M'!V45)</f>
        <v>0</v>
      </c>
      <c r="N46" s="144">
        <f>('YB F'!V45)</f>
        <v>0</v>
      </c>
      <c r="O46" s="144">
        <f>('JU M'!V45)</f>
        <v>0</v>
      </c>
      <c r="P46" s="144">
        <f>('JU F'!V45)</f>
        <v>0</v>
      </c>
      <c r="Q46" s="145">
        <f t="shared" si="3"/>
        <v>0</v>
      </c>
      <c r="R46" s="146" t="s">
        <v>55</v>
      </c>
      <c r="S46" s="145">
        <f t="shared" si="1"/>
        <v>0</v>
      </c>
      <c r="T46" s="145">
        <f t="shared" si="2"/>
        <v>0</v>
      </c>
    </row>
    <row r="47" spans="1:20" ht="20.100000000000001" customHeight="1" thickBot="1" x14ac:dyDescent="0.3">
      <c r="A47" s="140">
        <v>2057</v>
      </c>
      <c r="B47" s="141" t="s">
        <v>56</v>
      </c>
      <c r="C47" s="142">
        <f>('MC M'!V46)</f>
        <v>0</v>
      </c>
      <c r="D47" s="142">
        <f>('MC F'!V46)</f>
        <v>0</v>
      </c>
      <c r="E47" s="143">
        <f>('CU M'!V46)</f>
        <v>61</v>
      </c>
      <c r="F47" s="144">
        <f>('CU F'!V46)</f>
        <v>0</v>
      </c>
      <c r="G47" s="144">
        <f>('ES M'!V46)</f>
        <v>42</v>
      </c>
      <c r="H47" s="144">
        <f>('ES F'!V46)</f>
        <v>0</v>
      </c>
      <c r="I47" s="144">
        <f>('RA M'!V46)</f>
        <v>53</v>
      </c>
      <c r="J47" s="144">
        <f>('RA F'!V46)</f>
        <v>0</v>
      </c>
      <c r="K47" s="144">
        <f>('YA M'!V46)</f>
        <v>58</v>
      </c>
      <c r="L47" s="144">
        <f>('YA F'!V46)</f>
        <v>54</v>
      </c>
      <c r="M47" s="144">
        <f>('YB M'!V46)</f>
        <v>60</v>
      </c>
      <c r="N47" s="144">
        <f>('YB F'!V46)</f>
        <v>0</v>
      </c>
      <c r="O47" s="144">
        <f>('JU M'!V46)</f>
        <v>20</v>
      </c>
      <c r="P47" s="144">
        <f>('JU F'!V46)</f>
        <v>0</v>
      </c>
      <c r="Q47" s="145">
        <f t="shared" si="3"/>
        <v>348</v>
      </c>
      <c r="R47" s="146" t="s">
        <v>56</v>
      </c>
      <c r="S47" s="145">
        <f t="shared" si="1"/>
        <v>156</v>
      </c>
      <c r="T47" s="145">
        <f t="shared" si="2"/>
        <v>192</v>
      </c>
    </row>
    <row r="48" spans="1:20" ht="20.100000000000001" customHeight="1" thickBot="1" x14ac:dyDescent="0.3">
      <c r="A48" s="140">
        <v>2069</v>
      </c>
      <c r="B48" s="141" t="s">
        <v>57</v>
      </c>
      <c r="C48" s="142">
        <f>('MC M'!V47)</f>
        <v>0</v>
      </c>
      <c r="D48" s="142">
        <f>('MC F'!V47)</f>
        <v>0</v>
      </c>
      <c r="E48" s="143">
        <f>('CU M'!V47)</f>
        <v>0</v>
      </c>
      <c r="F48" s="144">
        <f>('CU F'!V47)</f>
        <v>0</v>
      </c>
      <c r="G48" s="144">
        <f>('ES M'!V47)</f>
        <v>0</v>
      </c>
      <c r="H48" s="144">
        <f>('ES F'!V47)</f>
        <v>0</v>
      </c>
      <c r="I48" s="144">
        <f>('RA M'!V47)</f>
        <v>0</v>
      </c>
      <c r="J48" s="144">
        <f>('RA F'!V47)</f>
        <v>0</v>
      </c>
      <c r="K48" s="144">
        <f>('YA M'!V47)</f>
        <v>0</v>
      </c>
      <c r="L48" s="144">
        <f>('YA F'!V47)</f>
        <v>0</v>
      </c>
      <c r="M48" s="144">
        <f>('YB M'!V47)</f>
        <v>0</v>
      </c>
      <c r="N48" s="144">
        <f>('YB F'!V47)</f>
        <v>0</v>
      </c>
      <c r="O48" s="144">
        <f>('JU M'!V47)</f>
        <v>0</v>
      </c>
      <c r="P48" s="144">
        <f>('JU F'!V47)</f>
        <v>0</v>
      </c>
      <c r="Q48" s="145">
        <f t="shared" si="3"/>
        <v>0</v>
      </c>
      <c r="R48" s="146" t="s">
        <v>57</v>
      </c>
      <c r="S48" s="145">
        <f t="shared" si="1"/>
        <v>0</v>
      </c>
      <c r="T48" s="145">
        <f t="shared" si="2"/>
        <v>0</v>
      </c>
    </row>
    <row r="49" spans="1:20" ht="20.100000000000001" customHeight="1" thickBot="1" x14ac:dyDescent="0.3">
      <c r="A49" s="140"/>
      <c r="B49" s="141"/>
      <c r="C49" s="142">
        <f>('MC M'!V48)</f>
        <v>0</v>
      </c>
      <c r="D49" s="142">
        <f>('MC F'!V48)</f>
        <v>0</v>
      </c>
      <c r="E49" s="143">
        <f>('CU M'!V48)</f>
        <v>0</v>
      </c>
      <c r="F49" s="144">
        <f>('CU F'!V48)</f>
        <v>0</v>
      </c>
      <c r="G49" s="144">
        <f>('ES M'!V48)</f>
        <v>0</v>
      </c>
      <c r="H49" s="144">
        <f>('ES F'!V48)</f>
        <v>0</v>
      </c>
      <c r="I49" s="144">
        <f>('RA M'!V48)</f>
        <v>0</v>
      </c>
      <c r="J49" s="144">
        <f>('RA F'!V48)</f>
        <v>0</v>
      </c>
      <c r="K49" s="144">
        <f>('YA M'!V48)</f>
        <v>0</v>
      </c>
      <c r="L49" s="144">
        <f>('YA F'!V48)</f>
        <v>0</v>
      </c>
      <c r="M49" s="144">
        <f>('YB M'!V48)</f>
        <v>0</v>
      </c>
      <c r="N49" s="144">
        <f>('YB F'!V48)</f>
        <v>0</v>
      </c>
      <c r="O49" s="144">
        <f>('JU M'!V48)</f>
        <v>0</v>
      </c>
      <c r="P49" s="144">
        <f>('JU F'!V48)</f>
        <v>0</v>
      </c>
      <c r="Q49" s="145">
        <f t="shared" si="3"/>
        <v>0</v>
      </c>
      <c r="R49" s="146"/>
      <c r="S49" s="145">
        <f t="shared" si="1"/>
        <v>0</v>
      </c>
      <c r="T49" s="145">
        <f t="shared" si="2"/>
        <v>0</v>
      </c>
    </row>
    <row r="50" spans="1:20" ht="20.100000000000001" customHeight="1" thickBot="1" x14ac:dyDescent="0.3">
      <c r="A50" s="140">
        <v>2029</v>
      </c>
      <c r="B50" s="141" t="s">
        <v>59</v>
      </c>
      <c r="C50" s="142">
        <f>('MC M'!V49)</f>
        <v>0</v>
      </c>
      <c r="D50" s="142">
        <f>('MC F'!V49)</f>
        <v>0</v>
      </c>
      <c r="E50" s="143">
        <f>('CU M'!V49)</f>
        <v>0</v>
      </c>
      <c r="F50" s="144">
        <f>('CU F'!V49)</f>
        <v>0</v>
      </c>
      <c r="G50" s="144">
        <f>('ES M'!V49)</f>
        <v>0</v>
      </c>
      <c r="H50" s="144">
        <f>('ES F'!V49)</f>
        <v>0</v>
      </c>
      <c r="I50" s="144">
        <f>('RA M'!V49)</f>
        <v>0</v>
      </c>
      <c r="J50" s="144">
        <f>('RA F'!V49)</f>
        <v>0</v>
      </c>
      <c r="K50" s="144">
        <f>('YA M'!V49)</f>
        <v>0</v>
      </c>
      <c r="L50" s="144">
        <f>('YA F'!V49)</f>
        <v>0</v>
      </c>
      <c r="M50" s="144">
        <f>('YB M'!V49)</f>
        <v>0</v>
      </c>
      <c r="N50" s="144">
        <f>('YB F'!V49)</f>
        <v>0</v>
      </c>
      <c r="O50" s="144">
        <f>('JU M'!V49)</f>
        <v>0</v>
      </c>
      <c r="P50" s="144">
        <f>('JU F'!V49)</f>
        <v>0</v>
      </c>
      <c r="Q50" s="140">
        <f t="shared" si="3"/>
        <v>0</v>
      </c>
      <c r="R50" s="147" t="s">
        <v>59</v>
      </c>
      <c r="S50" s="145">
        <f t="shared" si="1"/>
        <v>0</v>
      </c>
      <c r="T50" s="145">
        <f t="shared" si="2"/>
        <v>0</v>
      </c>
    </row>
    <row r="51" spans="1:20" ht="20.100000000000001" customHeight="1" thickBot="1" x14ac:dyDescent="0.3">
      <c r="A51" s="140">
        <v>2027</v>
      </c>
      <c r="B51" s="141" t="s">
        <v>20</v>
      </c>
      <c r="C51" s="142">
        <f>('MC M'!V50)</f>
        <v>33</v>
      </c>
      <c r="D51" s="142">
        <f>('MC F'!V50)</f>
        <v>0</v>
      </c>
      <c r="E51" s="143">
        <f>('CU M'!V50)</f>
        <v>77</v>
      </c>
      <c r="F51" s="144">
        <f>('CU F'!V50)</f>
        <v>0</v>
      </c>
      <c r="G51" s="144">
        <f>('ES M'!V50)</f>
        <v>44</v>
      </c>
      <c r="H51" s="144">
        <f>('ES F'!V50)</f>
        <v>0</v>
      </c>
      <c r="I51" s="144">
        <f>('RA M'!V50)</f>
        <v>50</v>
      </c>
      <c r="J51" s="144">
        <f>('RA F'!V50)</f>
        <v>0</v>
      </c>
      <c r="K51" s="144">
        <f>('YA M'!V50)</f>
        <v>69</v>
      </c>
      <c r="L51" s="144">
        <f>('YA F'!V50)</f>
        <v>51</v>
      </c>
      <c r="M51" s="144">
        <f>('YB M'!V50)</f>
        <v>0</v>
      </c>
      <c r="N51" s="144">
        <f>('YB F'!V50)</f>
        <v>50</v>
      </c>
      <c r="O51" s="144">
        <f>('JU M'!V50)</f>
        <v>0</v>
      </c>
      <c r="P51" s="144">
        <f>('JU F'!V50)</f>
        <v>0</v>
      </c>
      <c r="Q51" s="140">
        <f t="shared" si="3"/>
        <v>374</v>
      </c>
      <c r="R51" s="147" t="s">
        <v>20</v>
      </c>
      <c r="S51" s="145">
        <f t="shared" si="1"/>
        <v>204</v>
      </c>
      <c r="T51" s="145">
        <f t="shared" si="2"/>
        <v>170</v>
      </c>
    </row>
    <row r="52" spans="1:20" ht="20.100000000000001" customHeight="1" thickBot="1" x14ac:dyDescent="0.3">
      <c r="A52" s="140">
        <v>1862</v>
      </c>
      <c r="B52" s="141" t="s">
        <v>60</v>
      </c>
      <c r="C52" s="142">
        <f>('MC M'!V51)</f>
        <v>0</v>
      </c>
      <c r="D52" s="142">
        <f>('MC F'!V51)</f>
        <v>0</v>
      </c>
      <c r="E52" s="143">
        <f>('CU M'!V51)</f>
        <v>0</v>
      </c>
      <c r="F52" s="144">
        <f>('CU F'!V51)</f>
        <v>0</v>
      </c>
      <c r="G52" s="144">
        <f>('ES M'!V51)</f>
        <v>0</v>
      </c>
      <c r="H52" s="144">
        <f>('ES F'!V51)</f>
        <v>0</v>
      </c>
      <c r="I52" s="144">
        <f>('RA M'!V51)</f>
        <v>0</v>
      </c>
      <c r="J52" s="144">
        <f>('RA F'!V51)</f>
        <v>0</v>
      </c>
      <c r="K52" s="144">
        <f>('YA M'!V52)</f>
        <v>0</v>
      </c>
      <c r="L52" s="144">
        <f>('YA F'!V51)</f>
        <v>0</v>
      </c>
      <c r="M52" s="144">
        <f>('YB M'!V51)</f>
        <v>0</v>
      </c>
      <c r="N52" s="144">
        <f>('YB F'!V51)</f>
        <v>0</v>
      </c>
      <c r="O52" s="144">
        <f>('JU M'!V51)</f>
        <v>0</v>
      </c>
      <c r="P52" s="144">
        <f>('JU F'!V51)</f>
        <v>0</v>
      </c>
      <c r="Q52" s="140">
        <f t="shared" si="3"/>
        <v>0</v>
      </c>
      <c r="R52" s="147" t="s">
        <v>60</v>
      </c>
      <c r="S52" s="145">
        <f t="shared" si="1"/>
        <v>0</v>
      </c>
      <c r="T52" s="145">
        <f t="shared" si="2"/>
        <v>0</v>
      </c>
    </row>
    <row r="53" spans="1:20" ht="20.100000000000001" customHeight="1" thickBot="1" x14ac:dyDescent="0.3">
      <c r="A53" s="140">
        <v>1132</v>
      </c>
      <c r="B53" s="141" t="s">
        <v>61</v>
      </c>
      <c r="C53" s="142">
        <f>('MC M'!V52)</f>
        <v>0</v>
      </c>
      <c r="D53" s="142">
        <f>('MC F'!V52)</f>
        <v>0</v>
      </c>
      <c r="E53" s="143">
        <f>('CU M'!V52)</f>
        <v>0</v>
      </c>
      <c r="F53" s="144">
        <f>('CU F'!V52)</f>
        <v>0</v>
      </c>
      <c r="G53" s="144">
        <f>('ES M'!V52)</f>
        <v>0</v>
      </c>
      <c r="H53" s="144">
        <f>('ES F'!V52)</f>
        <v>0</v>
      </c>
      <c r="I53" s="144">
        <f>('RA M'!V52)</f>
        <v>0</v>
      </c>
      <c r="J53" s="144">
        <f>('RA F'!V52)</f>
        <v>0</v>
      </c>
      <c r="K53" s="144">
        <f>('YA M'!V53)</f>
        <v>0</v>
      </c>
      <c r="L53" s="144">
        <f>('YA F'!V52)</f>
        <v>0</v>
      </c>
      <c r="M53" s="144">
        <f>('YB M'!V52)</f>
        <v>0</v>
      </c>
      <c r="N53" s="144">
        <f>('YB F'!V52)</f>
        <v>0</v>
      </c>
      <c r="O53" s="144">
        <f>('JU M'!V52)</f>
        <v>0</v>
      </c>
      <c r="P53" s="144">
        <f>('JU F'!V52)</f>
        <v>0</v>
      </c>
      <c r="Q53" s="140">
        <f t="shared" si="3"/>
        <v>0</v>
      </c>
      <c r="R53" s="147" t="s">
        <v>61</v>
      </c>
      <c r="S53" s="145">
        <f t="shared" si="1"/>
        <v>0</v>
      </c>
      <c r="T53" s="145">
        <f t="shared" si="2"/>
        <v>0</v>
      </c>
    </row>
    <row r="54" spans="1:20" ht="20.100000000000001" customHeight="1" thickBot="1" x14ac:dyDescent="0.3">
      <c r="A54" s="140">
        <v>1988</v>
      </c>
      <c r="B54" s="141" t="s">
        <v>62</v>
      </c>
      <c r="C54" s="142">
        <f>('MC M'!V53)</f>
        <v>0</v>
      </c>
      <c r="D54" s="142">
        <f>('MC F'!V53)</f>
        <v>0</v>
      </c>
      <c r="E54" s="143">
        <f>('CU M'!V53)</f>
        <v>0</v>
      </c>
      <c r="F54" s="144">
        <f>('CU F'!V53)</f>
        <v>0</v>
      </c>
      <c r="G54" s="144">
        <f>('ES M'!V53)</f>
        <v>0</v>
      </c>
      <c r="H54" s="144">
        <f>('ES F'!V53)</f>
        <v>0</v>
      </c>
      <c r="I54" s="144">
        <f>('RA M'!V53)</f>
        <v>0</v>
      </c>
      <c r="J54" s="144">
        <f>('RA F'!V53)</f>
        <v>0</v>
      </c>
      <c r="K54" s="144">
        <f>('YA M'!V54)</f>
        <v>0</v>
      </c>
      <c r="L54" s="144">
        <f>('YA F'!V53)</f>
        <v>0</v>
      </c>
      <c r="M54" s="144">
        <f>('YB M'!V53)</f>
        <v>0</v>
      </c>
      <c r="N54" s="144">
        <f>('YB F'!V53)</f>
        <v>0</v>
      </c>
      <c r="O54" s="144">
        <f>('JU M'!V53)</f>
        <v>0</v>
      </c>
      <c r="P54" s="144">
        <f>('JU F'!V53)</f>
        <v>0</v>
      </c>
      <c r="Q54" s="140">
        <f t="shared" si="3"/>
        <v>0</v>
      </c>
      <c r="R54" s="147" t="s">
        <v>62</v>
      </c>
      <c r="S54" s="145">
        <f t="shared" si="1"/>
        <v>0</v>
      </c>
      <c r="T54" s="145">
        <f t="shared" si="2"/>
        <v>0</v>
      </c>
    </row>
    <row r="55" spans="1:20" ht="20.100000000000001" customHeight="1" thickBot="1" x14ac:dyDescent="0.3">
      <c r="A55" s="140"/>
      <c r="B55" s="141"/>
      <c r="C55" s="142">
        <f>('MC M'!V54)</f>
        <v>0</v>
      </c>
      <c r="D55" s="142">
        <f>('MC F'!V54)</f>
        <v>0</v>
      </c>
      <c r="E55" s="143">
        <f>('CU M'!V54)</f>
        <v>0</v>
      </c>
      <c r="F55" s="144">
        <f>('CU F'!V54)</f>
        <v>0</v>
      </c>
      <c r="G55" s="144">
        <f>('ES M'!V54)</f>
        <v>0</v>
      </c>
      <c r="H55" s="144">
        <f>('ES F'!V54)</f>
        <v>0</v>
      </c>
      <c r="I55" s="144">
        <f>('RA M'!V54)</f>
        <v>14</v>
      </c>
      <c r="J55" s="144">
        <f>('RA F'!V54)</f>
        <v>0</v>
      </c>
      <c r="K55" s="144">
        <f>('YA M'!V55)</f>
        <v>0</v>
      </c>
      <c r="L55" s="144">
        <f>('YA F'!V54)</f>
        <v>10</v>
      </c>
      <c r="M55" s="144">
        <f>('YB M'!V54)</f>
        <v>0</v>
      </c>
      <c r="N55" s="144">
        <f>('YB F'!V54)</f>
        <v>0</v>
      </c>
      <c r="O55" s="144">
        <f>('JU M'!V54)</f>
        <v>0</v>
      </c>
      <c r="P55" s="144">
        <f>('JU F'!V54)</f>
        <v>0</v>
      </c>
      <c r="Q55" s="140">
        <f t="shared" si="3"/>
        <v>24</v>
      </c>
      <c r="R55" s="147"/>
      <c r="S55" s="145">
        <f t="shared" si="1"/>
        <v>14</v>
      </c>
      <c r="T55" s="145">
        <f t="shared" si="2"/>
        <v>10</v>
      </c>
    </row>
    <row r="56" spans="1:20" ht="20.100000000000001" customHeight="1" thickBot="1" x14ac:dyDescent="0.3">
      <c r="A56" s="140"/>
      <c r="B56" s="141"/>
      <c r="C56" s="142">
        <f>('MC M'!V55)</f>
        <v>0</v>
      </c>
      <c r="D56" s="142">
        <f>('MC F'!V55)</f>
        <v>0</v>
      </c>
      <c r="E56" s="143">
        <f>('CU M'!V55)</f>
        <v>0</v>
      </c>
      <c r="F56" s="144">
        <f>('CU F'!V55)</f>
        <v>0</v>
      </c>
      <c r="G56" s="144">
        <f>('ES M'!V55)</f>
        <v>0</v>
      </c>
      <c r="H56" s="144">
        <f>('ES F'!V55)</f>
        <v>0</v>
      </c>
      <c r="I56" s="144">
        <f>('RA M'!V55)</f>
        <v>0</v>
      </c>
      <c r="J56" s="144">
        <f>('RA F'!V55)</f>
        <v>0</v>
      </c>
      <c r="K56" s="144">
        <f>('YA M'!V56)</f>
        <v>0</v>
      </c>
      <c r="L56" s="144">
        <f>('YA F'!V55)</f>
        <v>0</v>
      </c>
      <c r="M56" s="144">
        <f>('YB M'!V55)</f>
        <v>0</v>
      </c>
      <c r="N56" s="144">
        <f>('YB F'!V55)</f>
        <v>0</v>
      </c>
      <c r="O56" s="144">
        <f>('JU M'!V55)</f>
        <v>0</v>
      </c>
      <c r="P56" s="144">
        <f>('JU F'!V55)</f>
        <v>0</v>
      </c>
      <c r="Q56" s="140">
        <f t="shared" si="3"/>
        <v>0</v>
      </c>
      <c r="R56" s="147"/>
      <c r="S56" s="145">
        <f t="shared" si="1"/>
        <v>0</v>
      </c>
      <c r="T56" s="145">
        <f t="shared" si="2"/>
        <v>0</v>
      </c>
    </row>
    <row r="57" spans="1:20" ht="20.100000000000001" customHeight="1" thickBot="1" x14ac:dyDescent="0.3">
      <c r="A57" s="140"/>
      <c r="B57" s="141"/>
      <c r="C57" s="142">
        <f>('MC M'!V56)</f>
        <v>0</v>
      </c>
      <c r="D57" s="142">
        <f>('MC F'!V56)</f>
        <v>0</v>
      </c>
      <c r="E57" s="143">
        <f>('CU M'!V56)</f>
        <v>0</v>
      </c>
      <c r="F57" s="144">
        <f>('CU F'!V56)</f>
        <v>0</v>
      </c>
      <c r="G57" s="144">
        <f>('ES M'!V56)</f>
        <v>33</v>
      </c>
      <c r="H57" s="144">
        <f>('ES F'!V56)</f>
        <v>0</v>
      </c>
      <c r="I57" s="144">
        <f>('RA M'!V56)</f>
        <v>28</v>
      </c>
      <c r="J57" s="144">
        <f>('RA F'!V56)</f>
        <v>0</v>
      </c>
      <c r="K57" s="144">
        <f>('YA M'!V57)</f>
        <v>0</v>
      </c>
      <c r="L57" s="144">
        <f>('YA F'!V56)</f>
        <v>0</v>
      </c>
      <c r="M57" s="144">
        <f>('YB M'!V56)</f>
        <v>0</v>
      </c>
      <c r="N57" s="144">
        <f>('YB F'!V56)</f>
        <v>0</v>
      </c>
      <c r="O57" s="144">
        <f>('JU M'!V56)</f>
        <v>0</v>
      </c>
      <c r="P57" s="144">
        <f>('JU F'!V56)</f>
        <v>0</v>
      </c>
      <c r="Q57" s="140">
        <f t="shared" si="3"/>
        <v>61</v>
      </c>
      <c r="R57" s="147"/>
      <c r="S57" s="145">
        <f t="shared" si="1"/>
        <v>61</v>
      </c>
      <c r="T57" s="145">
        <f t="shared" si="2"/>
        <v>0</v>
      </c>
    </row>
    <row r="58" spans="1:20" ht="20.100000000000001" customHeight="1" thickBot="1" x14ac:dyDescent="0.3">
      <c r="A58" s="140">
        <v>1990</v>
      </c>
      <c r="B58" s="141" t="s">
        <v>26</v>
      </c>
      <c r="C58" s="142">
        <f>('MC M'!V57)</f>
        <v>0</v>
      </c>
      <c r="D58" s="142">
        <f>('MC F'!V57)</f>
        <v>0</v>
      </c>
      <c r="E58" s="143">
        <f>('CU M'!V57)</f>
        <v>0</v>
      </c>
      <c r="F58" s="144">
        <f>('CU F'!V57)</f>
        <v>0</v>
      </c>
      <c r="G58" s="144">
        <f>('ES M'!V57)</f>
        <v>0</v>
      </c>
      <c r="H58" s="144">
        <f>('ES F'!V57)</f>
        <v>0</v>
      </c>
      <c r="I58" s="144">
        <f>('RA M'!V57)</f>
        <v>0</v>
      </c>
      <c r="J58" s="144">
        <f>('RA F'!V57)</f>
        <v>0</v>
      </c>
      <c r="K58" s="144">
        <f>('YA M'!V58)</f>
        <v>0</v>
      </c>
      <c r="L58" s="144">
        <f>('YA F'!V57)</f>
        <v>0</v>
      </c>
      <c r="M58" s="144">
        <f>('YB M'!V57)</f>
        <v>0</v>
      </c>
      <c r="N58" s="144">
        <f>('YB F'!V57)</f>
        <v>0</v>
      </c>
      <c r="O58" s="144">
        <f>('JU M'!V57)</f>
        <v>0</v>
      </c>
      <c r="P58" s="144">
        <f>('JU F'!V57)</f>
        <v>0</v>
      </c>
      <c r="Q58" s="140">
        <f t="shared" si="3"/>
        <v>0</v>
      </c>
      <c r="R58" s="147" t="s">
        <v>26</v>
      </c>
      <c r="S58" s="145">
        <f t="shared" si="1"/>
        <v>0</v>
      </c>
      <c r="T58" s="145">
        <f t="shared" si="2"/>
        <v>0</v>
      </c>
    </row>
    <row r="59" spans="1:20" ht="20.100000000000001" customHeight="1" thickBot="1" x14ac:dyDescent="0.3">
      <c r="A59" s="140">
        <v>2068</v>
      </c>
      <c r="B59" s="141" t="s">
        <v>64</v>
      </c>
      <c r="C59" s="142">
        <f>('MC M'!V58)</f>
        <v>0</v>
      </c>
      <c r="D59" s="142">
        <f>('MC F'!V58)</f>
        <v>0</v>
      </c>
      <c r="E59" s="143">
        <f>('CU M'!V58)</f>
        <v>0</v>
      </c>
      <c r="F59" s="144">
        <f>('CU F'!V58)</f>
        <v>0</v>
      </c>
      <c r="G59" s="144">
        <f>('ES M'!V58)</f>
        <v>0</v>
      </c>
      <c r="H59" s="144">
        <f>('ES F'!V58)</f>
        <v>0</v>
      </c>
      <c r="I59" s="144">
        <f>('RA M'!V58)</f>
        <v>0</v>
      </c>
      <c r="J59" s="144">
        <f>('RA F'!V58)</f>
        <v>0</v>
      </c>
      <c r="K59" s="144">
        <f>('YA M'!V59)</f>
        <v>0</v>
      </c>
      <c r="L59" s="144">
        <f>('YA F'!V58)</f>
        <v>0</v>
      </c>
      <c r="M59" s="144">
        <f>('YB M'!V58)</f>
        <v>0</v>
      </c>
      <c r="N59" s="144">
        <f>('YB F'!V58)</f>
        <v>0</v>
      </c>
      <c r="O59" s="144">
        <f>('JU M'!V58)</f>
        <v>0</v>
      </c>
      <c r="P59" s="144">
        <f>('JU F'!V58)</f>
        <v>0</v>
      </c>
      <c r="Q59" s="140">
        <f t="shared" si="3"/>
        <v>0</v>
      </c>
      <c r="R59" s="147" t="s">
        <v>64</v>
      </c>
      <c r="S59" s="145">
        <f t="shared" si="1"/>
        <v>0</v>
      </c>
      <c r="T59" s="145">
        <f t="shared" si="2"/>
        <v>0</v>
      </c>
    </row>
    <row r="60" spans="1:20" ht="20.100000000000001" customHeight="1" thickBot="1" x14ac:dyDescent="0.3">
      <c r="A60" s="140"/>
      <c r="B60" s="141"/>
      <c r="C60" s="142">
        <f>('MC M'!V59)</f>
        <v>0</v>
      </c>
      <c r="D60" s="142">
        <f>('MC F'!V59)</f>
        <v>0</v>
      </c>
      <c r="E60" s="143">
        <f>('CU M'!V59)</f>
        <v>0</v>
      </c>
      <c r="F60" s="144">
        <f>('CU F'!V59)</f>
        <v>0</v>
      </c>
      <c r="G60" s="144">
        <f>('ES M'!V59)</f>
        <v>0</v>
      </c>
      <c r="H60" s="144">
        <f>('ES F'!V59)</f>
        <v>0</v>
      </c>
      <c r="I60" s="144">
        <f>('RA M'!V59)</f>
        <v>0</v>
      </c>
      <c r="J60" s="144">
        <f>('RA F'!V59)</f>
        <v>0</v>
      </c>
      <c r="K60" s="144">
        <f>('YA M'!V60)</f>
        <v>0</v>
      </c>
      <c r="L60" s="144">
        <f>('YA F'!V59)</f>
        <v>0</v>
      </c>
      <c r="M60" s="144">
        <f>('YB M'!V59)</f>
        <v>0</v>
      </c>
      <c r="N60" s="144">
        <f>('YB F'!V59)</f>
        <v>0</v>
      </c>
      <c r="O60" s="144">
        <f>('JU M'!V59)</f>
        <v>0</v>
      </c>
      <c r="P60" s="144">
        <f>('JU F'!V59)</f>
        <v>0</v>
      </c>
      <c r="Q60" s="140">
        <f t="shared" si="3"/>
        <v>0</v>
      </c>
      <c r="R60" s="147"/>
      <c r="S60" s="145">
        <f t="shared" si="1"/>
        <v>0</v>
      </c>
      <c r="T60" s="145">
        <f t="shared" si="2"/>
        <v>0</v>
      </c>
    </row>
    <row r="61" spans="1:20" ht="20.100000000000001" customHeight="1" thickBot="1" x14ac:dyDescent="0.3">
      <c r="A61" s="140"/>
      <c r="B61" s="141"/>
      <c r="C61" s="142">
        <f>('MC M'!V60)</f>
        <v>0</v>
      </c>
      <c r="D61" s="142">
        <f>('MC F'!V60)</f>
        <v>0</v>
      </c>
      <c r="E61" s="143">
        <f>('CU M'!V60)</f>
        <v>0</v>
      </c>
      <c r="F61" s="144">
        <f>('CU F'!V60)</f>
        <v>0</v>
      </c>
      <c r="G61" s="144">
        <f>('ES M'!V60)</f>
        <v>0</v>
      </c>
      <c r="H61" s="144">
        <f>('ES F'!V60)</f>
        <v>0</v>
      </c>
      <c r="I61" s="144">
        <f>('RA M'!V60)</f>
        <v>0</v>
      </c>
      <c r="J61" s="144">
        <f>('RA F'!V60)</f>
        <v>0</v>
      </c>
      <c r="K61" s="144">
        <f>('YA M'!V61)</f>
        <v>0</v>
      </c>
      <c r="L61" s="144">
        <f>('YA F'!V60)</f>
        <v>0</v>
      </c>
      <c r="M61" s="144">
        <f>('YB M'!V60)</f>
        <v>0</v>
      </c>
      <c r="N61" s="144">
        <f>('YB F'!V60)</f>
        <v>0</v>
      </c>
      <c r="O61" s="144">
        <f>('JU M'!V60)</f>
        <v>0</v>
      </c>
      <c r="P61" s="144">
        <f>('JU F'!V60)</f>
        <v>0</v>
      </c>
      <c r="Q61" s="140">
        <f t="shared" si="3"/>
        <v>0</v>
      </c>
      <c r="R61" s="147"/>
      <c r="S61" s="145">
        <f t="shared" si="1"/>
        <v>0</v>
      </c>
      <c r="T61" s="145">
        <f t="shared" si="2"/>
        <v>0</v>
      </c>
    </row>
    <row r="62" spans="1:20" ht="20.100000000000001" customHeight="1" thickBot="1" x14ac:dyDescent="0.3">
      <c r="A62" s="140">
        <v>2161</v>
      </c>
      <c r="B62" s="141" t="s">
        <v>66</v>
      </c>
      <c r="C62" s="142">
        <f>('MC M'!V61)</f>
        <v>0</v>
      </c>
      <c r="D62" s="142">
        <f>('MC F'!V61)</f>
        <v>0</v>
      </c>
      <c r="E62" s="143">
        <f>('CU M'!V61)</f>
        <v>0</v>
      </c>
      <c r="F62" s="144">
        <f>('CU F'!V61)</f>
        <v>0</v>
      </c>
      <c r="G62" s="144">
        <f>('ES M'!V61)</f>
        <v>0</v>
      </c>
      <c r="H62" s="144">
        <f>('ES F'!V61)</f>
        <v>0</v>
      </c>
      <c r="I62" s="144">
        <f>('RA M'!V61)</f>
        <v>0</v>
      </c>
      <c r="J62" s="144">
        <f>('RA F'!V61)</f>
        <v>0</v>
      </c>
      <c r="K62" s="144">
        <f>('YA M'!V62)</f>
        <v>0</v>
      </c>
      <c r="L62" s="144">
        <f>('YA F'!V61)</f>
        <v>0</v>
      </c>
      <c r="M62" s="144">
        <f>('YB M'!V61)</f>
        <v>0</v>
      </c>
      <c r="N62" s="144">
        <f>('YB F'!V61)</f>
        <v>0</v>
      </c>
      <c r="O62" s="144">
        <f>('JU M'!V61)</f>
        <v>0</v>
      </c>
      <c r="P62" s="144">
        <f>('JU F'!V61)</f>
        <v>0</v>
      </c>
      <c r="Q62" s="140">
        <f t="shared" si="3"/>
        <v>0</v>
      </c>
      <c r="R62" s="147" t="s">
        <v>66</v>
      </c>
      <c r="S62" s="145">
        <f t="shared" si="1"/>
        <v>0</v>
      </c>
      <c r="T62" s="145">
        <f t="shared" si="2"/>
        <v>0</v>
      </c>
    </row>
    <row r="63" spans="1:20" ht="20.100000000000001" customHeight="1" thickBot="1" x14ac:dyDescent="0.3">
      <c r="A63" s="140">
        <v>1216</v>
      </c>
      <c r="B63" s="141" t="s">
        <v>108</v>
      </c>
      <c r="C63" s="142">
        <f>('MC M'!V62)</f>
        <v>0</v>
      </c>
      <c r="D63" s="142">
        <f>('MC F'!V62)</f>
        <v>0</v>
      </c>
      <c r="E63" s="143">
        <f>('CU M'!V62)</f>
        <v>0</v>
      </c>
      <c r="F63" s="144">
        <f>('CU F'!V62)</f>
        <v>0</v>
      </c>
      <c r="G63" s="144">
        <f>('ES M'!V62)</f>
        <v>0</v>
      </c>
      <c r="H63" s="144">
        <f>('ES F'!V62)</f>
        <v>0</v>
      </c>
      <c r="I63" s="144">
        <f>('RA M'!V62)</f>
        <v>0</v>
      </c>
      <c r="J63" s="144">
        <f>('RA F'!V62)</f>
        <v>0</v>
      </c>
      <c r="K63" s="144">
        <f>('YA M'!V63)</f>
        <v>0</v>
      </c>
      <c r="L63" s="144">
        <f>('YA F'!V62)</f>
        <v>0</v>
      </c>
      <c r="M63" s="144">
        <f>('YB M'!V62)</f>
        <v>0</v>
      </c>
      <c r="N63" s="144">
        <f>('YB F'!V62)</f>
        <v>0</v>
      </c>
      <c r="O63" s="144">
        <f>('JU M'!V62)</f>
        <v>0</v>
      </c>
      <c r="P63" s="144">
        <f>('JU F'!V62)</f>
        <v>0</v>
      </c>
      <c r="Q63" s="140">
        <f t="shared" si="3"/>
        <v>0</v>
      </c>
      <c r="R63" s="147" t="s">
        <v>108</v>
      </c>
      <c r="S63" s="145">
        <f t="shared" si="1"/>
        <v>0</v>
      </c>
      <c r="T63" s="145">
        <f t="shared" si="2"/>
        <v>0</v>
      </c>
    </row>
    <row r="64" spans="1:20" ht="20.100000000000001" customHeight="1" thickBot="1" x14ac:dyDescent="0.3">
      <c r="A64" s="140">
        <v>2113</v>
      </c>
      <c r="B64" s="141" t="s">
        <v>67</v>
      </c>
      <c r="C64" s="142">
        <f>('MC M'!V63)</f>
        <v>0</v>
      </c>
      <c r="D64" s="142">
        <f>('MC F'!V63)</f>
        <v>0</v>
      </c>
      <c r="E64" s="143">
        <f>('CU M'!V63)</f>
        <v>0</v>
      </c>
      <c r="F64" s="144">
        <f>('CU F'!V63)</f>
        <v>0</v>
      </c>
      <c r="G64" s="144">
        <f>('ES M'!V63)</f>
        <v>0</v>
      </c>
      <c r="H64" s="144">
        <f>('ES F'!V63)</f>
        <v>0</v>
      </c>
      <c r="I64" s="144">
        <f>('RA M'!V63)</f>
        <v>0</v>
      </c>
      <c r="J64" s="144">
        <f>('RA F'!V63)</f>
        <v>0</v>
      </c>
      <c r="K64" s="144">
        <f>('YA M'!V64)</f>
        <v>0</v>
      </c>
      <c r="L64" s="144">
        <f>('YA F'!V63)</f>
        <v>0</v>
      </c>
      <c r="M64" s="144">
        <f>('YB M'!V63)</f>
        <v>0</v>
      </c>
      <c r="N64" s="144">
        <f>('YB F'!V63)</f>
        <v>0</v>
      </c>
      <c r="O64" s="144">
        <f>('JU M'!V63)</f>
        <v>0</v>
      </c>
      <c r="P64" s="144">
        <f>('JU F'!V63)</f>
        <v>0</v>
      </c>
      <c r="Q64" s="140">
        <f t="shared" si="3"/>
        <v>0</v>
      </c>
      <c r="R64" s="147" t="s">
        <v>67</v>
      </c>
      <c r="S64" s="145">
        <f t="shared" si="1"/>
        <v>0</v>
      </c>
      <c r="T64" s="145">
        <f t="shared" si="2"/>
        <v>0</v>
      </c>
    </row>
    <row r="65" spans="1:20" ht="20.100000000000001" customHeight="1" thickBot="1" x14ac:dyDescent="0.3">
      <c r="A65" s="140"/>
      <c r="B65" s="141"/>
      <c r="C65" s="142">
        <f>('MC M'!V64)</f>
        <v>0</v>
      </c>
      <c r="D65" s="142">
        <f>('MC F'!V64)</f>
        <v>0</v>
      </c>
      <c r="E65" s="143">
        <f>('CU M'!V64)</f>
        <v>0</v>
      </c>
      <c r="F65" s="144">
        <f>('CU F'!V64)</f>
        <v>0</v>
      </c>
      <c r="G65" s="144">
        <f>('ES M'!V64)</f>
        <v>0</v>
      </c>
      <c r="H65" s="144">
        <f>('ES F'!V64)</f>
        <v>0</v>
      </c>
      <c r="I65" s="144">
        <f>('RA M'!V64)</f>
        <v>0</v>
      </c>
      <c r="J65" s="144">
        <f>('RA F'!V64)</f>
        <v>0</v>
      </c>
      <c r="K65" s="144">
        <f>('YA M'!V65)</f>
        <v>0</v>
      </c>
      <c r="L65" s="144">
        <f>('YA F'!V64)</f>
        <v>0</v>
      </c>
      <c r="M65" s="144">
        <f>('YB M'!V64)</f>
        <v>0</v>
      </c>
      <c r="N65" s="144">
        <f>('YB F'!V64)</f>
        <v>0</v>
      </c>
      <c r="O65" s="144">
        <f>('JU M'!V64)</f>
        <v>0</v>
      </c>
      <c r="P65" s="144">
        <f>('JU F'!V64)</f>
        <v>0</v>
      </c>
      <c r="Q65" s="140">
        <f t="shared" ref="Q65" si="4">SUM(C65:P65)</f>
        <v>0</v>
      </c>
      <c r="R65" s="153"/>
      <c r="S65" s="145">
        <f t="shared" si="1"/>
        <v>0</v>
      </c>
      <c r="T65" s="145">
        <f t="shared" si="2"/>
        <v>0</v>
      </c>
    </row>
    <row r="66" spans="1:20" ht="19.5" customHeight="1" x14ac:dyDescent="0.25">
      <c r="A66" s="48"/>
      <c r="B66" s="121"/>
      <c r="C66" s="148">
        <f>SUM(C4:C65)</f>
        <v>473</v>
      </c>
      <c r="D66" s="148">
        <f t="shared" ref="D66:P66" si="5">SUM(D4:D65)</f>
        <v>0</v>
      </c>
      <c r="E66" s="148">
        <f t="shared" si="5"/>
        <v>704</v>
      </c>
      <c r="F66" s="148">
        <f t="shared" si="5"/>
        <v>0</v>
      </c>
      <c r="G66" s="148">
        <f t="shared" si="5"/>
        <v>808</v>
      </c>
      <c r="H66" s="148">
        <f t="shared" si="5"/>
        <v>0</v>
      </c>
      <c r="I66" s="148">
        <f t="shared" si="5"/>
        <v>859</v>
      </c>
      <c r="J66" s="148">
        <f t="shared" si="5"/>
        <v>0</v>
      </c>
      <c r="K66" s="148">
        <f t="shared" si="5"/>
        <v>639</v>
      </c>
      <c r="L66" s="148">
        <f t="shared" si="5"/>
        <v>654</v>
      </c>
      <c r="M66" s="148">
        <f t="shared" si="5"/>
        <v>737</v>
      </c>
      <c r="N66" s="148">
        <f t="shared" si="5"/>
        <v>558</v>
      </c>
      <c r="O66" s="148">
        <f t="shared" si="5"/>
        <v>515</v>
      </c>
      <c r="P66" s="148">
        <f t="shared" si="5"/>
        <v>333</v>
      </c>
      <c r="Q66" s="123">
        <f>SUM(Q4:Q65)</f>
        <v>6280</v>
      </c>
      <c r="R66" s="149"/>
      <c r="S66" s="123">
        <f t="shared" ref="S66:T66" si="6">SUM(S4:S65)</f>
        <v>2844</v>
      </c>
      <c r="T66" s="123">
        <f t="shared" si="6"/>
        <v>3436</v>
      </c>
    </row>
    <row r="67" spans="1:20" ht="15.75" customHeight="1" thickBot="1" x14ac:dyDescent="0.3">
      <c r="A67" s="6"/>
      <c r="B67" s="103"/>
      <c r="C67" s="154" t="s">
        <v>85</v>
      </c>
      <c r="D67" s="154" t="s">
        <v>86</v>
      </c>
      <c r="E67" s="150" t="s">
        <v>87</v>
      </c>
      <c r="F67" s="150" t="s">
        <v>88</v>
      </c>
      <c r="G67" s="150" t="s">
        <v>89</v>
      </c>
      <c r="H67" s="150" t="s">
        <v>90</v>
      </c>
      <c r="I67" s="150" t="s">
        <v>91</v>
      </c>
      <c r="J67" s="150" t="s">
        <v>92</v>
      </c>
      <c r="K67" s="150" t="s">
        <v>93</v>
      </c>
      <c r="L67" s="150" t="s">
        <v>94</v>
      </c>
      <c r="M67" s="150" t="s">
        <v>95</v>
      </c>
      <c r="N67" s="150" t="s">
        <v>96</v>
      </c>
      <c r="O67" s="150" t="s">
        <v>97</v>
      </c>
      <c r="P67" s="150" t="s">
        <v>98</v>
      </c>
      <c r="Q67" s="125">
        <f>SUM(C66:P66)</f>
        <v>6280</v>
      </c>
      <c r="R67" s="6"/>
      <c r="S67" s="125"/>
      <c r="T67" s="125"/>
    </row>
    <row r="68" spans="1:20" ht="16.149999999999999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57" customWidth="1"/>
  </cols>
  <sheetData>
    <row r="1" spans="1:4" ht="16.5" thickBot="1" x14ac:dyDescent="0.3">
      <c r="A1" s="136" t="s">
        <v>3</v>
      </c>
      <c r="B1" s="136" t="s">
        <v>105</v>
      </c>
      <c r="C1" s="136" t="s">
        <v>100</v>
      </c>
      <c r="D1" s="136" t="s">
        <v>101</v>
      </c>
    </row>
    <row r="2" spans="1:4" ht="16.5" thickBot="1" x14ac:dyDescent="0.3">
      <c r="A2" s="141" t="s">
        <v>10</v>
      </c>
      <c r="B2" s="136">
        <f>'Punti provvisorio'!Q22</f>
        <v>541</v>
      </c>
      <c r="C2" s="136">
        <f>'Punti provvisorio'!S22</f>
        <v>256</v>
      </c>
      <c r="D2" s="136">
        <f>'Punti provvisorio'!T22</f>
        <v>285</v>
      </c>
    </row>
    <row r="3" spans="1:4" ht="16.5" thickBot="1" x14ac:dyDescent="0.3">
      <c r="A3" s="141" t="s">
        <v>11</v>
      </c>
      <c r="B3" s="136">
        <f>'Punti provvisorio'!Q4</f>
        <v>450</v>
      </c>
      <c r="C3" s="136">
        <f>'Punti provvisorio'!S4</f>
        <v>306</v>
      </c>
      <c r="D3" s="136">
        <f>'Punti provvisorio'!T4</f>
        <v>144</v>
      </c>
    </row>
    <row r="4" spans="1:4" ht="16.5" thickBot="1" x14ac:dyDescent="0.3">
      <c r="A4" s="141" t="s">
        <v>12</v>
      </c>
      <c r="B4" s="136">
        <f>'Punti provvisorio'!Q5</f>
        <v>363</v>
      </c>
      <c r="C4" s="136">
        <f>'Punti provvisorio'!S5</f>
        <v>208</v>
      </c>
      <c r="D4" s="136">
        <f>'Punti provvisorio'!T5</f>
        <v>155</v>
      </c>
    </row>
    <row r="5" spans="1:4" ht="16.5" thickBot="1" x14ac:dyDescent="0.3">
      <c r="A5" s="141" t="s">
        <v>16</v>
      </c>
      <c r="B5" s="136">
        <f>'Punti provvisorio'!Q9</f>
        <v>456</v>
      </c>
      <c r="C5" s="136">
        <f>'Punti provvisorio'!S9</f>
        <v>229</v>
      </c>
      <c r="D5" s="136">
        <f>'Punti provvisorio'!T9</f>
        <v>227</v>
      </c>
    </row>
    <row r="6" spans="1:4" ht="16.5" thickBot="1" x14ac:dyDescent="0.3">
      <c r="A6" s="141" t="s">
        <v>23</v>
      </c>
      <c r="B6" s="136">
        <f>'Punti provvisorio'!Q13</f>
        <v>14</v>
      </c>
      <c r="C6" s="136">
        <f>'Punti provvisorio'!S13</f>
        <v>14</v>
      </c>
      <c r="D6" s="136">
        <f>'Punti provvisorio'!T13</f>
        <v>0</v>
      </c>
    </row>
    <row r="7" spans="1:4" ht="16.5" thickBot="1" x14ac:dyDescent="0.3">
      <c r="A7" s="141" t="s">
        <v>24</v>
      </c>
      <c r="B7" s="136">
        <f>'Punti provvisorio'!Q56</f>
        <v>0</v>
      </c>
      <c r="C7" s="136">
        <f>'Punti provvisorio'!S56</f>
        <v>0</v>
      </c>
      <c r="D7" s="136">
        <f>'Punti provvisorio'!T56</f>
        <v>0</v>
      </c>
    </row>
    <row r="8" spans="1:4" ht="16.5" thickBot="1" x14ac:dyDescent="0.3">
      <c r="A8" s="141" t="s">
        <v>13</v>
      </c>
      <c r="B8" s="136">
        <f>'Punti provvisorio'!Q6</f>
        <v>0</v>
      </c>
      <c r="C8" s="136">
        <f>'Punti provvisorio'!S6</f>
        <v>0</v>
      </c>
      <c r="D8" s="136">
        <f>'Punti provvisorio'!T6</f>
        <v>0</v>
      </c>
    </row>
    <row r="9" spans="1:4" ht="16.5" thickBot="1" x14ac:dyDescent="0.3">
      <c r="A9" s="141" t="s">
        <v>22</v>
      </c>
      <c r="B9" s="136">
        <f>'Punti provvisorio'!Q42</f>
        <v>0</v>
      </c>
      <c r="C9" s="136">
        <f>'Punti provvisorio'!S42</f>
        <v>0</v>
      </c>
      <c r="D9" s="136">
        <f>'Punti provvisorio'!T42</f>
        <v>0</v>
      </c>
    </row>
    <row r="10" spans="1:4" ht="16.5" thickBot="1" x14ac:dyDescent="0.3">
      <c r="A10" s="141" t="s">
        <v>28</v>
      </c>
      <c r="B10" s="136">
        <f>'Punti provvisorio'!Q16</f>
        <v>232</v>
      </c>
      <c r="C10" s="136">
        <f>'Punti provvisorio'!S16</f>
        <v>0</v>
      </c>
      <c r="D10" s="136">
        <f>'Punti provvisorio'!T16</f>
        <v>232</v>
      </c>
    </row>
    <row r="11" spans="1:4" ht="16.5" thickBot="1" x14ac:dyDescent="0.3">
      <c r="A11" s="141" t="s">
        <v>14</v>
      </c>
      <c r="B11" s="136">
        <f>'Punti provvisorio'!Q7</f>
        <v>473</v>
      </c>
      <c r="C11" s="136">
        <f>'Punti provvisorio'!S7</f>
        <v>176</v>
      </c>
      <c r="D11" s="136">
        <f>'Punti provvisorio'!T7</f>
        <v>297</v>
      </c>
    </row>
    <row r="12" spans="1:4" ht="16.5" thickBot="1" x14ac:dyDescent="0.3">
      <c r="A12" s="141" t="s">
        <v>30</v>
      </c>
      <c r="B12" s="136">
        <f>'Punti provvisorio'!Q47</f>
        <v>348</v>
      </c>
      <c r="C12" s="136">
        <f>'Punti provvisorio'!S47</f>
        <v>156</v>
      </c>
      <c r="D12" s="136">
        <f>'Punti provvisorio'!T47</f>
        <v>192</v>
      </c>
    </row>
    <row r="13" spans="1:4" ht="16.5" thickBot="1" x14ac:dyDescent="0.3">
      <c r="A13" s="141" t="s">
        <v>32</v>
      </c>
      <c r="B13" s="136">
        <f>'Punti provvisorio'!Q35</f>
        <v>232</v>
      </c>
      <c r="C13" s="136">
        <f>'Punti provvisorio'!S35</f>
        <v>162</v>
      </c>
      <c r="D13" s="136">
        <f>'Punti provvisorio'!T35</f>
        <v>70</v>
      </c>
    </row>
    <row r="14" spans="1:4" ht="16.5" thickBot="1" x14ac:dyDescent="0.3">
      <c r="A14" s="141" t="s">
        <v>53</v>
      </c>
      <c r="B14" s="136">
        <f>'Punti provvisorio'!Q43</f>
        <v>0</v>
      </c>
      <c r="C14" s="136">
        <f>'Punti provvisorio'!S43</f>
        <v>0</v>
      </c>
      <c r="D14" s="136">
        <f>'Punti provvisorio'!T43</f>
        <v>0</v>
      </c>
    </row>
    <row r="15" spans="1:4" ht="16.5" thickBot="1" x14ac:dyDescent="0.3">
      <c r="A15" s="141" t="s">
        <v>35</v>
      </c>
      <c r="B15" s="136">
        <f>'Punti provvisorio'!Q21</f>
        <v>474</v>
      </c>
      <c r="C15" s="136">
        <f>'Punti provvisorio'!S21</f>
        <v>57</v>
      </c>
      <c r="D15" s="136">
        <f>'Punti provvisorio'!T21</f>
        <v>417</v>
      </c>
    </row>
    <row r="16" spans="1:4" ht="16.5" thickBot="1" x14ac:dyDescent="0.3">
      <c r="A16" s="141" t="s">
        <v>20</v>
      </c>
      <c r="B16" s="136">
        <f>'Punti provvisorio'!Q51</f>
        <v>374</v>
      </c>
      <c r="C16" s="136">
        <f>'Punti provvisorio'!S51</f>
        <v>204</v>
      </c>
      <c r="D16" s="136">
        <f>'Punti provvisorio'!T51</f>
        <v>170</v>
      </c>
    </row>
    <row r="17" spans="1:4" ht="16.5" thickBot="1" x14ac:dyDescent="0.3">
      <c r="A17" s="141" t="s">
        <v>34</v>
      </c>
      <c r="B17" s="136">
        <f>'Punti provvisorio'!Q20</f>
        <v>0</v>
      </c>
      <c r="C17" s="136">
        <f>'Punti provvisorio'!S20</f>
        <v>0</v>
      </c>
      <c r="D17" s="136">
        <f>'Punti provvisorio'!T20</f>
        <v>0</v>
      </c>
    </row>
    <row r="18" spans="1:4" ht="16.5" thickBot="1" x14ac:dyDescent="0.3">
      <c r="A18" s="141" t="s">
        <v>26</v>
      </c>
      <c r="B18" s="136">
        <f>'Punti provvisorio'!Q58</f>
        <v>0</v>
      </c>
      <c r="C18" s="136">
        <f>'Punti provvisorio'!S58</f>
        <v>0</v>
      </c>
      <c r="D18" s="136">
        <f>'Punti provvisorio'!T58</f>
        <v>0</v>
      </c>
    </row>
    <row r="19" spans="1:4" ht="16.5" thickBot="1" x14ac:dyDescent="0.3">
      <c r="A19" s="141" t="s">
        <v>17</v>
      </c>
      <c r="B19" s="136">
        <f>'Punti provvisorio'!Q57</f>
        <v>61</v>
      </c>
      <c r="C19" s="136">
        <f>'Punti provvisorio'!S57</f>
        <v>61</v>
      </c>
      <c r="D19" s="136">
        <f>'Punti provvisorio'!T57</f>
        <v>0</v>
      </c>
    </row>
    <row r="20" spans="1:4" ht="16.5" thickBot="1" x14ac:dyDescent="0.3">
      <c r="A20" s="141" t="s">
        <v>21</v>
      </c>
      <c r="B20" s="136">
        <f>'Punti provvisorio'!Q12</f>
        <v>0</v>
      </c>
      <c r="C20" s="136">
        <f>'Punti provvisorio'!S12</f>
        <v>0</v>
      </c>
      <c r="D20" s="136">
        <f>'Punti provvisorio'!T12</f>
        <v>0</v>
      </c>
    </row>
    <row r="21" spans="1:4" ht="16.5" thickBot="1" x14ac:dyDescent="0.3">
      <c r="A21" s="141" t="s">
        <v>33</v>
      </c>
      <c r="B21" s="136">
        <f>'Punti provvisorio'!Q61</f>
        <v>0</v>
      </c>
      <c r="C21" s="136">
        <f>'Punti provvisorio'!S61</f>
        <v>0</v>
      </c>
      <c r="D21" s="136">
        <f>'Punti provvisorio'!T61</f>
        <v>0</v>
      </c>
    </row>
    <row r="22" spans="1:4" ht="16.5" thickBot="1" x14ac:dyDescent="0.3">
      <c r="A22" s="141" t="s">
        <v>44</v>
      </c>
      <c r="B22" s="136">
        <f>'Punti provvisorio'!Q31</f>
        <v>212</v>
      </c>
      <c r="C22" s="136">
        <f>'Punti provvisorio'!S31</f>
        <v>66</v>
      </c>
      <c r="D22" s="136">
        <f>'Punti provvisorio'!T31</f>
        <v>146</v>
      </c>
    </row>
    <row r="23" spans="1:4" ht="16.5" thickBot="1" x14ac:dyDescent="0.3">
      <c r="A23" s="141" t="s">
        <v>59</v>
      </c>
      <c r="B23" s="136">
        <f>'Punti provvisorio'!Q50</f>
        <v>0</v>
      </c>
      <c r="C23" s="136">
        <f>'Punti provvisorio'!S50</f>
        <v>0</v>
      </c>
      <c r="D23" s="136">
        <f>'Punti provvisorio'!T50</f>
        <v>0</v>
      </c>
    </row>
    <row r="24" spans="1:4" ht="16.5" thickBot="1" x14ac:dyDescent="0.3">
      <c r="A24" s="141" t="s">
        <v>18</v>
      </c>
      <c r="B24" s="136">
        <f>'Punti provvisorio'!Q10</f>
        <v>511</v>
      </c>
      <c r="C24" s="136">
        <f>'Punti provvisorio'!S10</f>
        <v>180</v>
      </c>
      <c r="D24" s="136">
        <f>'Punti provvisorio'!T10</f>
        <v>331</v>
      </c>
    </row>
    <row r="25" spans="1:4" ht="16.5" thickBot="1" x14ac:dyDescent="0.3">
      <c r="A25" s="141" t="s">
        <v>27</v>
      </c>
      <c r="B25" s="136">
        <f>'Punti provvisorio'!Q15</f>
        <v>33</v>
      </c>
      <c r="C25" s="136">
        <f>'Punti provvisorio'!S15</f>
        <v>0</v>
      </c>
      <c r="D25" s="136">
        <f>'Punti provvisorio'!T15</f>
        <v>33</v>
      </c>
    </row>
    <row r="26" spans="1:4" ht="16.5" thickBot="1" x14ac:dyDescent="0.3">
      <c r="A26" s="141" t="s">
        <v>54</v>
      </c>
      <c r="B26" s="136">
        <f>'Punti provvisorio'!Q44</f>
        <v>0</v>
      </c>
      <c r="C26" s="136">
        <f>'Punti provvisorio'!S44</f>
        <v>0</v>
      </c>
      <c r="D26" s="136">
        <f>'Punti provvisorio'!T44</f>
        <v>0</v>
      </c>
    </row>
    <row r="27" spans="1:4" ht="16.5" thickBot="1" x14ac:dyDescent="0.3">
      <c r="A27" s="141" t="s">
        <v>58</v>
      </c>
      <c r="B27" s="136">
        <f>'Punti provvisorio'!Q49</f>
        <v>0</v>
      </c>
      <c r="C27" s="136">
        <f>'Punti provvisorio'!S49</f>
        <v>0</v>
      </c>
      <c r="D27" s="136">
        <f>'Punti provvisorio'!T49</f>
        <v>0</v>
      </c>
    </row>
    <row r="28" spans="1:4" ht="16.5" thickBot="1" x14ac:dyDescent="0.3">
      <c r="A28" s="141" t="s">
        <v>19</v>
      </c>
      <c r="B28" s="136">
        <f>'Punti provvisorio'!Q11</f>
        <v>422</v>
      </c>
      <c r="C28" s="136">
        <f>'Punti provvisorio'!S11</f>
        <v>203</v>
      </c>
      <c r="D28" s="136">
        <f>'Punti provvisorio'!T11</f>
        <v>219</v>
      </c>
    </row>
    <row r="29" spans="1:4" ht="16.5" thickBot="1" x14ac:dyDescent="0.3">
      <c r="A29" s="141" t="s">
        <v>36</v>
      </c>
      <c r="B29" s="136">
        <f>'Punti provvisorio'!Q23</f>
        <v>0</v>
      </c>
      <c r="C29" s="136">
        <f>'Punti provvisorio'!S23</f>
        <v>0</v>
      </c>
      <c r="D29" s="136">
        <f>'Punti provvisorio'!T23</f>
        <v>0</v>
      </c>
    </row>
    <row r="30" spans="1:4" ht="16.5" thickBot="1" x14ac:dyDescent="0.3">
      <c r="A30" s="141" t="s">
        <v>15</v>
      </c>
      <c r="B30" s="136">
        <f>'Punti provvisorio'!Q8</f>
        <v>0</v>
      </c>
      <c r="C30" s="136">
        <f>'Punti provvisorio'!S8</f>
        <v>0</v>
      </c>
      <c r="D30" s="136">
        <f>'Punti provvisorio'!T8</f>
        <v>0</v>
      </c>
    </row>
    <row r="31" spans="1:4" ht="16.5" thickBot="1" x14ac:dyDescent="0.3">
      <c r="A31" s="141" t="s">
        <v>51</v>
      </c>
      <c r="B31" s="136">
        <f>'Punti provvisorio'!Q39</f>
        <v>0</v>
      </c>
      <c r="C31" s="136">
        <f>'Punti provvisorio'!S39</f>
        <v>0</v>
      </c>
      <c r="D31" s="136">
        <f>'Punti provvisorio'!T39</f>
        <v>0</v>
      </c>
    </row>
    <row r="32" spans="1:4" ht="16.5" thickBot="1" x14ac:dyDescent="0.3">
      <c r="A32" s="141" t="s">
        <v>29</v>
      </c>
      <c r="B32" s="136">
        <f>'Punti provvisorio'!Q17</f>
        <v>0</v>
      </c>
      <c r="C32" s="136">
        <f>'Punti provvisorio'!S17</f>
        <v>0</v>
      </c>
      <c r="D32" s="136">
        <f>'Punti provvisorio'!T17</f>
        <v>0</v>
      </c>
    </row>
    <row r="33" spans="1:4" ht="16.5" thickBot="1" x14ac:dyDescent="0.3">
      <c r="A33" s="141" t="s">
        <v>61</v>
      </c>
      <c r="B33" s="136">
        <f>'Punti provvisorio'!Q53</f>
        <v>0</v>
      </c>
      <c r="C33" s="136">
        <f>'Punti provvisorio'!S53</f>
        <v>0</v>
      </c>
      <c r="D33" s="136">
        <f>'Punti provvisorio'!T53</f>
        <v>0</v>
      </c>
    </row>
    <row r="34" spans="1:4" ht="16.5" thickBot="1" x14ac:dyDescent="0.3">
      <c r="A34" s="141" t="s">
        <v>43</v>
      </c>
      <c r="B34" s="136">
        <f>'Punti provvisorio'!Q30</f>
        <v>0</v>
      </c>
      <c r="C34" s="136">
        <f>'Punti provvisorio'!S30</f>
        <v>0</v>
      </c>
      <c r="D34" s="136">
        <f>'Punti provvisorio'!T30</f>
        <v>0</v>
      </c>
    </row>
    <row r="35" spans="1:4" ht="16.5" thickBot="1" x14ac:dyDescent="0.3">
      <c r="A35" s="141" t="s">
        <v>60</v>
      </c>
      <c r="B35" s="136">
        <f>'Punti provvisorio'!Q52</f>
        <v>0</v>
      </c>
      <c r="C35" s="136">
        <f>'Punti provvisorio'!S52</f>
        <v>0</v>
      </c>
      <c r="D35" s="136">
        <f>'Punti provvisorio'!T52</f>
        <v>0</v>
      </c>
    </row>
    <row r="36" spans="1:4" ht="16.5" thickBot="1" x14ac:dyDescent="0.3">
      <c r="A36" s="141" t="s">
        <v>42</v>
      </c>
      <c r="B36" s="136">
        <f>'Punti provvisorio'!Q29</f>
        <v>137</v>
      </c>
      <c r="C36" s="136">
        <f>'Punti provvisorio'!S29</f>
        <v>137</v>
      </c>
      <c r="D36" s="136">
        <f>'Punti provvisorio'!T29</f>
        <v>0</v>
      </c>
    </row>
    <row r="37" spans="1:4" ht="16.5" thickBot="1" x14ac:dyDescent="0.3">
      <c r="A37" s="141" t="s">
        <v>73</v>
      </c>
      <c r="B37" s="136">
        <f>'Punti provvisorio'!Q65</f>
        <v>0</v>
      </c>
      <c r="C37" s="136">
        <f>'Punti provvisorio'!S65</f>
        <v>0</v>
      </c>
      <c r="D37" s="136">
        <f>'Punti provvisorio'!T65</f>
        <v>0</v>
      </c>
    </row>
    <row r="38" spans="1:4" ht="16.5" thickBot="1" x14ac:dyDescent="0.3">
      <c r="A38" s="141" t="s">
        <v>65</v>
      </c>
      <c r="B38" s="136">
        <f>'Punti provvisorio'!Q60</f>
        <v>0</v>
      </c>
      <c r="C38" s="136">
        <f>'Punti provvisorio'!S60</f>
        <v>0</v>
      </c>
      <c r="D38" s="136">
        <f>'Punti provvisorio'!T60</f>
        <v>0</v>
      </c>
    </row>
    <row r="39" spans="1:4" ht="16.5" thickBot="1" x14ac:dyDescent="0.3">
      <c r="A39" s="141" t="s">
        <v>66</v>
      </c>
      <c r="B39" s="136">
        <f>'Punti provvisorio'!Q62</f>
        <v>0</v>
      </c>
      <c r="C39" s="136">
        <f>'Punti provvisorio'!S62</f>
        <v>0</v>
      </c>
      <c r="D39" s="136">
        <f>'Punti provvisorio'!T62</f>
        <v>0</v>
      </c>
    </row>
    <row r="40" spans="1:4" ht="16.5" thickBot="1" x14ac:dyDescent="0.3">
      <c r="A40" s="141" t="s">
        <v>57</v>
      </c>
      <c r="B40" s="136">
        <f>'Punti provvisorio'!Q48</f>
        <v>0</v>
      </c>
      <c r="C40" s="136">
        <f>'Punti provvisorio'!S48</f>
        <v>0</v>
      </c>
      <c r="D40" s="136">
        <f>'Punti provvisorio'!T48</f>
        <v>0</v>
      </c>
    </row>
    <row r="41" spans="1:4" ht="16.5" thickBot="1" x14ac:dyDescent="0.3">
      <c r="A41" s="141" t="s">
        <v>31</v>
      </c>
      <c r="B41" s="136">
        <f>'Punti provvisorio'!Q18</f>
        <v>455</v>
      </c>
      <c r="C41" s="136">
        <f>'Punti provvisorio'!S18</f>
        <v>172</v>
      </c>
      <c r="D41" s="136">
        <f>'Punti provvisorio'!T18</f>
        <v>283</v>
      </c>
    </row>
    <row r="42" spans="1:4" ht="16.5" thickBot="1" x14ac:dyDescent="0.3">
      <c r="A42" s="141" t="s">
        <v>41</v>
      </c>
      <c r="B42" s="136">
        <f>'Punti provvisorio'!Q28</f>
        <v>0</v>
      </c>
      <c r="C42" s="136">
        <f>'Punti provvisorio'!S28</f>
        <v>0</v>
      </c>
      <c r="D42" s="136">
        <f>'Punti provvisorio'!T28</f>
        <v>0</v>
      </c>
    </row>
    <row r="43" spans="1:4" ht="16.5" thickBot="1" x14ac:dyDescent="0.3">
      <c r="A43" s="141" t="s">
        <v>63</v>
      </c>
      <c r="B43" s="136">
        <f>'Punti provvisorio'!Q55</f>
        <v>24</v>
      </c>
      <c r="C43" s="136">
        <f>'Punti provvisorio'!S55</f>
        <v>14</v>
      </c>
      <c r="D43" s="136">
        <f>'Punti provvisorio'!T55</f>
        <v>10</v>
      </c>
    </row>
    <row r="44" spans="1:4" ht="16.5" thickBot="1" x14ac:dyDescent="0.3">
      <c r="A44" s="141" t="s">
        <v>49</v>
      </c>
      <c r="B44" s="136">
        <f>'Punti provvisorio'!Q37</f>
        <v>28</v>
      </c>
      <c r="C44" s="136">
        <f>'Punti provvisorio'!S37</f>
        <v>14</v>
      </c>
      <c r="D44" s="136">
        <f>'Punti provvisorio'!T37</f>
        <v>14</v>
      </c>
    </row>
    <row r="45" spans="1:4" ht="16.5" thickBot="1" x14ac:dyDescent="0.3">
      <c r="A45" s="141" t="s">
        <v>108</v>
      </c>
      <c r="B45" s="136">
        <f>'Punti provvisorio'!Q63</f>
        <v>0</v>
      </c>
      <c r="C45" s="136">
        <f>'Punti provvisorio'!S63</f>
        <v>0</v>
      </c>
      <c r="D45" s="136">
        <f>'Punti provvisorio'!T63</f>
        <v>0</v>
      </c>
    </row>
    <row r="46" spans="1:4" ht="16.5" thickBot="1" x14ac:dyDescent="0.3">
      <c r="A46" s="141" t="s">
        <v>67</v>
      </c>
      <c r="B46" s="136">
        <f>'Punti provvisorio'!Q64</f>
        <v>0</v>
      </c>
      <c r="C46" s="136">
        <f>'Punti provvisorio'!S64</f>
        <v>0</v>
      </c>
      <c r="D46" s="136">
        <f>'Punti provvisorio'!T64</f>
        <v>0</v>
      </c>
    </row>
    <row r="47" spans="1:4" ht="16.5" thickBot="1" x14ac:dyDescent="0.3">
      <c r="A47" s="141" t="s">
        <v>64</v>
      </c>
      <c r="B47" s="136">
        <f>'Punti provvisorio'!Q59</f>
        <v>0</v>
      </c>
      <c r="C47" s="136">
        <f>'Punti provvisorio'!S59</f>
        <v>0</v>
      </c>
      <c r="D47" s="136">
        <f>'Punti provvisorio'!T59</f>
        <v>0</v>
      </c>
    </row>
    <row r="48" spans="1:4" ht="16.5" thickBot="1" x14ac:dyDescent="0.3">
      <c r="A48" s="141" t="s">
        <v>103</v>
      </c>
      <c r="B48" s="136">
        <f>'Punti provvisorio'!Q40</f>
        <v>40</v>
      </c>
      <c r="C48" s="136">
        <f>'Punti provvisorio'!S40</f>
        <v>0</v>
      </c>
      <c r="D48" s="136">
        <f>'Punti provvisorio'!T40</f>
        <v>40</v>
      </c>
    </row>
    <row r="49" spans="1:4" ht="16.5" thickBot="1" x14ac:dyDescent="0.3">
      <c r="A49" s="141" t="s">
        <v>47</v>
      </c>
      <c r="B49" s="136">
        <f>'Punti provvisorio'!Q34</f>
        <v>0</v>
      </c>
      <c r="C49" s="136">
        <f>'Punti provvisorio'!S34</f>
        <v>0</v>
      </c>
      <c r="D49" s="136">
        <f>'Punti provvisorio'!T34</f>
        <v>0</v>
      </c>
    </row>
    <row r="50" spans="1:4" ht="16.5" thickBot="1" x14ac:dyDescent="0.3">
      <c r="A50" s="141" t="s">
        <v>25</v>
      </c>
      <c r="B50" s="136">
        <f>'Punti provvisorio'!Q14</f>
        <v>14</v>
      </c>
      <c r="C50" s="136">
        <f>'Punti provvisorio'!S14</f>
        <v>14</v>
      </c>
      <c r="D50" s="136">
        <f>'Punti provvisorio'!T14</f>
        <v>0</v>
      </c>
    </row>
    <row r="51" spans="1:4" ht="16.5" thickBot="1" x14ac:dyDescent="0.3">
      <c r="A51" s="141" t="s">
        <v>107</v>
      </c>
      <c r="B51" s="136">
        <f>'Punti provvisorio'!Q19</f>
        <v>300</v>
      </c>
      <c r="C51" s="136">
        <f>'Punti provvisorio'!S19</f>
        <v>149</v>
      </c>
      <c r="D51" s="136">
        <f>'Punti provvisorio'!T19</f>
        <v>151</v>
      </c>
    </row>
    <row r="52" spans="1:4" ht="16.5" thickBot="1" x14ac:dyDescent="0.3">
      <c r="A52" s="141" t="s">
        <v>37</v>
      </c>
      <c r="B52" s="136">
        <f>'Punti provvisorio'!Q24</f>
        <v>0</v>
      </c>
      <c r="C52" s="136">
        <f>'Punti provvisorio'!S24</f>
        <v>0</v>
      </c>
      <c r="D52" s="136">
        <f>'Punti provvisorio'!T24</f>
        <v>0</v>
      </c>
    </row>
    <row r="53" spans="1:4" ht="16.5" thickBot="1" x14ac:dyDescent="0.3">
      <c r="A53" s="141" t="s">
        <v>38</v>
      </c>
      <c r="B53" s="136">
        <f>'Punti provvisorio'!Q25</f>
        <v>0</v>
      </c>
      <c r="C53" s="136">
        <f>'Punti provvisorio'!S25</f>
        <v>0</v>
      </c>
      <c r="D53" s="136">
        <f>'Punti provvisorio'!T25</f>
        <v>0</v>
      </c>
    </row>
    <row r="54" spans="1:4" ht="16.5" thickBot="1" x14ac:dyDescent="0.3">
      <c r="A54" s="141" t="s">
        <v>39</v>
      </c>
      <c r="B54" s="136">
        <f>'Punti provvisorio'!Q26</f>
        <v>0</v>
      </c>
      <c r="C54" s="136">
        <f>'Punti provvisorio'!S26</f>
        <v>0</v>
      </c>
      <c r="D54" s="136">
        <f>'Punti provvisorio'!T26</f>
        <v>0</v>
      </c>
    </row>
    <row r="55" spans="1:4" ht="16.5" thickBot="1" x14ac:dyDescent="0.3">
      <c r="A55" s="141" t="s">
        <v>40</v>
      </c>
      <c r="B55" s="136">
        <f>'Punti provvisorio'!Q27</f>
        <v>0</v>
      </c>
      <c r="C55" s="136">
        <f>'Punti provvisorio'!S27</f>
        <v>0</v>
      </c>
      <c r="D55" s="136">
        <f>'Punti provvisorio'!T27</f>
        <v>0</v>
      </c>
    </row>
    <row r="56" spans="1:4" ht="16.5" thickBot="1" x14ac:dyDescent="0.3">
      <c r="A56" s="141" t="s">
        <v>45</v>
      </c>
      <c r="B56" s="136">
        <f>'Punti provvisorio'!Q32</f>
        <v>0</v>
      </c>
      <c r="C56" s="136">
        <f>'Punti provvisorio'!S32</f>
        <v>0</v>
      </c>
      <c r="D56" s="136">
        <f>'Punti provvisorio'!T32</f>
        <v>0</v>
      </c>
    </row>
    <row r="57" spans="1:4" ht="16.5" thickBot="1" x14ac:dyDescent="0.3">
      <c r="A57" s="141" t="s">
        <v>46</v>
      </c>
      <c r="B57" s="136">
        <f>'Punti provvisorio'!Q33</f>
        <v>0</v>
      </c>
      <c r="C57" s="136">
        <f>'Punti provvisorio'!S33</f>
        <v>0</v>
      </c>
      <c r="D57" s="136">
        <f>'Punti provvisorio'!T33</f>
        <v>0</v>
      </c>
    </row>
    <row r="58" spans="1:4" ht="16.5" thickBot="1" x14ac:dyDescent="0.3">
      <c r="A58" s="141" t="s">
        <v>48</v>
      </c>
      <c r="B58" s="136">
        <f>'Punti provvisorio'!Q36</f>
        <v>0</v>
      </c>
      <c r="C58" s="136">
        <f>'Punti provvisorio'!S36</f>
        <v>0</v>
      </c>
      <c r="D58" s="136">
        <f>'Punti provvisorio'!T36</f>
        <v>0</v>
      </c>
    </row>
    <row r="59" spans="1:4" ht="16.5" thickBot="1" x14ac:dyDescent="0.3">
      <c r="A59" s="141" t="s">
        <v>50</v>
      </c>
      <c r="B59" s="136">
        <f>'Punti provvisorio'!Q38</f>
        <v>86</v>
      </c>
      <c r="C59" s="136">
        <f>'Punti provvisorio'!S38</f>
        <v>66</v>
      </c>
      <c r="D59" s="136">
        <f>'Punti provvisorio'!T38</f>
        <v>20</v>
      </c>
    </row>
    <row r="60" spans="1:4" ht="16.5" thickBot="1" x14ac:dyDescent="0.3">
      <c r="A60" s="141" t="s">
        <v>52</v>
      </c>
      <c r="B60" s="136">
        <f>'Punti provvisorio'!Q41</f>
        <v>0</v>
      </c>
      <c r="C60" s="136">
        <f>'Punti provvisorio'!S41</f>
        <v>0</v>
      </c>
      <c r="D60" s="136">
        <f>'Punti provvisorio'!T41</f>
        <v>0</v>
      </c>
    </row>
    <row r="61" spans="1:4" ht="16.5" thickBot="1" x14ac:dyDescent="0.3">
      <c r="A61" s="141" t="s">
        <v>106</v>
      </c>
      <c r="B61" s="136">
        <f>'Punti provvisorio'!Q45</f>
        <v>0</v>
      </c>
      <c r="C61" s="136">
        <f>'Punti provvisorio'!S45</f>
        <v>0</v>
      </c>
      <c r="D61" s="136">
        <f>'Punti provvisorio'!T45</f>
        <v>0</v>
      </c>
    </row>
    <row r="62" spans="1:4" ht="16.5" thickBot="1" x14ac:dyDescent="0.3">
      <c r="A62" s="141" t="s">
        <v>55</v>
      </c>
      <c r="B62" s="136">
        <f>'Punti provvisorio'!Q46</f>
        <v>0</v>
      </c>
      <c r="C62" s="136">
        <f>'Punti provvisorio'!S46</f>
        <v>0</v>
      </c>
      <c r="D62" s="136">
        <f>'Punti provvisorio'!T46</f>
        <v>0</v>
      </c>
    </row>
    <row r="63" spans="1:4" ht="16.5" thickBot="1" x14ac:dyDescent="0.3">
      <c r="A63" s="141" t="s">
        <v>62</v>
      </c>
      <c r="B63" s="136">
        <f>'Punti provvisorio'!Q54</f>
        <v>0</v>
      </c>
      <c r="C63" s="136">
        <f>'Punti provvisorio'!S54</f>
        <v>0</v>
      </c>
      <c r="D63" s="136">
        <f>'Punti provvisorio'!T54</f>
        <v>0</v>
      </c>
    </row>
  </sheetData>
  <autoFilter ref="A1:D63" xr:uid="{00000000-0009-0000-0000-000011000000}">
    <sortState xmlns:xlrd2="http://schemas.microsoft.com/office/spreadsheetml/2017/richdata2"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Y93"/>
  <sheetViews>
    <sheetView showGridLines="0" zoomScale="40" zoomScaleNormal="40" workbookViewId="0">
      <selection activeCell="E23" sqref="E23"/>
    </sheetView>
  </sheetViews>
  <sheetFormatPr defaultColWidth="11.42578125" defaultRowHeight="18.600000000000001" customHeight="1" x14ac:dyDescent="0.2"/>
  <cols>
    <col min="1" max="1" width="11.42578125" style="58" customWidth="1"/>
    <col min="2" max="2" width="60.42578125" style="58" customWidth="1"/>
    <col min="3" max="3" width="12.42578125" style="58" customWidth="1"/>
    <col min="4" max="4" width="64.28515625" style="58" bestFit="1" customWidth="1"/>
    <col min="5" max="5" width="22.85546875" style="58" customWidth="1"/>
    <col min="6" max="6" width="23" style="58" customWidth="1"/>
    <col min="7" max="7" width="23.140625" style="58" customWidth="1"/>
    <col min="8" max="8" width="23" style="58" customWidth="1"/>
    <col min="9" max="9" width="23.140625" style="58" customWidth="1"/>
    <col min="10" max="12" width="23.140625" style="133" customWidth="1"/>
    <col min="13" max="13" width="23.140625" style="58" customWidth="1"/>
    <col min="14" max="14" width="15" style="58" customWidth="1"/>
    <col min="15" max="15" width="14.28515625" style="58" customWidth="1"/>
    <col min="16" max="16" width="29.85546875" style="58" customWidth="1"/>
    <col min="17" max="17" width="11.42578125" style="58" customWidth="1"/>
    <col min="18" max="18" width="11.42578125" style="133" customWidth="1"/>
    <col min="19" max="19" width="59.7109375" style="133" customWidth="1"/>
    <col min="20" max="21" width="11.42578125" style="58" customWidth="1"/>
    <col min="22" max="22" width="33.42578125" style="58" customWidth="1"/>
    <col min="23" max="24" width="11.42578125" style="58" customWidth="1"/>
    <col min="25" max="25" width="34.85546875" style="58" customWidth="1"/>
    <col min="26" max="26" width="11.42578125" style="58" customWidth="1"/>
    <col min="27" max="27" width="53.42578125" style="58" customWidth="1"/>
    <col min="28" max="259" width="11.42578125" style="58" customWidth="1"/>
  </cols>
  <sheetData>
    <row r="1" spans="1:27" ht="28.5" customHeight="1" thickBot="1" x14ac:dyDescent="0.45">
      <c r="A1" s="263" t="s">
        <v>68</v>
      </c>
      <c r="B1" s="264"/>
      <c r="C1" s="264"/>
      <c r="D1" s="264"/>
      <c r="E1" s="264"/>
      <c r="F1" s="265"/>
      <c r="G1" s="59"/>
      <c r="H1" s="60"/>
      <c r="I1" s="60"/>
      <c r="J1" s="60"/>
      <c r="K1" s="60"/>
      <c r="L1" s="60"/>
      <c r="M1" s="60"/>
      <c r="N1" s="5"/>
      <c r="O1" s="5"/>
      <c r="P1" s="61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537</v>
      </c>
      <c r="F2" s="9" t="s">
        <v>650</v>
      </c>
      <c r="G2" s="9" t="s">
        <v>676</v>
      </c>
      <c r="H2" s="9" t="s">
        <v>455</v>
      </c>
      <c r="I2" s="9" t="s">
        <v>456</v>
      </c>
      <c r="J2" s="9" t="s">
        <v>399</v>
      </c>
      <c r="K2" s="9" t="s">
        <v>457</v>
      </c>
      <c r="L2" s="9" t="s">
        <v>190</v>
      </c>
      <c r="M2" s="10" t="s">
        <v>458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2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77" t="s">
        <v>191</v>
      </c>
      <c r="B3" s="192"/>
      <c r="C3" s="196"/>
      <c r="D3" s="192"/>
      <c r="E3" s="206"/>
      <c r="F3" s="184"/>
      <c r="G3" s="206"/>
      <c r="H3" s="184"/>
      <c r="I3" s="184"/>
      <c r="J3" s="185"/>
      <c r="K3" s="185"/>
      <c r="L3" s="185"/>
      <c r="M3" s="186"/>
      <c r="N3" s="25">
        <f t="shared" ref="N3:N13" si="0">IF(O3=9,SUM(E3:M3)-SMALL(E3:M3,1)-SMALL(E3:M3,2),IF(O3=8,SUM(E3:M3)-SMALL(E3:M3,1),SUM(E3:M3)))</f>
        <v>0</v>
      </c>
      <c r="O3" s="26">
        <f t="shared" ref="O3:O13" si="1">COUNTA(E3:M3)</f>
        <v>0</v>
      </c>
      <c r="P3" s="172">
        <f t="shared" ref="P3:P13" si="2">SUM(E3:M3)</f>
        <v>0</v>
      </c>
      <c r="Q3" s="27"/>
      <c r="R3" s="28">
        <v>1213</v>
      </c>
      <c r="S3" s="29" t="s">
        <v>114</v>
      </c>
      <c r="T3" s="30">
        <f>SUMIF($C$3:$C$76,R3,$P$3:$P$76)</f>
        <v>0</v>
      </c>
      <c r="U3" s="31"/>
      <c r="V3" s="32">
        <f>SUMIF($C$3:$C$76,R3,$N$3:$N$76)</f>
        <v>0</v>
      </c>
      <c r="W3" s="19"/>
      <c r="X3" s="33"/>
      <c r="Y3" s="33"/>
      <c r="Z3" s="33"/>
      <c r="AA3" s="33"/>
    </row>
    <row r="4" spans="1:27" ht="29.1" customHeight="1" thickBot="1" x14ac:dyDescent="0.4">
      <c r="A4" s="177" t="s">
        <v>191</v>
      </c>
      <c r="B4" s="192"/>
      <c r="C4" s="196"/>
      <c r="D4" s="192"/>
      <c r="E4" s="23"/>
      <c r="F4" s="23"/>
      <c r="G4" s="23"/>
      <c r="H4" s="23"/>
      <c r="I4" s="23"/>
      <c r="J4" s="167"/>
      <c r="K4" s="167"/>
      <c r="L4" s="167"/>
      <c r="M4" s="24"/>
      <c r="N4" s="25">
        <f t="shared" si="0"/>
        <v>0</v>
      </c>
      <c r="O4" s="26">
        <f t="shared" si="1"/>
        <v>0</v>
      </c>
      <c r="P4" s="172">
        <f t="shared" si="2"/>
        <v>0</v>
      </c>
      <c r="Q4" s="27"/>
      <c r="R4" s="28">
        <v>2310</v>
      </c>
      <c r="S4" s="29" t="s">
        <v>183</v>
      </c>
      <c r="T4" s="30">
        <f t="shared" ref="T4:T64" si="3">SUMIF($C$3:$C$76,R4,$P$3:$P$76)</f>
        <v>0</v>
      </c>
      <c r="U4" s="31"/>
      <c r="V4" s="32">
        <f t="shared" ref="V4:V64" si="4">SUMIF($C$3:$C$76,R4,$N$3:$N$76)</f>
        <v>0</v>
      </c>
      <c r="W4" s="19"/>
      <c r="X4" s="33"/>
      <c r="Y4" s="33"/>
      <c r="Z4" s="33"/>
      <c r="AA4" s="33"/>
    </row>
    <row r="5" spans="1:27" ht="29.1" customHeight="1" thickBot="1" x14ac:dyDescent="0.45">
      <c r="A5" s="177" t="s">
        <v>191</v>
      </c>
      <c r="B5" s="192"/>
      <c r="C5" s="196"/>
      <c r="D5" s="192"/>
      <c r="E5" s="206"/>
      <c r="F5" s="184"/>
      <c r="G5" s="206"/>
      <c r="H5" s="184"/>
      <c r="I5" s="184"/>
      <c r="J5" s="185"/>
      <c r="K5" s="185"/>
      <c r="L5" s="185"/>
      <c r="M5" s="186"/>
      <c r="N5" s="25">
        <f t="shared" si="0"/>
        <v>0</v>
      </c>
      <c r="O5" s="26">
        <f t="shared" si="1"/>
        <v>0</v>
      </c>
      <c r="P5" s="172">
        <f t="shared" si="2"/>
        <v>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77" t="s">
        <v>191</v>
      </c>
      <c r="B6" s="192"/>
      <c r="C6" s="196"/>
      <c r="D6" s="192"/>
      <c r="E6" s="23"/>
      <c r="F6" s="23"/>
      <c r="G6" s="23"/>
      <c r="H6" s="23"/>
      <c r="I6" s="23"/>
      <c r="J6" s="167"/>
      <c r="K6" s="167"/>
      <c r="L6" s="167"/>
      <c r="M6" s="24"/>
      <c r="N6" s="25">
        <f t="shared" si="0"/>
        <v>0</v>
      </c>
      <c r="O6" s="26">
        <f t="shared" si="1"/>
        <v>0</v>
      </c>
      <c r="P6" s="172">
        <f t="shared" si="2"/>
        <v>0</v>
      </c>
      <c r="Q6" s="27"/>
      <c r="R6" s="28">
        <v>1180</v>
      </c>
      <c r="S6" s="29" t="s">
        <v>14</v>
      </c>
      <c r="T6" s="30">
        <f t="shared" si="3"/>
        <v>0</v>
      </c>
      <c r="U6" s="31"/>
      <c r="V6" s="32">
        <f t="shared" si="4"/>
        <v>0</v>
      </c>
      <c r="W6" s="19"/>
      <c r="X6" s="33"/>
      <c r="Y6" s="33"/>
      <c r="Z6" s="33"/>
      <c r="AA6" s="33"/>
    </row>
    <row r="7" spans="1:27" ht="29.1" customHeight="1" thickBot="1" x14ac:dyDescent="0.4">
      <c r="A7" s="177" t="s">
        <v>191</v>
      </c>
      <c r="B7" s="192"/>
      <c r="C7" s="196"/>
      <c r="D7" s="192"/>
      <c r="E7" s="23"/>
      <c r="F7" s="23"/>
      <c r="G7" s="23"/>
      <c r="H7" s="23"/>
      <c r="I7" s="23"/>
      <c r="J7" s="167"/>
      <c r="K7" s="167"/>
      <c r="L7" s="167"/>
      <c r="M7" s="24"/>
      <c r="N7" s="25">
        <f t="shared" si="0"/>
        <v>0</v>
      </c>
      <c r="O7" s="26">
        <f t="shared" si="1"/>
        <v>0</v>
      </c>
      <c r="P7" s="172">
        <f t="shared" si="2"/>
        <v>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6"/>
      <c r="Y7" s="6"/>
      <c r="Z7" s="6"/>
      <c r="AA7" s="6"/>
    </row>
    <row r="8" spans="1:27" ht="29.1" customHeight="1" thickBot="1" x14ac:dyDescent="0.45">
      <c r="A8" s="177" t="s">
        <v>191</v>
      </c>
      <c r="B8" s="192"/>
      <c r="C8" s="196"/>
      <c r="D8" s="192"/>
      <c r="E8" s="206"/>
      <c r="F8" s="184"/>
      <c r="G8" s="206"/>
      <c r="H8" s="184"/>
      <c r="I8" s="184"/>
      <c r="J8" s="185"/>
      <c r="K8" s="185"/>
      <c r="L8" s="185"/>
      <c r="M8" s="186"/>
      <c r="N8" s="25">
        <f t="shared" si="0"/>
        <v>0</v>
      </c>
      <c r="O8" s="26">
        <f t="shared" si="1"/>
        <v>0</v>
      </c>
      <c r="P8" s="172">
        <f t="shared" si="2"/>
        <v>0</v>
      </c>
      <c r="Q8" s="27"/>
      <c r="R8" s="28">
        <v>10</v>
      </c>
      <c r="S8" s="29" t="s">
        <v>16</v>
      </c>
      <c r="T8" s="30">
        <f t="shared" si="3"/>
        <v>0</v>
      </c>
      <c r="U8" s="31"/>
      <c r="V8" s="32">
        <f t="shared" si="4"/>
        <v>0</v>
      </c>
      <c r="W8" s="19"/>
      <c r="X8" s="6"/>
      <c r="Y8" s="6"/>
      <c r="Z8" s="6"/>
      <c r="AA8" s="6"/>
    </row>
    <row r="9" spans="1:27" ht="29.1" customHeight="1" thickBot="1" x14ac:dyDescent="0.4">
      <c r="A9" s="177" t="s">
        <v>191</v>
      </c>
      <c r="B9" s="192"/>
      <c r="C9" s="196"/>
      <c r="D9" s="192"/>
      <c r="E9" s="23"/>
      <c r="F9" s="23"/>
      <c r="G9" s="23"/>
      <c r="H9" s="23"/>
      <c r="I9" s="23"/>
      <c r="J9" s="167"/>
      <c r="K9" s="167"/>
      <c r="L9" s="167"/>
      <c r="M9" s="24"/>
      <c r="N9" s="25">
        <f t="shared" si="0"/>
        <v>0</v>
      </c>
      <c r="O9" s="26">
        <f t="shared" si="1"/>
        <v>0</v>
      </c>
      <c r="P9" s="172">
        <f t="shared" si="2"/>
        <v>0</v>
      </c>
      <c r="Q9" s="27"/>
      <c r="R9" s="28">
        <v>1589</v>
      </c>
      <c r="S9" s="29" t="s">
        <v>18</v>
      </c>
      <c r="T9" s="30">
        <f t="shared" si="3"/>
        <v>0</v>
      </c>
      <c r="U9" s="31"/>
      <c r="V9" s="32">
        <f t="shared" si="4"/>
        <v>0</v>
      </c>
      <c r="W9" s="19"/>
      <c r="X9" s="6"/>
      <c r="Y9" s="6"/>
      <c r="Z9" s="6"/>
      <c r="AA9" s="6"/>
    </row>
    <row r="10" spans="1:27" ht="29.1" customHeight="1" thickBot="1" x14ac:dyDescent="0.4">
      <c r="A10" s="177" t="s">
        <v>191</v>
      </c>
      <c r="B10" s="192"/>
      <c r="C10" s="196"/>
      <c r="D10" s="192"/>
      <c r="E10" s="23"/>
      <c r="F10" s="23"/>
      <c r="G10" s="23"/>
      <c r="H10" s="23"/>
      <c r="I10" s="23"/>
      <c r="J10" s="167"/>
      <c r="K10" s="167"/>
      <c r="L10" s="167"/>
      <c r="M10" s="24"/>
      <c r="N10" s="25">
        <f t="shared" si="0"/>
        <v>0</v>
      </c>
      <c r="O10" s="26">
        <f t="shared" si="1"/>
        <v>0</v>
      </c>
      <c r="P10" s="172">
        <f t="shared" si="2"/>
        <v>0</v>
      </c>
      <c r="Q10" s="27"/>
      <c r="R10" s="28">
        <v>2074</v>
      </c>
      <c r="S10" s="29" t="s">
        <v>459</v>
      </c>
      <c r="T10" s="30">
        <f t="shared" si="3"/>
        <v>0</v>
      </c>
      <c r="U10" s="31"/>
      <c r="V10" s="32">
        <f t="shared" si="4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177" t="s">
        <v>191</v>
      </c>
      <c r="B11" s="192"/>
      <c r="C11" s="196"/>
      <c r="D11" s="192"/>
      <c r="E11" s="23"/>
      <c r="F11" s="23"/>
      <c r="G11" s="23"/>
      <c r="H11" s="23"/>
      <c r="I11" s="23"/>
      <c r="J11" s="167"/>
      <c r="K11" s="167"/>
      <c r="L11" s="167"/>
      <c r="M11" s="24"/>
      <c r="N11" s="25">
        <f t="shared" si="0"/>
        <v>0</v>
      </c>
      <c r="O11" s="26">
        <f t="shared" si="1"/>
        <v>0</v>
      </c>
      <c r="P11" s="172">
        <f t="shared" si="2"/>
        <v>0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177" t="s">
        <v>191</v>
      </c>
      <c r="B12" s="192"/>
      <c r="C12" s="196"/>
      <c r="D12" s="192"/>
      <c r="E12" s="23"/>
      <c r="F12" s="23"/>
      <c r="G12" s="23"/>
      <c r="H12" s="23"/>
      <c r="I12" s="23"/>
      <c r="J12" s="167"/>
      <c r="K12" s="167"/>
      <c r="L12" s="167"/>
      <c r="M12" s="24"/>
      <c r="N12" s="25">
        <f t="shared" si="0"/>
        <v>0</v>
      </c>
      <c r="O12" s="26">
        <f t="shared" si="1"/>
        <v>0</v>
      </c>
      <c r="P12" s="172">
        <f t="shared" si="2"/>
        <v>0</v>
      </c>
      <c r="Q12" s="27"/>
      <c r="R12" s="28"/>
      <c r="S12" s="29"/>
      <c r="T12" s="30">
        <f t="shared" si="3"/>
        <v>0</v>
      </c>
      <c r="U12" s="31"/>
      <c r="V12" s="32">
        <f t="shared" si="4"/>
        <v>0</v>
      </c>
      <c r="W12" s="19"/>
      <c r="X12" s="6"/>
      <c r="Y12" s="6"/>
      <c r="Z12" s="6"/>
      <c r="AA12" s="6"/>
    </row>
    <row r="13" spans="1:27" ht="29.1" customHeight="1" thickBot="1" x14ac:dyDescent="0.4">
      <c r="A13" s="177" t="s">
        <v>191</v>
      </c>
      <c r="B13" s="192"/>
      <c r="C13" s="196"/>
      <c r="D13" s="192"/>
      <c r="E13" s="23"/>
      <c r="F13" s="23"/>
      <c r="G13" s="23"/>
      <c r="H13" s="23"/>
      <c r="I13" s="23"/>
      <c r="J13" s="167"/>
      <c r="K13" s="167"/>
      <c r="L13" s="167"/>
      <c r="M13" s="24"/>
      <c r="N13" s="25">
        <f t="shared" si="0"/>
        <v>0</v>
      </c>
      <c r="O13" s="26">
        <f t="shared" si="1"/>
        <v>0</v>
      </c>
      <c r="P13" s="172">
        <f t="shared" si="2"/>
        <v>0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177" t="str">
        <f t="shared" ref="A14" si="5">IF(O14&lt;2,"NO","SI")</f>
        <v>NO</v>
      </c>
      <c r="B14" s="192"/>
      <c r="C14" s="196"/>
      <c r="D14" s="192"/>
      <c r="E14" s="23"/>
      <c r="F14" s="23"/>
      <c r="G14" s="23"/>
      <c r="H14" s="23"/>
      <c r="I14" s="23"/>
      <c r="J14" s="167"/>
      <c r="K14" s="167"/>
      <c r="L14" s="167"/>
      <c r="M14" s="24"/>
      <c r="N14" s="25">
        <f t="shared" ref="N14" si="6">IF(O14=9,SUM(E14:M14)-SMALL(E14:M14,1)-SMALL(E14:M14,2),IF(O14=8,SUM(E14:M14)-SMALL(E14:M14,1),SUM(E14:M14)))</f>
        <v>0</v>
      </c>
      <c r="O14" s="26">
        <f t="shared" ref="O14" si="7">COUNTA(E14:M14)</f>
        <v>0</v>
      </c>
      <c r="P14" s="172">
        <f t="shared" ref="P14" si="8">SUM(E14:M14)</f>
        <v>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77" t="str">
        <f t="shared" ref="A15:A50" si="9">IF(O15&lt;2,"NO","SI")</f>
        <v>NO</v>
      </c>
      <c r="B15" s="192"/>
      <c r="C15" s="196"/>
      <c r="D15" s="192"/>
      <c r="E15" s="23"/>
      <c r="F15" s="23"/>
      <c r="G15" s="23"/>
      <c r="H15" s="23"/>
      <c r="I15" s="23"/>
      <c r="J15" s="167"/>
      <c r="K15" s="167"/>
      <c r="L15" s="167"/>
      <c r="M15" s="24"/>
      <c r="N15" s="25">
        <f t="shared" ref="N15:N50" si="10">IF(O15=9,SUM(E15:M15)-SMALL(E15:M15,1)-SMALL(E15:M15,2),IF(O15=8,SUM(E15:M15)-SMALL(E15:M15,1),SUM(E15:M15)))</f>
        <v>0</v>
      </c>
      <c r="O15" s="26">
        <f t="shared" ref="O15:O50" si="11">COUNTA(E15:M15)</f>
        <v>0</v>
      </c>
      <c r="P15" s="172">
        <f t="shared" ref="P15:P50" si="12">SUM(E15:M15)</f>
        <v>0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6"/>
      <c r="Y15" s="6"/>
      <c r="Z15" s="6"/>
      <c r="AA15" s="6"/>
    </row>
    <row r="16" spans="1:27" ht="29.1" customHeight="1" thickBot="1" x14ac:dyDescent="0.4">
      <c r="A16" s="177" t="str">
        <f t="shared" si="9"/>
        <v>NO</v>
      </c>
      <c r="B16" s="192"/>
      <c r="C16" s="196"/>
      <c r="D16" s="192"/>
      <c r="E16" s="23"/>
      <c r="F16" s="23"/>
      <c r="G16" s="23"/>
      <c r="H16" s="23"/>
      <c r="I16" s="23"/>
      <c r="J16" s="167"/>
      <c r="K16" s="167"/>
      <c r="L16" s="167"/>
      <c r="M16" s="24"/>
      <c r="N16" s="25">
        <f t="shared" si="10"/>
        <v>0</v>
      </c>
      <c r="O16" s="26">
        <f t="shared" si="11"/>
        <v>0</v>
      </c>
      <c r="P16" s="172">
        <f t="shared" si="12"/>
        <v>0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177" t="str">
        <f t="shared" si="9"/>
        <v>NO</v>
      </c>
      <c r="B17" s="192"/>
      <c r="C17" s="196"/>
      <c r="D17" s="192"/>
      <c r="E17" s="23"/>
      <c r="F17" s="23"/>
      <c r="G17" s="23"/>
      <c r="H17" s="23"/>
      <c r="I17" s="23"/>
      <c r="J17" s="167"/>
      <c r="K17" s="167"/>
      <c r="L17" s="167"/>
      <c r="M17" s="24"/>
      <c r="N17" s="25">
        <f t="shared" si="10"/>
        <v>0</v>
      </c>
      <c r="O17" s="26">
        <f t="shared" si="11"/>
        <v>0</v>
      </c>
      <c r="P17" s="172">
        <f t="shared" si="12"/>
        <v>0</v>
      </c>
      <c r="Q17" s="27"/>
      <c r="R17" s="28">
        <v>1886</v>
      </c>
      <c r="S17" s="29" t="s">
        <v>31</v>
      </c>
      <c r="T17" s="30">
        <f t="shared" si="3"/>
        <v>0</v>
      </c>
      <c r="U17" s="31"/>
      <c r="V17" s="32">
        <f t="shared" si="4"/>
        <v>0</v>
      </c>
      <c r="W17" s="19"/>
      <c r="X17" s="6"/>
      <c r="Y17" s="6"/>
      <c r="Z17" s="6"/>
      <c r="AA17" s="6"/>
    </row>
    <row r="18" spans="1:27" ht="29.1" customHeight="1" thickBot="1" x14ac:dyDescent="0.4">
      <c r="A18" s="177" t="str">
        <f t="shared" si="9"/>
        <v>NO</v>
      </c>
      <c r="B18" s="192"/>
      <c r="C18" s="196"/>
      <c r="D18" s="192"/>
      <c r="E18" s="23"/>
      <c r="F18" s="23"/>
      <c r="G18" s="23"/>
      <c r="H18" s="23"/>
      <c r="I18" s="23"/>
      <c r="J18" s="167"/>
      <c r="K18" s="167"/>
      <c r="L18" s="167"/>
      <c r="M18" s="24"/>
      <c r="N18" s="25">
        <f t="shared" si="10"/>
        <v>0</v>
      </c>
      <c r="O18" s="26">
        <f t="shared" si="11"/>
        <v>0</v>
      </c>
      <c r="P18" s="172">
        <f t="shared" si="12"/>
        <v>0</v>
      </c>
      <c r="Q18" s="27"/>
      <c r="R18" s="28">
        <v>2144</v>
      </c>
      <c r="S18" s="169" t="s">
        <v>107</v>
      </c>
      <c r="T18" s="30">
        <f t="shared" si="3"/>
        <v>0</v>
      </c>
      <c r="U18" s="31"/>
      <c r="V18" s="32">
        <f t="shared" si="4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177" t="str">
        <f t="shared" si="9"/>
        <v>NO</v>
      </c>
      <c r="B19" s="192"/>
      <c r="C19" s="196"/>
      <c r="D19" s="192"/>
      <c r="E19" s="23"/>
      <c r="F19" s="23"/>
      <c r="G19" s="23"/>
      <c r="H19" s="23"/>
      <c r="I19" s="23"/>
      <c r="J19" s="167"/>
      <c r="K19" s="167"/>
      <c r="L19" s="167"/>
      <c r="M19" s="24"/>
      <c r="N19" s="25">
        <f t="shared" si="10"/>
        <v>0</v>
      </c>
      <c r="O19" s="26">
        <f t="shared" si="11"/>
        <v>0</v>
      </c>
      <c r="P19" s="172">
        <f t="shared" si="12"/>
        <v>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177" t="str">
        <f t="shared" si="9"/>
        <v>NO</v>
      </c>
      <c r="B20" s="192"/>
      <c r="C20" s="196"/>
      <c r="D20" s="192"/>
      <c r="E20" s="23"/>
      <c r="F20" s="23"/>
      <c r="G20" s="23"/>
      <c r="H20" s="23"/>
      <c r="I20" s="23"/>
      <c r="J20" s="167"/>
      <c r="K20" s="167"/>
      <c r="L20" s="167"/>
      <c r="M20" s="24"/>
      <c r="N20" s="25">
        <f t="shared" si="10"/>
        <v>0</v>
      </c>
      <c r="O20" s="26">
        <f t="shared" si="11"/>
        <v>0</v>
      </c>
      <c r="P20" s="172">
        <f t="shared" si="12"/>
        <v>0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177" t="str">
        <f t="shared" si="9"/>
        <v>NO</v>
      </c>
      <c r="B21" s="192"/>
      <c r="C21" s="196"/>
      <c r="D21" s="192"/>
      <c r="E21" s="23"/>
      <c r="F21" s="23"/>
      <c r="G21" s="23"/>
      <c r="H21" s="23"/>
      <c r="I21" s="23"/>
      <c r="J21" s="167"/>
      <c r="K21" s="167"/>
      <c r="L21" s="167"/>
      <c r="M21" s="24"/>
      <c r="N21" s="25">
        <f t="shared" si="10"/>
        <v>0</v>
      </c>
      <c r="O21" s="26">
        <f t="shared" si="11"/>
        <v>0</v>
      </c>
      <c r="P21" s="172">
        <f t="shared" si="12"/>
        <v>0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77" t="str">
        <f t="shared" si="9"/>
        <v>NO</v>
      </c>
      <c r="B22" s="192"/>
      <c r="C22" s="196"/>
      <c r="D22" s="192"/>
      <c r="E22" s="23"/>
      <c r="F22" s="23"/>
      <c r="G22" s="23"/>
      <c r="H22" s="23"/>
      <c r="I22" s="23"/>
      <c r="J22" s="167"/>
      <c r="K22" s="167"/>
      <c r="L22" s="167"/>
      <c r="M22" s="24"/>
      <c r="N22" s="25">
        <f t="shared" si="10"/>
        <v>0</v>
      </c>
      <c r="O22" s="26">
        <f t="shared" si="11"/>
        <v>0</v>
      </c>
      <c r="P22" s="172">
        <f t="shared" si="12"/>
        <v>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77" t="str">
        <f t="shared" si="9"/>
        <v>NO</v>
      </c>
      <c r="B23" s="21"/>
      <c r="C23" s="21"/>
      <c r="D23" s="21"/>
      <c r="E23" s="23"/>
      <c r="F23" s="23"/>
      <c r="G23" s="23"/>
      <c r="H23" s="23"/>
      <c r="I23" s="23"/>
      <c r="J23" s="167"/>
      <c r="K23" s="167"/>
      <c r="L23" s="167"/>
      <c r="M23" s="24"/>
      <c r="N23" s="25">
        <f t="shared" si="10"/>
        <v>0</v>
      </c>
      <c r="O23" s="26">
        <f t="shared" si="11"/>
        <v>0</v>
      </c>
      <c r="P23" s="172">
        <f t="shared" si="12"/>
        <v>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77" t="str">
        <f t="shared" si="9"/>
        <v>NO</v>
      </c>
      <c r="B24" s="21"/>
      <c r="C24" s="21"/>
      <c r="D24" s="21"/>
      <c r="E24" s="23"/>
      <c r="F24" s="23"/>
      <c r="G24" s="23"/>
      <c r="H24" s="23"/>
      <c r="I24" s="23"/>
      <c r="J24" s="167"/>
      <c r="K24" s="167"/>
      <c r="L24" s="167"/>
      <c r="M24" s="24"/>
      <c r="N24" s="25">
        <f t="shared" si="10"/>
        <v>0</v>
      </c>
      <c r="O24" s="26">
        <f t="shared" si="11"/>
        <v>0</v>
      </c>
      <c r="P24" s="172">
        <f t="shared" si="12"/>
        <v>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77" t="str">
        <f t="shared" si="9"/>
        <v>NO</v>
      </c>
      <c r="B25" s="21"/>
      <c r="C25" s="21"/>
      <c r="D25" s="21"/>
      <c r="E25" s="23"/>
      <c r="F25" s="23"/>
      <c r="G25" s="23"/>
      <c r="H25" s="23"/>
      <c r="I25" s="160"/>
      <c r="J25" s="170"/>
      <c r="K25" s="170"/>
      <c r="L25" s="170"/>
      <c r="M25" s="161"/>
      <c r="N25" s="25">
        <f t="shared" si="10"/>
        <v>0</v>
      </c>
      <c r="O25" s="26">
        <f t="shared" si="11"/>
        <v>0</v>
      </c>
      <c r="P25" s="172">
        <f t="shared" si="12"/>
        <v>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77" t="str">
        <f t="shared" si="9"/>
        <v>NO</v>
      </c>
      <c r="B26" s="21"/>
      <c r="C26" s="21"/>
      <c r="D26" s="34"/>
      <c r="E26" s="23"/>
      <c r="F26" s="23"/>
      <c r="G26" s="23"/>
      <c r="H26" s="23"/>
      <c r="I26" s="23"/>
      <c r="J26" s="167"/>
      <c r="K26" s="167"/>
      <c r="L26" s="167"/>
      <c r="M26" s="24"/>
      <c r="N26" s="25">
        <f t="shared" si="10"/>
        <v>0</v>
      </c>
      <c r="O26" s="26">
        <f t="shared" si="11"/>
        <v>0</v>
      </c>
      <c r="P26" s="172">
        <f t="shared" si="12"/>
        <v>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77" t="str">
        <f t="shared" si="9"/>
        <v>NO</v>
      </c>
      <c r="B27" s="21"/>
      <c r="C27" s="21"/>
      <c r="D27" s="34"/>
      <c r="E27" s="23"/>
      <c r="F27" s="23"/>
      <c r="G27" s="23"/>
      <c r="H27" s="23"/>
      <c r="I27" s="23"/>
      <c r="J27" s="167"/>
      <c r="K27" s="167"/>
      <c r="L27" s="167"/>
      <c r="M27" s="24"/>
      <c r="N27" s="25">
        <f t="shared" si="10"/>
        <v>0</v>
      </c>
      <c r="O27" s="26">
        <f t="shared" si="11"/>
        <v>0</v>
      </c>
      <c r="P27" s="172">
        <f t="shared" si="12"/>
        <v>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7" t="str">
        <f t="shared" si="9"/>
        <v>NO</v>
      </c>
      <c r="B28" s="21"/>
      <c r="C28" s="21"/>
      <c r="D28" s="34"/>
      <c r="E28" s="23"/>
      <c r="F28" s="23"/>
      <c r="G28" s="23"/>
      <c r="H28" s="23"/>
      <c r="I28" s="23"/>
      <c r="J28" s="167"/>
      <c r="K28" s="167"/>
      <c r="L28" s="167"/>
      <c r="M28" s="24"/>
      <c r="N28" s="25">
        <f t="shared" si="10"/>
        <v>0</v>
      </c>
      <c r="O28" s="26">
        <f t="shared" si="11"/>
        <v>0</v>
      </c>
      <c r="P28" s="172">
        <f t="shared" si="12"/>
        <v>0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77" t="str">
        <f t="shared" si="9"/>
        <v>NO</v>
      </c>
      <c r="B29" s="21"/>
      <c r="C29" s="21"/>
      <c r="D29" s="34"/>
      <c r="E29" s="23"/>
      <c r="F29" s="23"/>
      <c r="G29" s="23"/>
      <c r="H29" s="23"/>
      <c r="I29" s="23"/>
      <c r="J29" s="167"/>
      <c r="K29" s="167"/>
      <c r="L29" s="167"/>
      <c r="M29" s="24"/>
      <c r="N29" s="25">
        <f t="shared" si="10"/>
        <v>0</v>
      </c>
      <c r="O29" s="26">
        <f t="shared" si="11"/>
        <v>0</v>
      </c>
      <c r="P29" s="172">
        <f t="shared" si="12"/>
        <v>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7" t="str">
        <f t="shared" si="9"/>
        <v>NO</v>
      </c>
      <c r="B30" s="21"/>
      <c r="C30" s="21"/>
      <c r="D30" s="34"/>
      <c r="E30" s="23"/>
      <c r="F30" s="23"/>
      <c r="G30" s="23"/>
      <c r="H30" s="23"/>
      <c r="I30" s="23"/>
      <c r="J30" s="167"/>
      <c r="K30" s="167"/>
      <c r="L30" s="167"/>
      <c r="M30" s="24"/>
      <c r="N30" s="25">
        <f t="shared" si="10"/>
        <v>0</v>
      </c>
      <c r="O30" s="26">
        <f t="shared" si="11"/>
        <v>0</v>
      </c>
      <c r="P30" s="172">
        <f t="shared" si="12"/>
        <v>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77" t="str">
        <f t="shared" si="9"/>
        <v>NO</v>
      </c>
      <c r="B31" s="21"/>
      <c r="C31" s="21"/>
      <c r="D31" s="21"/>
      <c r="E31" s="23"/>
      <c r="F31" s="23"/>
      <c r="G31" s="23"/>
      <c r="H31" s="23"/>
      <c r="I31" s="23"/>
      <c r="J31" s="167"/>
      <c r="K31" s="167"/>
      <c r="L31" s="167"/>
      <c r="M31" s="24"/>
      <c r="N31" s="25">
        <f t="shared" si="10"/>
        <v>0</v>
      </c>
      <c r="O31" s="26">
        <f t="shared" si="11"/>
        <v>0</v>
      </c>
      <c r="P31" s="172">
        <f t="shared" si="12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7" t="str">
        <f t="shared" si="9"/>
        <v>NO</v>
      </c>
      <c r="B32" s="21"/>
      <c r="C32" s="21"/>
      <c r="D32" s="21"/>
      <c r="E32" s="23"/>
      <c r="F32" s="23"/>
      <c r="G32" s="23"/>
      <c r="H32" s="23"/>
      <c r="I32" s="23"/>
      <c r="J32" s="167"/>
      <c r="K32" s="167"/>
      <c r="L32" s="167"/>
      <c r="M32" s="24"/>
      <c r="N32" s="25">
        <f t="shared" si="10"/>
        <v>0</v>
      </c>
      <c r="O32" s="26">
        <f t="shared" si="11"/>
        <v>0</v>
      </c>
      <c r="P32" s="172">
        <f t="shared" si="12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7" t="str">
        <f t="shared" si="9"/>
        <v>NO</v>
      </c>
      <c r="B33" s="21"/>
      <c r="C33" s="21"/>
      <c r="D33" s="21"/>
      <c r="E33" s="23"/>
      <c r="F33" s="23"/>
      <c r="G33" s="23"/>
      <c r="H33" s="23"/>
      <c r="I33" s="23"/>
      <c r="J33" s="167"/>
      <c r="K33" s="167"/>
      <c r="L33" s="167"/>
      <c r="M33" s="24"/>
      <c r="N33" s="25">
        <f t="shared" si="10"/>
        <v>0</v>
      </c>
      <c r="O33" s="26">
        <f t="shared" si="11"/>
        <v>0</v>
      </c>
      <c r="P33" s="172">
        <f t="shared" si="12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7" t="str">
        <f t="shared" si="9"/>
        <v>NO</v>
      </c>
      <c r="B34" s="21"/>
      <c r="C34" s="21"/>
      <c r="D34" s="21"/>
      <c r="E34" s="23"/>
      <c r="F34" s="23"/>
      <c r="G34" s="23"/>
      <c r="H34" s="23"/>
      <c r="I34" s="23"/>
      <c r="J34" s="167"/>
      <c r="K34" s="167"/>
      <c r="L34" s="167"/>
      <c r="M34" s="24"/>
      <c r="N34" s="25">
        <f t="shared" si="10"/>
        <v>0</v>
      </c>
      <c r="O34" s="26">
        <f t="shared" si="11"/>
        <v>0</v>
      </c>
      <c r="P34" s="172">
        <f t="shared" si="12"/>
        <v>0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77" t="str">
        <f t="shared" si="9"/>
        <v>NO</v>
      </c>
      <c r="B35" s="21"/>
      <c r="C35" s="21"/>
      <c r="D35" s="21"/>
      <c r="E35" s="23"/>
      <c r="F35" s="23"/>
      <c r="G35" s="23"/>
      <c r="H35" s="23"/>
      <c r="I35" s="23"/>
      <c r="J35" s="167"/>
      <c r="K35" s="167"/>
      <c r="L35" s="167"/>
      <c r="M35" s="24"/>
      <c r="N35" s="25">
        <f t="shared" si="10"/>
        <v>0</v>
      </c>
      <c r="O35" s="26">
        <f t="shared" si="11"/>
        <v>0</v>
      </c>
      <c r="P35" s="172">
        <f t="shared" si="12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7" t="str">
        <f t="shared" si="9"/>
        <v>NO</v>
      </c>
      <c r="B36" s="21"/>
      <c r="C36" s="21"/>
      <c r="D36" s="21"/>
      <c r="E36" s="23"/>
      <c r="F36" s="23"/>
      <c r="G36" s="23"/>
      <c r="H36" s="23"/>
      <c r="I36" s="23"/>
      <c r="J36" s="167"/>
      <c r="K36" s="167"/>
      <c r="L36" s="167"/>
      <c r="M36" s="24"/>
      <c r="N36" s="25">
        <f t="shared" si="10"/>
        <v>0</v>
      </c>
      <c r="O36" s="26">
        <f t="shared" si="11"/>
        <v>0</v>
      </c>
      <c r="P36" s="172">
        <f t="shared" si="12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7" t="str">
        <f t="shared" si="9"/>
        <v>NO</v>
      </c>
      <c r="B37" s="21"/>
      <c r="C37" s="21"/>
      <c r="D37" s="21"/>
      <c r="E37" s="23"/>
      <c r="F37" s="23"/>
      <c r="G37" s="23"/>
      <c r="H37" s="23"/>
      <c r="I37" s="23"/>
      <c r="J37" s="167"/>
      <c r="K37" s="167"/>
      <c r="L37" s="167"/>
      <c r="M37" s="24"/>
      <c r="N37" s="25">
        <f t="shared" si="10"/>
        <v>0</v>
      </c>
      <c r="O37" s="26">
        <f t="shared" si="11"/>
        <v>0</v>
      </c>
      <c r="P37" s="172">
        <f t="shared" si="12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7" t="str">
        <f t="shared" si="9"/>
        <v>NO</v>
      </c>
      <c r="B38" s="21"/>
      <c r="C38" s="21"/>
      <c r="D38" s="21"/>
      <c r="E38" s="23"/>
      <c r="F38" s="23"/>
      <c r="G38" s="23"/>
      <c r="H38" s="23"/>
      <c r="I38" s="23"/>
      <c r="J38" s="167"/>
      <c r="K38" s="167"/>
      <c r="L38" s="167"/>
      <c r="M38" s="24"/>
      <c r="N38" s="25">
        <f t="shared" si="10"/>
        <v>0</v>
      </c>
      <c r="O38" s="26">
        <f t="shared" si="11"/>
        <v>0</v>
      </c>
      <c r="P38" s="172">
        <f t="shared" si="12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7" t="str">
        <f t="shared" si="9"/>
        <v>NO</v>
      </c>
      <c r="B39" s="21"/>
      <c r="C39" s="21"/>
      <c r="D39" s="21"/>
      <c r="E39" s="23"/>
      <c r="F39" s="23"/>
      <c r="G39" s="23"/>
      <c r="H39" s="23"/>
      <c r="I39" s="23"/>
      <c r="J39" s="167"/>
      <c r="K39" s="167"/>
      <c r="L39" s="167"/>
      <c r="M39" s="24"/>
      <c r="N39" s="25">
        <f t="shared" si="10"/>
        <v>0</v>
      </c>
      <c r="O39" s="26">
        <f t="shared" si="11"/>
        <v>0</v>
      </c>
      <c r="P39" s="172">
        <f t="shared" si="12"/>
        <v>0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7" t="str">
        <f t="shared" si="9"/>
        <v>NO</v>
      </c>
      <c r="B40" s="21"/>
      <c r="C40" s="21"/>
      <c r="D40" s="21"/>
      <c r="E40" s="23"/>
      <c r="F40" s="23"/>
      <c r="G40" s="23"/>
      <c r="H40" s="23"/>
      <c r="I40" s="23"/>
      <c r="J40" s="167"/>
      <c r="K40" s="167"/>
      <c r="L40" s="167"/>
      <c r="M40" s="24"/>
      <c r="N40" s="25">
        <f t="shared" si="10"/>
        <v>0</v>
      </c>
      <c r="O40" s="26">
        <f t="shared" si="11"/>
        <v>0</v>
      </c>
      <c r="P40" s="172">
        <f t="shared" si="12"/>
        <v>0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7" t="str">
        <f t="shared" si="9"/>
        <v>NO</v>
      </c>
      <c r="B41" s="21"/>
      <c r="C41" s="21"/>
      <c r="D41" s="21"/>
      <c r="E41" s="23"/>
      <c r="F41" s="23"/>
      <c r="G41" s="23"/>
      <c r="H41" s="23"/>
      <c r="I41" s="23"/>
      <c r="J41" s="167"/>
      <c r="K41" s="167"/>
      <c r="L41" s="167"/>
      <c r="M41" s="24"/>
      <c r="N41" s="25">
        <f t="shared" si="10"/>
        <v>0</v>
      </c>
      <c r="O41" s="26">
        <f t="shared" si="11"/>
        <v>0</v>
      </c>
      <c r="P41" s="172">
        <f t="shared" si="12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77" t="str">
        <f t="shared" si="9"/>
        <v>NO</v>
      </c>
      <c r="B42" s="21"/>
      <c r="C42" s="21"/>
      <c r="D42" s="21"/>
      <c r="E42" s="23"/>
      <c r="F42" s="23"/>
      <c r="G42" s="23"/>
      <c r="H42" s="23"/>
      <c r="I42" s="23"/>
      <c r="J42" s="167"/>
      <c r="K42" s="167"/>
      <c r="L42" s="167"/>
      <c r="M42" s="24"/>
      <c r="N42" s="25">
        <f t="shared" si="10"/>
        <v>0</v>
      </c>
      <c r="O42" s="26">
        <f t="shared" si="11"/>
        <v>0</v>
      </c>
      <c r="P42" s="172">
        <f t="shared" si="12"/>
        <v>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77" t="str">
        <f t="shared" si="9"/>
        <v>NO</v>
      </c>
      <c r="B43" s="21"/>
      <c r="C43" s="21"/>
      <c r="D43" s="21"/>
      <c r="E43" s="23"/>
      <c r="F43" s="23"/>
      <c r="G43" s="23"/>
      <c r="H43" s="23"/>
      <c r="I43" s="23"/>
      <c r="J43" s="167"/>
      <c r="K43" s="167"/>
      <c r="L43" s="167"/>
      <c r="M43" s="24"/>
      <c r="N43" s="25">
        <f t="shared" si="10"/>
        <v>0</v>
      </c>
      <c r="O43" s="26">
        <f t="shared" si="11"/>
        <v>0</v>
      </c>
      <c r="P43" s="172">
        <f t="shared" si="12"/>
        <v>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7" t="str">
        <f t="shared" si="9"/>
        <v>NO</v>
      </c>
      <c r="B44" s="21"/>
      <c r="C44" s="21"/>
      <c r="D44" s="21"/>
      <c r="E44" s="23"/>
      <c r="F44" s="23"/>
      <c r="G44" s="23"/>
      <c r="H44" s="23"/>
      <c r="I44" s="23"/>
      <c r="J44" s="167"/>
      <c r="K44" s="167"/>
      <c r="L44" s="167"/>
      <c r="M44" s="24"/>
      <c r="N44" s="25">
        <f t="shared" si="10"/>
        <v>0</v>
      </c>
      <c r="O44" s="26">
        <f t="shared" si="11"/>
        <v>0</v>
      </c>
      <c r="P44" s="172">
        <f t="shared" si="12"/>
        <v>0</v>
      </c>
      <c r="Q44" s="27"/>
      <c r="R44" s="28">
        <v>2199</v>
      </c>
      <c r="S44" s="169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77" t="str">
        <f t="shared" si="9"/>
        <v>NO</v>
      </c>
      <c r="B45" s="21"/>
      <c r="C45" s="21"/>
      <c r="D45" s="21"/>
      <c r="E45" s="23"/>
      <c r="F45" s="23"/>
      <c r="G45" s="23"/>
      <c r="H45" s="23"/>
      <c r="I45" s="23"/>
      <c r="J45" s="167"/>
      <c r="K45" s="167"/>
      <c r="L45" s="167"/>
      <c r="M45" s="24"/>
      <c r="N45" s="25">
        <f t="shared" si="10"/>
        <v>0</v>
      </c>
      <c r="O45" s="26">
        <f t="shared" si="11"/>
        <v>0</v>
      </c>
      <c r="P45" s="172">
        <f t="shared" si="12"/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77" t="str">
        <f t="shared" si="9"/>
        <v>NO</v>
      </c>
      <c r="B46" s="21"/>
      <c r="C46" s="21"/>
      <c r="D46" s="21"/>
      <c r="E46" s="23"/>
      <c r="F46" s="23"/>
      <c r="G46" s="23"/>
      <c r="H46" s="23"/>
      <c r="I46" s="23"/>
      <c r="J46" s="167"/>
      <c r="K46" s="167"/>
      <c r="L46" s="167"/>
      <c r="M46" s="24"/>
      <c r="N46" s="25">
        <f t="shared" si="10"/>
        <v>0</v>
      </c>
      <c r="O46" s="26">
        <f t="shared" si="11"/>
        <v>0</v>
      </c>
      <c r="P46" s="172">
        <f t="shared" si="12"/>
        <v>0</v>
      </c>
      <c r="Q46" s="35"/>
      <c r="R46" s="28">
        <v>2057</v>
      </c>
      <c r="S46" s="29" t="s">
        <v>56</v>
      </c>
      <c r="T46" s="30">
        <f t="shared" si="3"/>
        <v>0</v>
      </c>
      <c r="U46" s="36"/>
      <c r="V46" s="32">
        <f t="shared" si="4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77" t="str">
        <f t="shared" si="9"/>
        <v>NO</v>
      </c>
      <c r="B47" s="21"/>
      <c r="C47" s="21"/>
      <c r="D47" s="21"/>
      <c r="E47" s="23"/>
      <c r="F47" s="23"/>
      <c r="G47" s="23"/>
      <c r="H47" s="23"/>
      <c r="I47" s="23"/>
      <c r="J47" s="167"/>
      <c r="K47" s="167"/>
      <c r="L47" s="167"/>
      <c r="M47" s="24"/>
      <c r="N47" s="25">
        <f t="shared" si="10"/>
        <v>0</v>
      </c>
      <c r="O47" s="26">
        <f t="shared" si="11"/>
        <v>0</v>
      </c>
      <c r="P47" s="172">
        <f t="shared" si="12"/>
        <v>0</v>
      </c>
      <c r="Q47" s="35"/>
      <c r="R47" s="28">
        <v>2069</v>
      </c>
      <c r="S47" s="29" t="s">
        <v>57</v>
      </c>
      <c r="T47" s="30">
        <f t="shared" si="3"/>
        <v>0</v>
      </c>
      <c r="U47" s="37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77" t="str">
        <f t="shared" si="9"/>
        <v>NO</v>
      </c>
      <c r="B48" s="21"/>
      <c r="C48" s="21"/>
      <c r="D48" s="21"/>
      <c r="E48" s="23"/>
      <c r="F48" s="23"/>
      <c r="G48" s="23"/>
      <c r="H48" s="23"/>
      <c r="I48" s="23"/>
      <c r="J48" s="167"/>
      <c r="K48" s="167"/>
      <c r="L48" s="167"/>
      <c r="M48" s="24"/>
      <c r="N48" s="25">
        <f t="shared" si="10"/>
        <v>0</v>
      </c>
      <c r="O48" s="26">
        <f t="shared" si="11"/>
        <v>0</v>
      </c>
      <c r="P48" s="172">
        <f t="shared" si="12"/>
        <v>0</v>
      </c>
      <c r="Q48" s="19"/>
      <c r="R48" s="28">
        <v>1887</v>
      </c>
      <c r="S48" s="29" t="s">
        <v>123</v>
      </c>
      <c r="T48" s="30">
        <f t="shared" si="3"/>
        <v>0</v>
      </c>
      <c r="U48" s="37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77" t="str">
        <f t="shared" si="9"/>
        <v>NO</v>
      </c>
      <c r="B49" s="21"/>
      <c r="C49" s="21"/>
      <c r="D49" s="21"/>
      <c r="E49" s="23"/>
      <c r="F49" s="23"/>
      <c r="G49" s="23"/>
      <c r="H49" s="23"/>
      <c r="I49" s="23"/>
      <c r="J49" s="167"/>
      <c r="K49" s="167"/>
      <c r="L49" s="167"/>
      <c r="M49" s="24"/>
      <c r="N49" s="25">
        <f t="shared" si="10"/>
        <v>0</v>
      </c>
      <c r="O49" s="26">
        <f t="shared" si="11"/>
        <v>0</v>
      </c>
      <c r="P49" s="172">
        <f t="shared" si="12"/>
        <v>0</v>
      </c>
      <c r="Q49" s="19"/>
      <c r="R49" s="28">
        <v>2029</v>
      </c>
      <c r="S49" s="29" t="s">
        <v>59</v>
      </c>
      <c r="T49" s="30">
        <f t="shared" si="3"/>
        <v>0</v>
      </c>
      <c r="U49" s="6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77" t="str">
        <f t="shared" si="9"/>
        <v>NO</v>
      </c>
      <c r="B50" s="21"/>
      <c r="C50" s="21"/>
      <c r="D50" s="21"/>
      <c r="E50" s="23"/>
      <c r="F50" s="23"/>
      <c r="G50" s="23"/>
      <c r="H50" s="23"/>
      <c r="I50" s="23"/>
      <c r="J50" s="167"/>
      <c r="K50" s="167"/>
      <c r="L50" s="167"/>
      <c r="M50" s="24"/>
      <c r="N50" s="25">
        <f t="shared" si="10"/>
        <v>0</v>
      </c>
      <c r="O50" s="26">
        <f t="shared" si="11"/>
        <v>0</v>
      </c>
      <c r="P50" s="172">
        <f t="shared" si="12"/>
        <v>0</v>
      </c>
      <c r="Q50" s="19"/>
      <c r="R50" s="28">
        <v>2027</v>
      </c>
      <c r="S50" s="29" t="s">
        <v>20</v>
      </c>
      <c r="T50" s="30">
        <f t="shared" si="3"/>
        <v>0</v>
      </c>
      <c r="U50" s="6"/>
      <c r="V50" s="32">
        <f t="shared" si="4"/>
        <v>0</v>
      </c>
      <c r="W50" s="6"/>
      <c r="X50" s="6"/>
      <c r="Y50" s="6"/>
      <c r="Z50" s="6"/>
      <c r="AA50" s="6"/>
    </row>
    <row r="51" spans="1:27" ht="28.5" customHeight="1" thickBot="1" x14ac:dyDescent="0.4">
      <c r="A51" s="42">
        <f>COUNTIF(A3:A50,"SI")</f>
        <v>11</v>
      </c>
      <c r="B51" s="42">
        <f>COUNTA(B3:B50)</f>
        <v>0</v>
      </c>
      <c r="C51" s="42"/>
      <c r="D51" s="42"/>
      <c r="E51" s="44"/>
      <c r="F51" s="44"/>
      <c r="G51" s="42"/>
      <c r="H51" s="42"/>
      <c r="I51" s="42"/>
      <c r="J51" s="171"/>
      <c r="K51" s="171"/>
      <c r="L51" s="171"/>
      <c r="M51" s="65"/>
      <c r="N51" s="66">
        <f>SUM(N3:N50)</f>
        <v>0</v>
      </c>
      <c r="O51" s="47"/>
      <c r="P51" s="67">
        <f>SUM(P3:P50)</f>
        <v>0</v>
      </c>
      <c r="Q51" s="19"/>
      <c r="R51" s="28">
        <v>1862</v>
      </c>
      <c r="S51" s="29" t="s">
        <v>60</v>
      </c>
      <c r="T51" s="30">
        <f t="shared" si="3"/>
        <v>0</v>
      </c>
      <c r="U51" s="6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8"/>
      <c r="B52" s="68"/>
      <c r="C52" s="68"/>
      <c r="D52" s="68"/>
      <c r="E52" s="69"/>
      <c r="F52" s="69"/>
      <c r="G52" s="68"/>
      <c r="H52" s="68"/>
      <c r="I52" s="68"/>
      <c r="J52" s="68"/>
      <c r="K52" s="68"/>
      <c r="L52" s="68"/>
      <c r="M52" s="68"/>
      <c r="N52" s="70"/>
      <c r="O52" s="6"/>
      <c r="P52" s="71"/>
      <c r="Q52" s="6"/>
      <c r="R52" s="28">
        <v>1132</v>
      </c>
      <c r="S52" s="29" t="s">
        <v>61</v>
      </c>
      <c r="T52" s="30">
        <f t="shared" si="3"/>
        <v>0</v>
      </c>
      <c r="U52" s="6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3"/>
        <v>0</v>
      </c>
      <c r="U53" s="6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3"/>
        <v>0</v>
      </c>
      <c r="U54" s="6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3"/>
        <v>0</v>
      </c>
      <c r="U55" s="6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3"/>
        <v>0</v>
      </c>
      <c r="U56" s="6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3"/>
        <v>0</v>
      </c>
      <c r="U57" s="6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3"/>
        <v>0</v>
      </c>
      <c r="U58" s="6"/>
      <c r="V58" s="32">
        <f t="shared" si="4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69" t="s">
        <v>118</v>
      </c>
      <c r="T59" s="30">
        <f t="shared" si="3"/>
        <v>0</v>
      </c>
      <c r="U59" s="6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3"/>
        <v>0</v>
      </c>
      <c r="U60" s="6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3"/>
        <v>0</v>
      </c>
      <c r="U61" s="6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69" t="s">
        <v>108</v>
      </c>
      <c r="T62" s="30">
        <f t="shared" si="3"/>
        <v>0</v>
      </c>
      <c r="U62" s="6"/>
      <c r="V62" s="32">
        <f t="shared" si="4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6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6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6"/>
      <c r="P65" s="6"/>
      <c r="Q65" s="6"/>
      <c r="R65" s="6"/>
      <c r="S65" s="6"/>
      <c r="T65" s="39">
        <f>SUM(T3:T64)</f>
        <v>0</v>
      </c>
      <c r="U65" s="6"/>
      <c r="V65" s="41">
        <f>SUM(V3:V64)</f>
        <v>0</v>
      </c>
      <c r="W65" s="6"/>
      <c r="X65" s="6"/>
      <c r="Y65" s="6"/>
      <c r="Z65" s="6"/>
      <c r="AA65" s="6"/>
    </row>
    <row r="66" spans="1:27" ht="15.6" customHeight="1" x14ac:dyDescent="0.2">
      <c r="A66" s="6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7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8.600000000000001" customHeight="1" x14ac:dyDescent="0.2">
      <c r="R80" s="6"/>
      <c r="S80" s="6"/>
      <c r="T80" s="6"/>
      <c r="U80" s="6"/>
      <c r="V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13">
    <sortCondition descending="1" ref="N3:N13"/>
  </sortState>
  <mergeCells count="1">
    <mergeCell ref="A1:F1"/>
  </mergeCells>
  <conditionalFormatting sqref="A3:A50">
    <cfRule type="containsText" dxfId="45" priority="1" stopIfTrue="1" operator="containsText" text="SI">
      <formula>NOT(ISERROR(SEARCH("SI",A3)))</formula>
    </cfRule>
    <cfRule type="containsText" dxfId="4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Y93"/>
  <sheetViews>
    <sheetView showGridLines="0" zoomScale="40" zoomScaleNormal="40" workbookViewId="0">
      <selection activeCell="M52" sqref="M52"/>
    </sheetView>
  </sheetViews>
  <sheetFormatPr defaultColWidth="11.42578125" defaultRowHeight="18.600000000000001" customHeight="1" x14ac:dyDescent="0.2"/>
  <cols>
    <col min="1" max="1" width="11.42578125" style="72" customWidth="1"/>
    <col min="2" max="2" width="64.42578125" style="72" bestFit="1" customWidth="1"/>
    <col min="3" max="3" width="19.28515625" style="72" customWidth="1"/>
    <col min="4" max="4" width="70.7109375" style="72" customWidth="1"/>
    <col min="5" max="5" width="23.42578125" style="72" customWidth="1"/>
    <col min="6" max="6" width="23" style="72" customWidth="1"/>
    <col min="7" max="8" width="23.140625" style="72" customWidth="1"/>
    <col min="9" max="11" width="23.140625" style="133" customWidth="1"/>
    <col min="12" max="13" width="23" style="72" customWidth="1"/>
    <col min="14" max="14" width="17.42578125" style="72" customWidth="1"/>
    <col min="15" max="15" width="14.28515625" style="72" customWidth="1"/>
    <col min="16" max="16" width="27.28515625" style="72" customWidth="1"/>
    <col min="17" max="17" width="11.42578125" style="72" customWidth="1"/>
    <col min="18" max="18" width="11.42578125" style="133" customWidth="1"/>
    <col min="19" max="19" width="59.7109375" style="133" customWidth="1"/>
    <col min="20" max="20" width="16" style="72" customWidth="1"/>
    <col min="21" max="21" width="11.42578125" style="72" customWidth="1"/>
    <col min="22" max="22" width="31.28515625" style="72" customWidth="1"/>
    <col min="23" max="25" width="11.42578125" style="72" customWidth="1"/>
    <col min="26" max="26" width="37.42578125" style="72" customWidth="1"/>
    <col min="27" max="27" width="12" style="72" customWidth="1"/>
    <col min="28" max="259" width="11.42578125" style="72" customWidth="1"/>
  </cols>
  <sheetData>
    <row r="1" spans="1:27" ht="28.5" customHeight="1" x14ac:dyDescent="0.4">
      <c r="A1" s="263" t="s">
        <v>72</v>
      </c>
      <c r="B1" s="264"/>
      <c r="C1" s="264"/>
      <c r="D1" s="264"/>
      <c r="E1" s="264"/>
      <c r="F1" s="265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25">
      <c r="A2" s="7"/>
      <c r="B2" s="8" t="s">
        <v>1</v>
      </c>
      <c r="C2" s="8" t="s">
        <v>2</v>
      </c>
      <c r="D2" s="8" t="s">
        <v>3</v>
      </c>
      <c r="E2" s="9" t="s">
        <v>557</v>
      </c>
      <c r="F2" s="9" t="s">
        <v>651</v>
      </c>
      <c r="G2" s="9" t="s">
        <v>705</v>
      </c>
      <c r="H2" s="9" t="s">
        <v>455</v>
      </c>
      <c r="I2" s="9" t="s">
        <v>456</v>
      </c>
      <c r="J2" s="9" t="s">
        <v>399</v>
      </c>
      <c r="K2" s="9" t="s">
        <v>457</v>
      </c>
      <c r="L2" s="9" t="s">
        <v>190</v>
      </c>
      <c r="M2" s="10" t="s">
        <v>458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thickBot="1" x14ac:dyDescent="0.4">
      <c r="A3" s="177" t="s">
        <v>191</v>
      </c>
      <c r="B3" s="215" t="s">
        <v>542</v>
      </c>
      <c r="C3" s="216">
        <v>2310</v>
      </c>
      <c r="D3" s="215" t="s">
        <v>183</v>
      </c>
      <c r="E3" s="217" t="s">
        <v>725</v>
      </c>
      <c r="F3" s="217"/>
      <c r="G3" s="217"/>
      <c r="H3" s="217"/>
      <c r="I3" s="217"/>
      <c r="J3" s="217"/>
      <c r="K3" s="217"/>
      <c r="L3" s="217"/>
      <c r="M3" s="218">
        <v>33</v>
      </c>
      <c r="N3" s="25">
        <v>33</v>
      </c>
      <c r="O3" s="26">
        <f t="shared" ref="O3:O34" si="0">COUNTA(E3:M3)</f>
        <v>2</v>
      </c>
      <c r="P3" s="172">
        <f t="shared" ref="P3:P34" si="1">SUM(E3:M3)</f>
        <v>33</v>
      </c>
      <c r="Q3" s="27"/>
      <c r="R3" s="28">
        <v>1213</v>
      </c>
      <c r="S3" s="29" t="s">
        <v>114</v>
      </c>
      <c r="T3" s="30">
        <f>SUMIF($C$3:$C$87,R3,$P$3:$P$87)</f>
        <v>70</v>
      </c>
      <c r="U3" s="31"/>
      <c r="V3" s="32">
        <f>SUMIF($C$3:$C$87,R3,$N$3:$N$87)</f>
        <v>70</v>
      </c>
      <c r="W3" s="19"/>
      <c r="X3" s="6"/>
      <c r="Y3" s="33"/>
      <c r="Z3" s="33"/>
      <c r="AA3" s="33"/>
    </row>
    <row r="4" spans="1:27" ht="29.1" customHeight="1" thickBot="1" x14ac:dyDescent="0.45">
      <c r="A4" s="177" t="s">
        <v>191</v>
      </c>
      <c r="B4" s="211" t="s">
        <v>539</v>
      </c>
      <c r="C4" s="212">
        <v>10</v>
      </c>
      <c r="D4" s="211" t="s">
        <v>181</v>
      </c>
      <c r="E4" s="213" t="s">
        <v>725</v>
      </c>
      <c r="F4" s="213" t="s">
        <v>725</v>
      </c>
      <c r="G4" s="213" t="s">
        <v>725</v>
      </c>
      <c r="H4" s="214"/>
      <c r="I4" s="214"/>
      <c r="J4" s="214"/>
      <c r="K4" s="214"/>
      <c r="L4" s="214"/>
      <c r="M4" s="261">
        <v>60</v>
      </c>
      <c r="N4" s="25">
        <v>60</v>
      </c>
      <c r="O4" s="26">
        <f t="shared" si="0"/>
        <v>4</v>
      </c>
      <c r="P4" s="172">
        <f t="shared" si="1"/>
        <v>60</v>
      </c>
      <c r="Q4" s="27"/>
      <c r="R4" s="28">
        <v>2310</v>
      </c>
      <c r="S4" s="29" t="s">
        <v>183</v>
      </c>
      <c r="T4" s="30">
        <f t="shared" ref="T4:T64" si="2">SUMIF($C$3:$C$87,R4,$P$3:$P$87)</f>
        <v>33</v>
      </c>
      <c r="U4" s="31"/>
      <c r="V4" s="32">
        <f t="shared" ref="V4:V64" si="3">SUMIF($C$3:$C$87,R4,$N$3:$N$87)</f>
        <v>33</v>
      </c>
      <c r="W4" s="19"/>
      <c r="X4" s="6"/>
      <c r="Y4" s="33"/>
      <c r="Z4" s="33"/>
      <c r="AA4" s="33"/>
    </row>
    <row r="5" spans="1:27" ht="29.1" customHeight="1" thickBot="1" x14ac:dyDescent="0.4">
      <c r="A5" s="177" t="s">
        <v>191</v>
      </c>
      <c r="B5" s="192" t="s">
        <v>709</v>
      </c>
      <c r="C5" s="196">
        <v>10</v>
      </c>
      <c r="D5" s="192" t="s">
        <v>181</v>
      </c>
      <c r="E5" s="23"/>
      <c r="F5" s="23"/>
      <c r="G5" s="23" t="s">
        <v>725</v>
      </c>
      <c r="H5" s="23"/>
      <c r="I5" s="23"/>
      <c r="J5" s="23"/>
      <c r="K5" s="23"/>
      <c r="L5" s="23"/>
      <c r="M5" s="24">
        <v>0</v>
      </c>
      <c r="N5" s="25">
        <v>0</v>
      </c>
      <c r="O5" s="26">
        <f t="shared" si="0"/>
        <v>2</v>
      </c>
      <c r="P5" s="172">
        <f t="shared" si="1"/>
        <v>0</v>
      </c>
      <c r="Q5" s="27"/>
      <c r="R5" s="28">
        <v>2232</v>
      </c>
      <c r="S5" s="29" t="s">
        <v>119</v>
      </c>
      <c r="T5" s="30">
        <f t="shared" si="2"/>
        <v>0</v>
      </c>
      <c r="U5" s="31"/>
      <c r="V5" s="32">
        <f t="shared" si="3"/>
        <v>0</v>
      </c>
      <c r="W5" s="19"/>
      <c r="X5" s="6"/>
      <c r="Y5" s="33"/>
      <c r="Z5" s="33"/>
      <c r="AA5" s="33"/>
    </row>
    <row r="6" spans="1:27" ht="29.1" customHeight="1" thickBot="1" x14ac:dyDescent="0.4">
      <c r="A6" s="177" t="s">
        <v>191</v>
      </c>
      <c r="B6" s="192" t="s">
        <v>652</v>
      </c>
      <c r="C6" s="196">
        <v>10</v>
      </c>
      <c r="D6" s="192" t="s">
        <v>181</v>
      </c>
      <c r="E6" s="23"/>
      <c r="F6" s="23" t="s">
        <v>725</v>
      </c>
      <c r="G6" s="23" t="s">
        <v>725</v>
      </c>
      <c r="H6" s="23"/>
      <c r="I6" s="23"/>
      <c r="J6" s="23"/>
      <c r="K6" s="23"/>
      <c r="L6" s="23"/>
      <c r="M6" s="24">
        <v>0</v>
      </c>
      <c r="N6" s="25">
        <v>0</v>
      </c>
      <c r="O6" s="26">
        <f t="shared" si="0"/>
        <v>3</v>
      </c>
      <c r="P6" s="172">
        <f t="shared" si="1"/>
        <v>0</v>
      </c>
      <c r="Q6" s="27"/>
      <c r="R6" s="28">
        <v>1180</v>
      </c>
      <c r="S6" s="29" t="s">
        <v>14</v>
      </c>
      <c r="T6" s="30">
        <f t="shared" si="2"/>
        <v>40</v>
      </c>
      <c r="U6" s="31"/>
      <c r="V6" s="32">
        <f t="shared" si="3"/>
        <v>40</v>
      </c>
      <c r="W6" s="19"/>
      <c r="X6" s="6"/>
      <c r="Y6" s="33"/>
      <c r="Z6" s="33"/>
      <c r="AA6" s="33"/>
    </row>
    <row r="7" spans="1:27" ht="29.1" customHeight="1" thickBot="1" x14ac:dyDescent="0.4">
      <c r="A7" s="177" t="s">
        <v>191</v>
      </c>
      <c r="B7" s="192" t="s">
        <v>653</v>
      </c>
      <c r="C7" s="196">
        <v>10</v>
      </c>
      <c r="D7" s="192" t="s">
        <v>181</v>
      </c>
      <c r="E7" s="23"/>
      <c r="F7" s="23" t="s">
        <v>725</v>
      </c>
      <c r="G7" s="23" t="s">
        <v>725</v>
      </c>
      <c r="H7" s="23"/>
      <c r="I7" s="23"/>
      <c r="J7" s="23"/>
      <c r="K7" s="23"/>
      <c r="L7" s="23"/>
      <c r="M7" s="24">
        <v>0</v>
      </c>
      <c r="N7" s="25">
        <v>0</v>
      </c>
      <c r="O7" s="26">
        <f t="shared" si="0"/>
        <v>3</v>
      </c>
      <c r="P7" s="172">
        <f t="shared" si="1"/>
        <v>0</v>
      </c>
      <c r="Q7" s="27"/>
      <c r="R7" s="28">
        <v>1115</v>
      </c>
      <c r="S7" s="29" t="s">
        <v>15</v>
      </c>
      <c r="T7" s="30">
        <f t="shared" si="2"/>
        <v>0</v>
      </c>
      <c r="U7" s="31"/>
      <c r="V7" s="32">
        <f t="shared" si="3"/>
        <v>0</v>
      </c>
      <c r="W7" s="19"/>
      <c r="X7" s="6"/>
      <c r="Y7" s="33"/>
      <c r="Z7" s="33"/>
      <c r="AA7" s="33"/>
    </row>
    <row r="8" spans="1:27" ht="29.1" customHeight="1" thickBot="1" x14ac:dyDescent="0.4">
      <c r="A8" s="177" t="s">
        <v>191</v>
      </c>
      <c r="B8" s="220" t="s">
        <v>571</v>
      </c>
      <c r="C8" s="221">
        <v>10</v>
      </c>
      <c r="D8" s="220" t="s">
        <v>181</v>
      </c>
      <c r="E8" s="217" t="s">
        <v>725</v>
      </c>
      <c r="F8" s="217"/>
      <c r="G8" s="217"/>
      <c r="H8" s="217"/>
      <c r="I8" s="217"/>
      <c r="J8" s="217"/>
      <c r="K8" s="217"/>
      <c r="L8" s="217"/>
      <c r="M8" s="218">
        <v>0</v>
      </c>
      <c r="N8" s="25">
        <v>0</v>
      </c>
      <c r="O8" s="26">
        <f t="shared" si="0"/>
        <v>2</v>
      </c>
      <c r="P8" s="172">
        <f t="shared" si="1"/>
        <v>0</v>
      </c>
      <c r="Q8" s="27"/>
      <c r="R8" s="28">
        <v>10</v>
      </c>
      <c r="S8" s="29" t="s">
        <v>16</v>
      </c>
      <c r="T8" s="30">
        <f t="shared" si="2"/>
        <v>60</v>
      </c>
      <c r="U8" s="31"/>
      <c r="V8" s="32">
        <f t="shared" si="3"/>
        <v>60</v>
      </c>
      <c r="W8" s="19"/>
      <c r="X8" s="6"/>
      <c r="Y8" s="33"/>
      <c r="Z8" s="33"/>
      <c r="AA8" s="33"/>
    </row>
    <row r="9" spans="1:27" ht="29.1" customHeight="1" thickBot="1" x14ac:dyDescent="0.45">
      <c r="A9" s="177" t="s">
        <v>191</v>
      </c>
      <c r="B9" s="211" t="s">
        <v>540</v>
      </c>
      <c r="C9" s="212">
        <v>2144</v>
      </c>
      <c r="D9" s="211" t="s">
        <v>187</v>
      </c>
      <c r="E9" s="219" t="s">
        <v>725</v>
      </c>
      <c r="F9" s="214"/>
      <c r="G9" s="213"/>
      <c r="H9" s="214"/>
      <c r="I9" s="214"/>
      <c r="J9" s="214"/>
      <c r="K9" s="214"/>
      <c r="L9" s="214"/>
      <c r="M9" s="261">
        <v>33</v>
      </c>
      <c r="N9" s="25">
        <v>33</v>
      </c>
      <c r="O9" s="26">
        <f t="shared" si="0"/>
        <v>2</v>
      </c>
      <c r="P9" s="172">
        <f t="shared" si="1"/>
        <v>33</v>
      </c>
      <c r="Q9" s="27"/>
      <c r="R9" s="28">
        <v>1589</v>
      </c>
      <c r="S9" s="29" t="s">
        <v>18</v>
      </c>
      <c r="T9" s="30">
        <f t="shared" si="2"/>
        <v>55</v>
      </c>
      <c r="U9" s="31"/>
      <c r="V9" s="32">
        <f t="shared" si="3"/>
        <v>55</v>
      </c>
      <c r="W9" s="19"/>
      <c r="X9" s="6"/>
      <c r="Y9" s="33"/>
      <c r="Z9" s="33"/>
      <c r="AA9" s="33"/>
    </row>
    <row r="10" spans="1:27" ht="29.1" customHeight="1" thickBot="1" x14ac:dyDescent="0.4">
      <c r="A10" s="177" t="s">
        <v>191</v>
      </c>
      <c r="B10" s="192" t="s">
        <v>545</v>
      </c>
      <c r="C10" s="196">
        <v>2144</v>
      </c>
      <c r="D10" s="192" t="s">
        <v>187</v>
      </c>
      <c r="E10" s="23" t="s">
        <v>725</v>
      </c>
      <c r="F10" s="23"/>
      <c r="G10" s="23"/>
      <c r="H10" s="23"/>
      <c r="I10" s="23"/>
      <c r="J10" s="23"/>
      <c r="K10" s="23"/>
      <c r="L10" s="23"/>
      <c r="M10" s="24">
        <v>0</v>
      </c>
      <c r="N10" s="25">
        <v>0</v>
      </c>
      <c r="O10" s="26">
        <f t="shared" si="0"/>
        <v>2</v>
      </c>
      <c r="P10" s="172">
        <f t="shared" si="1"/>
        <v>0</v>
      </c>
      <c r="Q10" s="27"/>
      <c r="R10" s="28">
        <v>2074</v>
      </c>
      <c r="S10" s="29" t="s">
        <v>459</v>
      </c>
      <c r="T10" s="30">
        <f t="shared" si="2"/>
        <v>66</v>
      </c>
      <c r="U10" s="31"/>
      <c r="V10" s="32">
        <f t="shared" si="3"/>
        <v>66</v>
      </c>
      <c r="W10" s="19"/>
      <c r="X10" s="6"/>
      <c r="Y10" s="33"/>
      <c r="Z10" s="33"/>
      <c r="AA10" s="33"/>
    </row>
    <row r="11" spans="1:27" ht="29.1" customHeight="1" thickBot="1" x14ac:dyDescent="0.4">
      <c r="A11" s="177" t="s">
        <v>191</v>
      </c>
      <c r="B11" s="192" t="s">
        <v>551</v>
      </c>
      <c r="C11" s="196">
        <v>2144</v>
      </c>
      <c r="D11" s="192" t="s">
        <v>187</v>
      </c>
      <c r="E11" s="23" t="s">
        <v>725</v>
      </c>
      <c r="F11" s="23"/>
      <c r="G11" s="23"/>
      <c r="H11" s="23"/>
      <c r="I11" s="23"/>
      <c r="J11" s="23"/>
      <c r="K11" s="23"/>
      <c r="L11" s="23"/>
      <c r="M11" s="24">
        <v>0</v>
      </c>
      <c r="N11" s="25">
        <v>0</v>
      </c>
      <c r="O11" s="26">
        <f t="shared" si="0"/>
        <v>2</v>
      </c>
      <c r="P11" s="172">
        <f t="shared" si="1"/>
        <v>0</v>
      </c>
      <c r="Q11" s="27"/>
      <c r="R11" s="28">
        <v>1590</v>
      </c>
      <c r="S11" s="29" t="s">
        <v>21</v>
      </c>
      <c r="T11" s="30">
        <f t="shared" si="2"/>
        <v>0</v>
      </c>
      <c r="U11" s="31"/>
      <c r="V11" s="32">
        <f t="shared" si="3"/>
        <v>0</v>
      </c>
      <c r="W11" s="19"/>
      <c r="X11" s="6"/>
      <c r="Y11" s="33"/>
      <c r="Z11" s="33"/>
      <c r="AA11" s="33"/>
    </row>
    <row r="12" spans="1:27" ht="29.1" customHeight="1" thickBot="1" x14ac:dyDescent="0.4">
      <c r="A12" s="177" t="s">
        <v>191</v>
      </c>
      <c r="B12" s="192" t="s">
        <v>555</v>
      </c>
      <c r="C12" s="196">
        <v>2144</v>
      </c>
      <c r="D12" s="192" t="s">
        <v>187</v>
      </c>
      <c r="E12" s="23" t="s">
        <v>725</v>
      </c>
      <c r="F12" s="23"/>
      <c r="G12" s="23"/>
      <c r="H12" s="23"/>
      <c r="I12" s="23"/>
      <c r="J12" s="23"/>
      <c r="K12" s="23"/>
      <c r="L12" s="23"/>
      <c r="M12" s="24">
        <v>0</v>
      </c>
      <c r="N12" s="25">
        <v>0</v>
      </c>
      <c r="O12" s="26">
        <f t="shared" si="0"/>
        <v>2</v>
      </c>
      <c r="P12" s="172">
        <f t="shared" si="1"/>
        <v>0</v>
      </c>
      <c r="Q12" s="27"/>
      <c r="R12" s="28"/>
      <c r="S12" s="29"/>
      <c r="T12" s="30">
        <f t="shared" si="2"/>
        <v>0</v>
      </c>
      <c r="U12" s="31"/>
      <c r="V12" s="32">
        <f t="shared" si="3"/>
        <v>0</v>
      </c>
      <c r="W12" s="19"/>
      <c r="X12" s="6"/>
      <c r="Y12" s="33"/>
      <c r="Z12" s="33"/>
      <c r="AA12" s="33"/>
    </row>
    <row r="13" spans="1:27" ht="29.1" customHeight="1" thickBot="1" x14ac:dyDescent="0.4">
      <c r="A13" s="177" t="s">
        <v>191</v>
      </c>
      <c r="B13" s="192" t="s">
        <v>560</v>
      </c>
      <c r="C13" s="196">
        <v>2144</v>
      </c>
      <c r="D13" s="192" t="s">
        <v>187</v>
      </c>
      <c r="E13" s="23" t="s">
        <v>725</v>
      </c>
      <c r="F13" s="23"/>
      <c r="G13" s="23"/>
      <c r="H13" s="23"/>
      <c r="I13" s="23"/>
      <c r="J13" s="23"/>
      <c r="K13" s="23"/>
      <c r="L13" s="23"/>
      <c r="M13" s="24">
        <v>0</v>
      </c>
      <c r="N13" s="25">
        <v>0</v>
      </c>
      <c r="O13" s="26">
        <f t="shared" si="0"/>
        <v>2</v>
      </c>
      <c r="P13" s="172">
        <f t="shared" si="1"/>
        <v>0</v>
      </c>
      <c r="Q13" s="27"/>
      <c r="R13" s="28"/>
      <c r="S13" s="29"/>
      <c r="T13" s="30">
        <f t="shared" si="2"/>
        <v>0</v>
      </c>
      <c r="U13" s="31"/>
      <c r="V13" s="32">
        <f t="shared" si="3"/>
        <v>0</v>
      </c>
      <c r="W13" s="19"/>
      <c r="X13" s="6"/>
      <c r="Y13" s="33"/>
      <c r="Z13" s="33"/>
      <c r="AA13" s="33"/>
    </row>
    <row r="14" spans="1:27" ht="29.1" customHeight="1" thickBot="1" x14ac:dyDescent="0.4">
      <c r="A14" s="177" t="s">
        <v>191</v>
      </c>
      <c r="B14" s="192" t="s">
        <v>564</v>
      </c>
      <c r="C14" s="196">
        <v>2144</v>
      </c>
      <c r="D14" s="192" t="s">
        <v>187</v>
      </c>
      <c r="E14" s="23" t="s">
        <v>725</v>
      </c>
      <c r="F14" s="23"/>
      <c r="G14" s="23"/>
      <c r="H14" s="23"/>
      <c r="I14" s="23"/>
      <c r="J14" s="23"/>
      <c r="K14" s="23"/>
      <c r="L14" s="23"/>
      <c r="M14" s="24">
        <v>0</v>
      </c>
      <c r="N14" s="25">
        <v>0</v>
      </c>
      <c r="O14" s="26">
        <f t="shared" si="0"/>
        <v>2</v>
      </c>
      <c r="P14" s="172">
        <f t="shared" si="1"/>
        <v>0</v>
      </c>
      <c r="Q14" s="27"/>
      <c r="R14" s="28">
        <v>1843</v>
      </c>
      <c r="S14" s="29" t="s">
        <v>27</v>
      </c>
      <c r="T14" s="30">
        <f t="shared" si="2"/>
        <v>0</v>
      </c>
      <c r="U14" s="31"/>
      <c r="V14" s="32">
        <f t="shared" si="3"/>
        <v>0</v>
      </c>
      <c r="W14" s="19"/>
      <c r="X14" s="6"/>
      <c r="Y14" s="33"/>
      <c r="Z14" s="33"/>
      <c r="AA14" s="33"/>
    </row>
    <row r="15" spans="1:27" ht="29.1" customHeight="1" thickBot="1" x14ac:dyDescent="0.4">
      <c r="A15" s="177" t="s">
        <v>191</v>
      </c>
      <c r="B15" s="220" t="s">
        <v>569</v>
      </c>
      <c r="C15" s="221">
        <v>2144</v>
      </c>
      <c r="D15" s="220" t="s">
        <v>187</v>
      </c>
      <c r="E15" s="217" t="s">
        <v>725</v>
      </c>
      <c r="F15" s="217"/>
      <c r="G15" s="217"/>
      <c r="H15" s="217"/>
      <c r="I15" s="217"/>
      <c r="J15" s="217"/>
      <c r="K15" s="217"/>
      <c r="L15" s="217"/>
      <c r="M15" s="218">
        <v>0</v>
      </c>
      <c r="N15" s="25">
        <v>0</v>
      </c>
      <c r="O15" s="26">
        <f t="shared" si="0"/>
        <v>2</v>
      </c>
      <c r="P15" s="172">
        <f t="shared" si="1"/>
        <v>0</v>
      </c>
      <c r="Q15" s="27"/>
      <c r="R15" s="28">
        <v>1317</v>
      </c>
      <c r="S15" s="29" t="s">
        <v>28</v>
      </c>
      <c r="T15" s="30">
        <f t="shared" si="2"/>
        <v>0</v>
      </c>
      <c r="U15" s="31"/>
      <c r="V15" s="32">
        <f t="shared" si="3"/>
        <v>0</v>
      </c>
      <c r="W15" s="19"/>
      <c r="X15" s="6"/>
      <c r="Y15" s="33"/>
      <c r="Z15" s="33"/>
      <c r="AA15" s="33"/>
    </row>
    <row r="16" spans="1:27" ht="29.1" customHeight="1" thickBot="1" x14ac:dyDescent="0.4">
      <c r="A16" s="177" t="s">
        <v>191</v>
      </c>
      <c r="B16" s="211" t="s">
        <v>550</v>
      </c>
      <c r="C16" s="212">
        <v>2027</v>
      </c>
      <c r="D16" s="211" t="s">
        <v>20</v>
      </c>
      <c r="E16" s="219" t="s">
        <v>725</v>
      </c>
      <c r="F16" s="219"/>
      <c r="G16" s="219"/>
      <c r="H16" s="219"/>
      <c r="I16" s="219"/>
      <c r="J16" s="219"/>
      <c r="K16" s="219"/>
      <c r="L16" s="219"/>
      <c r="M16" s="222">
        <v>77</v>
      </c>
      <c r="N16" s="25">
        <v>77</v>
      </c>
      <c r="O16" s="26">
        <f t="shared" si="0"/>
        <v>2</v>
      </c>
      <c r="P16" s="172">
        <f t="shared" si="1"/>
        <v>77</v>
      </c>
      <c r="Q16" s="27"/>
      <c r="R16" s="28"/>
      <c r="S16" s="29"/>
      <c r="T16" s="30">
        <f t="shared" si="2"/>
        <v>0</v>
      </c>
      <c r="U16" s="31"/>
      <c r="V16" s="32">
        <f t="shared" si="3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177" t="s">
        <v>191</v>
      </c>
      <c r="B17" s="192" t="s">
        <v>565</v>
      </c>
      <c r="C17" s="196">
        <v>2027</v>
      </c>
      <c r="D17" s="192" t="s">
        <v>20</v>
      </c>
      <c r="E17" s="23" t="s">
        <v>725</v>
      </c>
      <c r="F17" s="23" t="s">
        <v>725</v>
      </c>
      <c r="G17" s="23" t="s">
        <v>725</v>
      </c>
      <c r="H17" s="23"/>
      <c r="I17" s="23"/>
      <c r="J17" s="23"/>
      <c r="K17" s="23"/>
      <c r="L17" s="23"/>
      <c r="M17" s="24">
        <v>0</v>
      </c>
      <c r="N17" s="25">
        <v>0</v>
      </c>
      <c r="O17" s="26">
        <f t="shared" si="0"/>
        <v>4</v>
      </c>
      <c r="P17" s="172">
        <f t="shared" si="1"/>
        <v>0</v>
      </c>
      <c r="Q17" s="27"/>
      <c r="R17" s="28">
        <v>1886</v>
      </c>
      <c r="S17" s="29" t="s">
        <v>31</v>
      </c>
      <c r="T17" s="30">
        <f t="shared" si="2"/>
        <v>33</v>
      </c>
      <c r="U17" s="31"/>
      <c r="V17" s="32">
        <f t="shared" si="3"/>
        <v>33</v>
      </c>
      <c r="W17" s="19"/>
      <c r="X17" s="6"/>
      <c r="Y17" s="33"/>
      <c r="Z17" s="33"/>
      <c r="AA17" s="33"/>
    </row>
    <row r="18" spans="1:27" ht="29.1" customHeight="1" thickBot="1" x14ac:dyDescent="0.4">
      <c r="A18" s="177" t="s">
        <v>191</v>
      </c>
      <c r="B18" s="220" t="s">
        <v>570</v>
      </c>
      <c r="C18" s="221">
        <v>2027</v>
      </c>
      <c r="D18" s="220" t="s">
        <v>20</v>
      </c>
      <c r="E18" s="217" t="s">
        <v>725</v>
      </c>
      <c r="F18" s="217" t="s">
        <v>725</v>
      </c>
      <c r="G18" s="217" t="s">
        <v>725</v>
      </c>
      <c r="H18" s="217"/>
      <c r="I18" s="217"/>
      <c r="J18" s="217"/>
      <c r="K18" s="217"/>
      <c r="L18" s="217"/>
      <c r="M18" s="218">
        <v>0</v>
      </c>
      <c r="N18" s="25">
        <v>0</v>
      </c>
      <c r="O18" s="26">
        <f t="shared" si="0"/>
        <v>4</v>
      </c>
      <c r="P18" s="172">
        <f t="shared" si="1"/>
        <v>0</v>
      </c>
      <c r="Q18" s="27"/>
      <c r="R18" s="28">
        <v>2144</v>
      </c>
      <c r="S18" s="169" t="s">
        <v>107</v>
      </c>
      <c r="T18" s="30">
        <f t="shared" si="2"/>
        <v>33</v>
      </c>
      <c r="U18" s="31"/>
      <c r="V18" s="32">
        <f t="shared" si="3"/>
        <v>33</v>
      </c>
      <c r="W18" s="19"/>
      <c r="X18" s="6"/>
      <c r="Y18" s="33"/>
      <c r="Z18" s="33"/>
      <c r="AA18" s="33"/>
    </row>
    <row r="19" spans="1:27" ht="29.1" customHeight="1" thickBot="1" x14ac:dyDescent="0.4">
      <c r="A19" s="177" t="s">
        <v>191</v>
      </c>
      <c r="B19" s="223" t="s">
        <v>563</v>
      </c>
      <c r="C19" s="224">
        <v>2074</v>
      </c>
      <c r="D19" s="223" t="s">
        <v>202</v>
      </c>
      <c r="E19" s="225" t="s">
        <v>725</v>
      </c>
      <c r="F19" s="225"/>
      <c r="G19" s="225" t="s">
        <v>725</v>
      </c>
      <c r="H19" s="225"/>
      <c r="I19" s="225"/>
      <c r="J19" s="225"/>
      <c r="K19" s="225"/>
      <c r="L19" s="225"/>
      <c r="M19" s="226">
        <v>66</v>
      </c>
      <c r="N19" s="25">
        <v>66</v>
      </c>
      <c r="O19" s="26">
        <f t="shared" si="0"/>
        <v>3</v>
      </c>
      <c r="P19" s="172">
        <f t="shared" si="1"/>
        <v>66</v>
      </c>
      <c r="Q19" s="27"/>
      <c r="R19" s="28"/>
      <c r="S19" s="29"/>
      <c r="T19" s="30">
        <f t="shared" si="2"/>
        <v>0</v>
      </c>
      <c r="U19" s="31"/>
      <c r="V19" s="32">
        <f t="shared" si="3"/>
        <v>0</v>
      </c>
      <c r="W19" s="19"/>
      <c r="X19" s="6"/>
      <c r="Y19" s="33"/>
      <c r="Z19" s="33"/>
      <c r="AA19" s="33"/>
    </row>
    <row r="20" spans="1:27" ht="29.1" customHeight="1" thickBot="1" x14ac:dyDescent="0.4">
      <c r="A20" s="177" t="s">
        <v>191</v>
      </c>
      <c r="B20" s="223" t="s">
        <v>566</v>
      </c>
      <c r="C20" s="224">
        <v>2271</v>
      </c>
      <c r="D20" s="223" t="s">
        <v>179</v>
      </c>
      <c r="E20" s="225" t="s">
        <v>725</v>
      </c>
      <c r="F20" s="225"/>
      <c r="G20" s="225" t="s">
        <v>725</v>
      </c>
      <c r="H20" s="225"/>
      <c r="I20" s="225"/>
      <c r="J20" s="225"/>
      <c r="K20" s="225"/>
      <c r="L20" s="225"/>
      <c r="M20" s="226">
        <v>66</v>
      </c>
      <c r="N20" s="25">
        <v>66</v>
      </c>
      <c r="O20" s="26">
        <f t="shared" si="0"/>
        <v>3</v>
      </c>
      <c r="P20" s="172">
        <f t="shared" si="1"/>
        <v>66</v>
      </c>
      <c r="Q20" s="27"/>
      <c r="R20" s="28">
        <v>1298</v>
      </c>
      <c r="S20" s="29" t="s">
        <v>35</v>
      </c>
      <c r="T20" s="30">
        <f t="shared" si="2"/>
        <v>0</v>
      </c>
      <c r="U20" s="31"/>
      <c r="V20" s="32">
        <f t="shared" si="3"/>
        <v>0</v>
      </c>
      <c r="W20" s="19"/>
      <c r="X20" s="6"/>
      <c r="Y20" s="33"/>
      <c r="Z20" s="33"/>
      <c r="AA20" s="33"/>
    </row>
    <row r="21" spans="1:27" ht="29.1" customHeight="1" thickBot="1" x14ac:dyDescent="0.45">
      <c r="A21" s="177" t="s">
        <v>191</v>
      </c>
      <c r="B21" s="211" t="s">
        <v>541</v>
      </c>
      <c r="C21" s="212">
        <v>2057</v>
      </c>
      <c r="D21" s="211" t="s">
        <v>185</v>
      </c>
      <c r="E21" s="219" t="s">
        <v>725</v>
      </c>
      <c r="F21" s="214"/>
      <c r="G21" s="219" t="s">
        <v>725</v>
      </c>
      <c r="H21" s="214"/>
      <c r="I21" s="214"/>
      <c r="J21" s="214"/>
      <c r="K21" s="214"/>
      <c r="L21" s="214"/>
      <c r="M21" s="261">
        <v>61</v>
      </c>
      <c r="N21" s="25">
        <v>61</v>
      </c>
      <c r="O21" s="26">
        <f t="shared" si="0"/>
        <v>3</v>
      </c>
      <c r="P21" s="172">
        <f t="shared" si="1"/>
        <v>61</v>
      </c>
      <c r="Q21" s="27"/>
      <c r="R21" s="28">
        <v>2271</v>
      </c>
      <c r="S21" s="29" t="s">
        <v>120</v>
      </c>
      <c r="T21" s="30">
        <f t="shared" si="2"/>
        <v>66</v>
      </c>
      <c r="U21" s="31"/>
      <c r="V21" s="32">
        <f t="shared" si="3"/>
        <v>66</v>
      </c>
      <c r="W21" s="19"/>
      <c r="X21" s="6"/>
      <c r="Y21" s="33"/>
      <c r="Z21" s="33"/>
      <c r="AA21" s="33"/>
    </row>
    <row r="22" spans="1:27" ht="29.1" customHeight="1" thickBot="1" x14ac:dyDescent="0.4">
      <c r="A22" s="177" t="s">
        <v>191</v>
      </c>
      <c r="B22" s="192" t="s">
        <v>543</v>
      </c>
      <c r="C22" s="196">
        <v>2057</v>
      </c>
      <c r="D22" s="192" t="s">
        <v>185</v>
      </c>
      <c r="E22" s="23" t="s">
        <v>725</v>
      </c>
      <c r="F22" s="23"/>
      <c r="G22" s="23" t="s">
        <v>725</v>
      </c>
      <c r="H22" s="23"/>
      <c r="I22" s="23"/>
      <c r="J22" s="23"/>
      <c r="K22" s="23"/>
      <c r="L22" s="23"/>
      <c r="M22" s="24">
        <v>0</v>
      </c>
      <c r="N22" s="25">
        <v>0</v>
      </c>
      <c r="O22" s="26">
        <f t="shared" si="0"/>
        <v>3</v>
      </c>
      <c r="P22" s="172">
        <f t="shared" si="1"/>
        <v>0</v>
      </c>
      <c r="Q22" s="27"/>
      <c r="R22" s="28">
        <v>2186</v>
      </c>
      <c r="S22" s="29" t="s">
        <v>122</v>
      </c>
      <c r="T22" s="30">
        <f t="shared" si="2"/>
        <v>0</v>
      </c>
      <c r="U22" s="31"/>
      <c r="V22" s="32">
        <f t="shared" si="3"/>
        <v>0</v>
      </c>
      <c r="W22" s="19"/>
      <c r="X22" s="6"/>
      <c r="Y22" s="33"/>
      <c r="Z22" s="33"/>
      <c r="AA22" s="33"/>
    </row>
    <row r="23" spans="1:27" ht="29.1" customHeight="1" thickBot="1" x14ac:dyDescent="0.4">
      <c r="A23" s="177" t="s">
        <v>191</v>
      </c>
      <c r="B23" s="192" t="s">
        <v>544</v>
      </c>
      <c r="C23" s="196">
        <v>2057</v>
      </c>
      <c r="D23" s="192" t="s">
        <v>185</v>
      </c>
      <c r="E23" s="23" t="s">
        <v>725</v>
      </c>
      <c r="F23" s="23"/>
      <c r="G23" s="23" t="s">
        <v>725</v>
      </c>
      <c r="H23" s="23"/>
      <c r="I23" s="23"/>
      <c r="J23" s="23"/>
      <c r="K23" s="23"/>
      <c r="L23" s="23"/>
      <c r="M23" s="24">
        <v>0</v>
      </c>
      <c r="N23" s="25">
        <v>0</v>
      </c>
      <c r="O23" s="26">
        <f t="shared" si="0"/>
        <v>3</v>
      </c>
      <c r="P23" s="172">
        <f t="shared" si="1"/>
        <v>0</v>
      </c>
      <c r="Q23" s="27"/>
      <c r="R23" s="28">
        <v>1756</v>
      </c>
      <c r="S23" s="29" t="s">
        <v>37</v>
      </c>
      <c r="T23" s="30">
        <f t="shared" si="2"/>
        <v>0</v>
      </c>
      <c r="U23" s="31"/>
      <c r="V23" s="32">
        <f t="shared" si="3"/>
        <v>0</v>
      </c>
      <c r="W23" s="19"/>
      <c r="X23" s="6"/>
      <c r="Y23" s="33"/>
      <c r="Z23" s="33"/>
      <c r="AA23" s="33"/>
    </row>
    <row r="24" spans="1:27" ht="29.1" customHeight="1" thickBot="1" x14ac:dyDescent="0.4">
      <c r="A24" s="177" t="s">
        <v>191</v>
      </c>
      <c r="B24" s="192" t="s">
        <v>556</v>
      </c>
      <c r="C24" s="196">
        <v>2057</v>
      </c>
      <c r="D24" s="192" t="s">
        <v>185</v>
      </c>
      <c r="E24" s="23" t="s">
        <v>725</v>
      </c>
      <c r="F24" s="23"/>
      <c r="G24" s="23" t="s">
        <v>725</v>
      </c>
      <c r="H24" s="23"/>
      <c r="I24" s="23"/>
      <c r="J24" s="23"/>
      <c r="K24" s="23"/>
      <c r="L24" s="23"/>
      <c r="M24" s="24">
        <v>0</v>
      </c>
      <c r="N24" s="25">
        <v>0</v>
      </c>
      <c r="O24" s="26">
        <f t="shared" si="0"/>
        <v>3</v>
      </c>
      <c r="P24" s="172">
        <f t="shared" si="1"/>
        <v>0</v>
      </c>
      <c r="Q24" s="27"/>
      <c r="R24" s="28">
        <v>1177</v>
      </c>
      <c r="S24" s="29" t="s">
        <v>38</v>
      </c>
      <c r="T24" s="30">
        <f t="shared" si="2"/>
        <v>0</v>
      </c>
      <c r="U24" s="31"/>
      <c r="V24" s="32">
        <f t="shared" si="3"/>
        <v>0</v>
      </c>
      <c r="W24" s="19"/>
      <c r="X24" s="6"/>
      <c r="Y24" s="33"/>
      <c r="Z24" s="33"/>
      <c r="AA24" s="33"/>
    </row>
    <row r="25" spans="1:27" ht="29.1" customHeight="1" thickBot="1" x14ac:dyDescent="0.4">
      <c r="A25" s="177" t="s">
        <v>191</v>
      </c>
      <c r="B25" s="192" t="s">
        <v>701</v>
      </c>
      <c r="C25" s="196">
        <v>2057</v>
      </c>
      <c r="D25" s="192" t="s">
        <v>185</v>
      </c>
      <c r="E25" s="23"/>
      <c r="F25" s="23"/>
      <c r="G25" s="23" t="s">
        <v>725</v>
      </c>
      <c r="H25" s="23"/>
      <c r="I25" s="23"/>
      <c r="J25" s="23"/>
      <c r="K25" s="23"/>
      <c r="L25" s="23"/>
      <c r="M25" s="24">
        <v>0</v>
      </c>
      <c r="N25" s="25">
        <v>0</v>
      </c>
      <c r="O25" s="26">
        <f t="shared" si="0"/>
        <v>2</v>
      </c>
      <c r="P25" s="172">
        <f t="shared" si="1"/>
        <v>0</v>
      </c>
      <c r="Q25" s="27"/>
      <c r="R25" s="28">
        <v>1266</v>
      </c>
      <c r="S25" s="29" t="s">
        <v>39</v>
      </c>
      <c r="T25" s="30">
        <f t="shared" si="2"/>
        <v>0</v>
      </c>
      <c r="U25" s="31"/>
      <c r="V25" s="32">
        <f t="shared" si="3"/>
        <v>0</v>
      </c>
      <c r="W25" s="19"/>
      <c r="X25" s="6"/>
      <c r="Y25" s="33"/>
      <c r="Z25" s="33"/>
      <c r="AA25" s="33"/>
    </row>
    <row r="26" spans="1:27" ht="29.1" customHeight="1" thickBot="1" x14ac:dyDescent="0.4">
      <c r="A26" s="177" t="s">
        <v>191</v>
      </c>
      <c r="B26" s="220" t="s">
        <v>567</v>
      </c>
      <c r="C26" s="221">
        <v>2057</v>
      </c>
      <c r="D26" s="220" t="s">
        <v>185</v>
      </c>
      <c r="E26" s="217" t="s">
        <v>725</v>
      </c>
      <c r="F26" s="217"/>
      <c r="G26" s="217" t="s">
        <v>725</v>
      </c>
      <c r="H26" s="217"/>
      <c r="I26" s="217"/>
      <c r="J26" s="217"/>
      <c r="K26" s="217"/>
      <c r="L26" s="217"/>
      <c r="M26" s="218">
        <v>0</v>
      </c>
      <c r="N26" s="25">
        <v>0</v>
      </c>
      <c r="O26" s="26">
        <f t="shared" si="0"/>
        <v>3</v>
      </c>
      <c r="P26" s="172">
        <f t="shared" si="1"/>
        <v>0</v>
      </c>
      <c r="Q26" s="27"/>
      <c r="R26" s="28">
        <v>1757</v>
      </c>
      <c r="S26" s="29" t="s">
        <v>40</v>
      </c>
      <c r="T26" s="30">
        <f t="shared" si="2"/>
        <v>0</v>
      </c>
      <c r="U26" s="31"/>
      <c r="V26" s="32">
        <f t="shared" si="3"/>
        <v>0</v>
      </c>
      <c r="W26" s="19"/>
      <c r="X26" s="6"/>
      <c r="Y26" s="33"/>
      <c r="Z26" s="33"/>
      <c r="AA26" s="33"/>
    </row>
    <row r="27" spans="1:27" ht="29.1" customHeight="1" thickBot="1" x14ac:dyDescent="0.4">
      <c r="A27" s="177" t="s">
        <v>191</v>
      </c>
      <c r="B27" s="211" t="s">
        <v>554</v>
      </c>
      <c r="C27" s="212">
        <v>1589</v>
      </c>
      <c r="D27" s="211" t="s">
        <v>186</v>
      </c>
      <c r="E27" s="219" t="s">
        <v>725</v>
      </c>
      <c r="F27" s="219"/>
      <c r="G27" s="219" t="s">
        <v>725</v>
      </c>
      <c r="H27" s="219"/>
      <c r="I27" s="219"/>
      <c r="J27" s="219"/>
      <c r="K27" s="219"/>
      <c r="L27" s="219"/>
      <c r="M27" s="222">
        <v>55</v>
      </c>
      <c r="N27" s="25">
        <v>55</v>
      </c>
      <c r="O27" s="26">
        <f t="shared" si="0"/>
        <v>3</v>
      </c>
      <c r="P27" s="172">
        <f t="shared" si="1"/>
        <v>55</v>
      </c>
      <c r="Q27" s="27"/>
      <c r="R27" s="28">
        <v>1760</v>
      </c>
      <c r="S27" s="29" t="s">
        <v>41</v>
      </c>
      <c r="T27" s="30">
        <f t="shared" si="2"/>
        <v>0</v>
      </c>
      <c r="U27" s="31"/>
      <c r="V27" s="32">
        <f t="shared" si="3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7" t="s">
        <v>191</v>
      </c>
      <c r="B28" s="192" t="s">
        <v>715</v>
      </c>
      <c r="C28" s="196">
        <v>1589</v>
      </c>
      <c r="D28" s="192" t="s">
        <v>186</v>
      </c>
      <c r="E28" s="23"/>
      <c r="F28" s="23"/>
      <c r="G28" s="23" t="s">
        <v>725</v>
      </c>
      <c r="H28" s="23"/>
      <c r="I28" s="23"/>
      <c r="J28" s="23"/>
      <c r="K28" s="23"/>
      <c r="L28" s="23"/>
      <c r="M28" s="24">
        <v>0</v>
      </c>
      <c r="N28" s="25">
        <v>0</v>
      </c>
      <c r="O28" s="26">
        <f t="shared" si="0"/>
        <v>2</v>
      </c>
      <c r="P28" s="172">
        <f t="shared" si="1"/>
        <v>0</v>
      </c>
      <c r="Q28" s="27"/>
      <c r="R28" s="28">
        <v>1174</v>
      </c>
      <c r="S28" s="29" t="s">
        <v>121</v>
      </c>
      <c r="T28" s="30">
        <f t="shared" si="2"/>
        <v>44</v>
      </c>
      <c r="U28" s="31"/>
      <c r="V28" s="32">
        <f t="shared" si="3"/>
        <v>44</v>
      </c>
      <c r="W28" s="19"/>
      <c r="X28" s="6"/>
      <c r="Y28" s="6"/>
      <c r="Z28" s="6"/>
      <c r="AA28" s="6"/>
    </row>
    <row r="29" spans="1:27" ht="29.1" customHeight="1" thickBot="1" x14ac:dyDescent="0.4">
      <c r="A29" s="177" t="s">
        <v>191</v>
      </c>
      <c r="B29" s="220" t="s">
        <v>572</v>
      </c>
      <c r="C29" s="221">
        <v>1589</v>
      </c>
      <c r="D29" s="220" t="s">
        <v>186</v>
      </c>
      <c r="E29" s="217" t="s">
        <v>725</v>
      </c>
      <c r="F29" s="217"/>
      <c r="G29" s="217" t="s">
        <v>725</v>
      </c>
      <c r="H29" s="217"/>
      <c r="I29" s="217"/>
      <c r="J29" s="217"/>
      <c r="K29" s="217"/>
      <c r="L29" s="217"/>
      <c r="M29" s="218">
        <v>0</v>
      </c>
      <c r="N29" s="25">
        <v>0</v>
      </c>
      <c r="O29" s="26">
        <f t="shared" si="0"/>
        <v>3</v>
      </c>
      <c r="P29" s="172">
        <f t="shared" si="1"/>
        <v>0</v>
      </c>
      <c r="Q29" s="27"/>
      <c r="R29" s="28">
        <v>1731</v>
      </c>
      <c r="S29" s="29" t="s">
        <v>43</v>
      </c>
      <c r="T29" s="30">
        <f t="shared" si="2"/>
        <v>0</v>
      </c>
      <c r="U29" s="31"/>
      <c r="V29" s="32">
        <f t="shared" si="3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7" t="s">
        <v>191</v>
      </c>
      <c r="B30" s="211" t="s">
        <v>552</v>
      </c>
      <c r="C30" s="212">
        <v>1213</v>
      </c>
      <c r="D30" s="211" t="s">
        <v>114</v>
      </c>
      <c r="E30" s="219" t="s">
        <v>725</v>
      </c>
      <c r="F30" s="219" t="s">
        <v>725</v>
      </c>
      <c r="G30" s="219" t="s">
        <v>725</v>
      </c>
      <c r="H30" s="219"/>
      <c r="I30" s="219"/>
      <c r="J30" s="219"/>
      <c r="K30" s="219"/>
      <c r="L30" s="219"/>
      <c r="M30" s="222">
        <v>70</v>
      </c>
      <c r="N30" s="25">
        <v>70</v>
      </c>
      <c r="O30" s="26">
        <f t="shared" si="0"/>
        <v>4</v>
      </c>
      <c r="P30" s="172">
        <f t="shared" si="1"/>
        <v>70</v>
      </c>
      <c r="Q30" s="27"/>
      <c r="R30" s="28">
        <v>1773</v>
      </c>
      <c r="S30" s="29" t="s">
        <v>71</v>
      </c>
      <c r="T30" s="30">
        <f t="shared" si="2"/>
        <v>0</v>
      </c>
      <c r="U30" s="31"/>
      <c r="V30" s="32">
        <f t="shared" si="3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77" t="s">
        <v>191</v>
      </c>
      <c r="B31" s="192" t="s">
        <v>548</v>
      </c>
      <c r="C31" s="196">
        <v>1213</v>
      </c>
      <c r="D31" s="192" t="s">
        <v>114</v>
      </c>
      <c r="E31" s="23" t="s">
        <v>725</v>
      </c>
      <c r="F31" s="23"/>
      <c r="G31" s="23" t="s">
        <v>725</v>
      </c>
      <c r="H31" s="23"/>
      <c r="I31" s="23"/>
      <c r="J31" s="23"/>
      <c r="K31" s="23"/>
      <c r="L31" s="23"/>
      <c r="M31" s="24">
        <v>0</v>
      </c>
      <c r="N31" s="25">
        <v>0</v>
      </c>
      <c r="O31" s="26">
        <f t="shared" si="0"/>
        <v>3</v>
      </c>
      <c r="P31" s="172">
        <f t="shared" si="1"/>
        <v>0</v>
      </c>
      <c r="Q31" s="27"/>
      <c r="R31" s="28">
        <v>1347</v>
      </c>
      <c r="S31" s="29" t="s">
        <v>45</v>
      </c>
      <c r="T31" s="30">
        <f t="shared" si="2"/>
        <v>0</v>
      </c>
      <c r="U31" s="31"/>
      <c r="V31" s="32">
        <f t="shared" si="3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7" t="s">
        <v>191</v>
      </c>
      <c r="B32" s="192" t="s">
        <v>553</v>
      </c>
      <c r="C32" s="196">
        <v>1213</v>
      </c>
      <c r="D32" s="192" t="s">
        <v>114</v>
      </c>
      <c r="E32" s="23" t="s">
        <v>725</v>
      </c>
      <c r="F32" s="23"/>
      <c r="G32" s="23" t="s">
        <v>725</v>
      </c>
      <c r="H32" s="23"/>
      <c r="I32" s="23"/>
      <c r="J32" s="23"/>
      <c r="K32" s="23"/>
      <c r="L32" s="23"/>
      <c r="M32" s="24">
        <v>0</v>
      </c>
      <c r="N32" s="25">
        <v>0</v>
      </c>
      <c r="O32" s="26">
        <f t="shared" si="0"/>
        <v>3</v>
      </c>
      <c r="P32" s="172">
        <f t="shared" si="1"/>
        <v>0</v>
      </c>
      <c r="Q32" s="27"/>
      <c r="R32" s="28">
        <v>1889</v>
      </c>
      <c r="S32" s="29" t="s">
        <v>115</v>
      </c>
      <c r="T32" s="30">
        <f t="shared" si="2"/>
        <v>0</v>
      </c>
      <c r="U32" s="31"/>
      <c r="V32" s="32">
        <f t="shared" si="3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7" t="s">
        <v>191</v>
      </c>
      <c r="B33" s="192" t="s">
        <v>716</v>
      </c>
      <c r="C33" s="196">
        <v>1213</v>
      </c>
      <c r="D33" s="192" t="s">
        <v>114</v>
      </c>
      <c r="E33" s="23"/>
      <c r="F33" s="23"/>
      <c r="G33" s="23" t="s">
        <v>725</v>
      </c>
      <c r="H33" s="23"/>
      <c r="I33" s="23"/>
      <c r="J33" s="23"/>
      <c r="K33" s="23"/>
      <c r="L33" s="23"/>
      <c r="M33" s="24">
        <v>0</v>
      </c>
      <c r="N33" s="25">
        <v>0</v>
      </c>
      <c r="O33" s="26">
        <f t="shared" si="0"/>
        <v>2</v>
      </c>
      <c r="P33" s="172">
        <f t="shared" si="1"/>
        <v>0</v>
      </c>
      <c r="Q33" s="27"/>
      <c r="R33" s="28">
        <v>1883</v>
      </c>
      <c r="S33" s="29" t="s">
        <v>47</v>
      </c>
      <c r="T33" s="30">
        <f t="shared" si="2"/>
        <v>0</v>
      </c>
      <c r="U33" s="31"/>
      <c r="V33" s="32">
        <f t="shared" si="3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7" t="str">
        <f t="shared" ref="A34" si="4">IF(O34&lt;2,"NO","SI")</f>
        <v>SI</v>
      </c>
      <c r="B34" s="192" t="s">
        <v>558</v>
      </c>
      <c r="C34" s="196">
        <v>1213</v>
      </c>
      <c r="D34" s="192" t="s">
        <v>114</v>
      </c>
      <c r="E34" s="23" t="s">
        <v>725</v>
      </c>
      <c r="F34" s="23" t="s">
        <v>725</v>
      </c>
      <c r="G34" s="23" t="s">
        <v>725</v>
      </c>
      <c r="H34" s="23"/>
      <c r="I34" s="23"/>
      <c r="J34" s="23"/>
      <c r="K34" s="23"/>
      <c r="L34" s="23"/>
      <c r="M34" s="24">
        <v>0</v>
      </c>
      <c r="N34" s="25">
        <v>0</v>
      </c>
      <c r="O34" s="26">
        <f t="shared" si="0"/>
        <v>4</v>
      </c>
      <c r="P34" s="172">
        <f t="shared" si="1"/>
        <v>0</v>
      </c>
      <c r="Q34" s="27"/>
      <c r="R34" s="28">
        <v>2072</v>
      </c>
      <c r="S34" s="29" t="s">
        <v>109</v>
      </c>
      <c r="T34" s="30">
        <f t="shared" si="2"/>
        <v>66</v>
      </c>
      <c r="U34" s="31"/>
      <c r="V34" s="32">
        <f t="shared" si="3"/>
        <v>66</v>
      </c>
      <c r="W34" s="19"/>
      <c r="X34" s="6"/>
      <c r="Y34" s="6"/>
      <c r="Z34" s="6"/>
      <c r="AA34" s="6"/>
    </row>
    <row r="35" spans="1:27" ht="29.1" customHeight="1" thickBot="1" x14ac:dyDescent="0.4">
      <c r="A35" s="177" t="str">
        <f t="shared" ref="A35:A48" si="5">IF(O35&lt;2,"NO","SI")</f>
        <v>SI</v>
      </c>
      <c r="B35" s="192" t="s">
        <v>559</v>
      </c>
      <c r="C35" s="196">
        <v>1213</v>
      </c>
      <c r="D35" s="192" t="s">
        <v>114</v>
      </c>
      <c r="E35" s="23" t="s">
        <v>725</v>
      </c>
      <c r="F35" s="23" t="s">
        <v>725</v>
      </c>
      <c r="G35" s="23" t="s">
        <v>725</v>
      </c>
      <c r="H35" s="23"/>
      <c r="I35" s="23"/>
      <c r="J35" s="23"/>
      <c r="K35" s="23"/>
      <c r="L35" s="23"/>
      <c r="M35" s="24">
        <v>0</v>
      </c>
      <c r="N35" s="25">
        <v>0</v>
      </c>
      <c r="O35" s="26">
        <f t="shared" ref="O35:O54" si="6">COUNTA(E35:M35)</f>
        <v>4</v>
      </c>
      <c r="P35" s="172">
        <f t="shared" ref="P35:P54" si="7">SUM(E35:M35)</f>
        <v>0</v>
      </c>
      <c r="Q35" s="27"/>
      <c r="R35" s="28">
        <v>1615</v>
      </c>
      <c r="S35" s="29" t="s">
        <v>110</v>
      </c>
      <c r="T35" s="30">
        <f t="shared" si="2"/>
        <v>0</v>
      </c>
      <c r="U35" s="31"/>
      <c r="V35" s="32">
        <f t="shared" si="3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7" t="s">
        <v>191</v>
      </c>
      <c r="B36" s="192" t="s">
        <v>568</v>
      </c>
      <c r="C36" s="196">
        <v>1213</v>
      </c>
      <c r="D36" s="192" t="s">
        <v>114</v>
      </c>
      <c r="E36" s="23" t="s">
        <v>725</v>
      </c>
      <c r="F36" s="23"/>
      <c r="G36" s="23"/>
      <c r="H36" s="23"/>
      <c r="I36" s="23"/>
      <c r="J36" s="23"/>
      <c r="K36" s="23"/>
      <c r="L36" s="23"/>
      <c r="M36" s="24">
        <v>0</v>
      </c>
      <c r="N36" s="25">
        <v>0</v>
      </c>
      <c r="O36" s="26">
        <f t="shared" si="6"/>
        <v>2</v>
      </c>
      <c r="P36" s="172">
        <f t="shared" si="7"/>
        <v>0</v>
      </c>
      <c r="Q36" s="27"/>
      <c r="R36" s="28">
        <v>48</v>
      </c>
      <c r="S36" s="29" t="s">
        <v>111</v>
      </c>
      <c r="T36" s="30">
        <f t="shared" si="2"/>
        <v>0</v>
      </c>
      <c r="U36" s="31"/>
      <c r="V36" s="32">
        <f t="shared" si="3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7" t="str">
        <f t="shared" si="5"/>
        <v>SI</v>
      </c>
      <c r="B37" s="220" t="s">
        <v>656</v>
      </c>
      <c r="C37" s="221">
        <v>1213</v>
      </c>
      <c r="D37" s="220" t="s">
        <v>11</v>
      </c>
      <c r="E37" s="217"/>
      <c r="F37" s="217" t="s">
        <v>725</v>
      </c>
      <c r="G37" s="217" t="s">
        <v>725</v>
      </c>
      <c r="H37" s="217"/>
      <c r="I37" s="217"/>
      <c r="J37" s="217"/>
      <c r="K37" s="217"/>
      <c r="L37" s="217"/>
      <c r="M37" s="218">
        <v>0</v>
      </c>
      <c r="N37" s="25">
        <v>0</v>
      </c>
      <c r="O37" s="26">
        <f t="shared" si="6"/>
        <v>3</v>
      </c>
      <c r="P37" s="172">
        <f t="shared" si="7"/>
        <v>0</v>
      </c>
      <c r="Q37" s="27"/>
      <c r="R37" s="28">
        <v>1353</v>
      </c>
      <c r="S37" s="29" t="s">
        <v>112</v>
      </c>
      <c r="T37" s="30">
        <f t="shared" si="2"/>
        <v>0</v>
      </c>
      <c r="U37" s="31"/>
      <c r="V37" s="32">
        <f t="shared" si="3"/>
        <v>0</v>
      </c>
      <c r="W37" s="19"/>
      <c r="X37" s="6"/>
      <c r="Y37" s="6"/>
      <c r="Z37" s="6"/>
      <c r="AA37" s="6"/>
    </row>
    <row r="38" spans="1:27" ht="29.1" customHeight="1" thickBot="1" x14ac:dyDescent="0.45">
      <c r="A38" s="177" t="s">
        <v>191</v>
      </c>
      <c r="B38" s="211" t="s">
        <v>538</v>
      </c>
      <c r="C38" s="212">
        <v>1180</v>
      </c>
      <c r="D38" s="211" t="s">
        <v>184</v>
      </c>
      <c r="E38" s="213" t="s">
        <v>725</v>
      </c>
      <c r="F38" s="214"/>
      <c r="G38" s="213" t="s">
        <v>725</v>
      </c>
      <c r="H38" s="214"/>
      <c r="I38" s="214"/>
      <c r="J38" s="214"/>
      <c r="K38" s="214"/>
      <c r="L38" s="214"/>
      <c r="M38" s="261">
        <v>40</v>
      </c>
      <c r="N38" s="25">
        <v>40</v>
      </c>
      <c r="O38" s="26">
        <f t="shared" si="6"/>
        <v>3</v>
      </c>
      <c r="P38" s="172">
        <f t="shared" si="7"/>
        <v>40</v>
      </c>
      <c r="Q38" s="27"/>
      <c r="R38" s="28">
        <v>1665</v>
      </c>
      <c r="S38" s="29" t="s">
        <v>113</v>
      </c>
      <c r="T38" s="30">
        <f t="shared" si="2"/>
        <v>0</v>
      </c>
      <c r="U38" s="31"/>
      <c r="V38" s="32">
        <f t="shared" si="3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7" t="s">
        <v>191</v>
      </c>
      <c r="B39" s="192" t="s">
        <v>708</v>
      </c>
      <c r="C39" s="196">
        <v>1180</v>
      </c>
      <c r="D39" s="192" t="s">
        <v>184</v>
      </c>
      <c r="E39" s="23"/>
      <c r="F39" s="23"/>
      <c r="G39" s="23" t="s">
        <v>725</v>
      </c>
      <c r="H39" s="23"/>
      <c r="I39" s="23"/>
      <c r="J39" s="23"/>
      <c r="K39" s="23"/>
      <c r="L39" s="23"/>
      <c r="M39" s="24">
        <v>0</v>
      </c>
      <c r="N39" s="25">
        <v>0</v>
      </c>
      <c r="O39" s="26">
        <f t="shared" si="6"/>
        <v>2</v>
      </c>
      <c r="P39" s="172">
        <f t="shared" si="7"/>
        <v>0</v>
      </c>
      <c r="Q39" s="27"/>
      <c r="R39" s="28"/>
      <c r="S39" s="29"/>
      <c r="T39" s="30">
        <f t="shared" si="2"/>
        <v>0</v>
      </c>
      <c r="U39" s="31"/>
      <c r="V39" s="32">
        <f t="shared" si="3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7" t="s">
        <v>191</v>
      </c>
      <c r="B40" s="192" t="s">
        <v>549</v>
      </c>
      <c r="C40" s="196">
        <v>1180</v>
      </c>
      <c r="D40" s="192" t="s">
        <v>184</v>
      </c>
      <c r="E40" s="23" t="s">
        <v>725</v>
      </c>
      <c r="F40" s="23"/>
      <c r="G40" s="23" t="s">
        <v>725</v>
      </c>
      <c r="H40" s="23"/>
      <c r="I40" s="23"/>
      <c r="J40" s="23"/>
      <c r="K40" s="23"/>
      <c r="L40" s="23"/>
      <c r="M40" s="24">
        <v>0</v>
      </c>
      <c r="N40" s="25">
        <v>0</v>
      </c>
      <c r="O40" s="26">
        <f t="shared" si="6"/>
        <v>3</v>
      </c>
      <c r="P40" s="172">
        <f t="shared" si="7"/>
        <v>0</v>
      </c>
      <c r="Q40" s="27"/>
      <c r="R40" s="28"/>
      <c r="S40" s="29"/>
      <c r="T40" s="30">
        <f t="shared" si="2"/>
        <v>0</v>
      </c>
      <c r="U40" s="31"/>
      <c r="V40" s="32">
        <f t="shared" si="3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7" t="s">
        <v>191</v>
      </c>
      <c r="B41" s="192" t="s">
        <v>712</v>
      </c>
      <c r="C41" s="196">
        <v>1180</v>
      </c>
      <c r="D41" s="192" t="s">
        <v>184</v>
      </c>
      <c r="E41" s="23"/>
      <c r="F41" s="23"/>
      <c r="G41" s="23" t="s">
        <v>725</v>
      </c>
      <c r="H41" s="23"/>
      <c r="I41" s="23"/>
      <c r="J41" s="23"/>
      <c r="K41" s="23"/>
      <c r="L41" s="23"/>
      <c r="M41" s="24">
        <v>0</v>
      </c>
      <c r="N41" s="25">
        <v>0</v>
      </c>
      <c r="O41" s="26">
        <f t="shared" si="6"/>
        <v>2</v>
      </c>
      <c r="P41" s="172">
        <f t="shared" si="7"/>
        <v>0</v>
      </c>
      <c r="Q41" s="27"/>
      <c r="R41" s="28"/>
      <c r="S41" s="29"/>
      <c r="T41" s="30">
        <f t="shared" si="2"/>
        <v>0</v>
      </c>
      <c r="U41" s="31"/>
      <c r="V41" s="32">
        <f t="shared" si="3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77" t="s">
        <v>191</v>
      </c>
      <c r="B42" s="192" t="s">
        <v>713</v>
      </c>
      <c r="C42" s="196">
        <v>1180</v>
      </c>
      <c r="D42" s="192" t="s">
        <v>184</v>
      </c>
      <c r="E42" s="23"/>
      <c r="F42" s="23"/>
      <c r="G42" s="23" t="s">
        <v>725</v>
      </c>
      <c r="H42" s="23"/>
      <c r="I42" s="23"/>
      <c r="J42" s="23"/>
      <c r="K42" s="23"/>
      <c r="L42" s="23"/>
      <c r="M42" s="24">
        <v>0</v>
      </c>
      <c r="N42" s="25">
        <v>0</v>
      </c>
      <c r="O42" s="26">
        <f t="shared" si="6"/>
        <v>2</v>
      </c>
      <c r="P42" s="172">
        <f t="shared" si="7"/>
        <v>0</v>
      </c>
      <c r="Q42" s="27"/>
      <c r="R42" s="28"/>
      <c r="S42" s="29"/>
      <c r="T42" s="30">
        <f t="shared" si="2"/>
        <v>0</v>
      </c>
      <c r="U42" s="31"/>
      <c r="V42" s="32">
        <f t="shared" si="3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77" t="s">
        <v>191</v>
      </c>
      <c r="B43" s="192" t="s">
        <v>714</v>
      </c>
      <c r="C43" s="196">
        <v>1180</v>
      </c>
      <c r="D43" s="192" t="s">
        <v>184</v>
      </c>
      <c r="E43" s="23"/>
      <c r="F43" s="23"/>
      <c r="G43" s="23" t="s">
        <v>725</v>
      </c>
      <c r="H43" s="23"/>
      <c r="I43" s="23"/>
      <c r="J43" s="23"/>
      <c r="K43" s="23"/>
      <c r="L43" s="23"/>
      <c r="M43" s="24">
        <v>0</v>
      </c>
      <c r="N43" s="25">
        <v>0</v>
      </c>
      <c r="O43" s="26">
        <f t="shared" si="6"/>
        <v>2</v>
      </c>
      <c r="P43" s="172">
        <f t="shared" si="7"/>
        <v>0</v>
      </c>
      <c r="Q43" s="27"/>
      <c r="R43" s="28"/>
      <c r="S43" s="29"/>
      <c r="T43" s="30">
        <f t="shared" si="2"/>
        <v>0</v>
      </c>
      <c r="U43" s="31"/>
      <c r="V43" s="32">
        <f t="shared" si="3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7" t="s">
        <v>191</v>
      </c>
      <c r="B44" s="192" t="s">
        <v>702</v>
      </c>
      <c r="C44" s="196">
        <v>1180</v>
      </c>
      <c r="D44" s="192" t="s">
        <v>658</v>
      </c>
      <c r="E44" s="23"/>
      <c r="F44" s="23"/>
      <c r="G44" s="23" t="s">
        <v>725</v>
      </c>
      <c r="H44" s="23"/>
      <c r="I44" s="23"/>
      <c r="J44" s="23"/>
      <c r="K44" s="23"/>
      <c r="L44" s="23"/>
      <c r="M44" s="24">
        <v>0</v>
      </c>
      <c r="N44" s="25">
        <v>0</v>
      </c>
      <c r="O44" s="26">
        <f t="shared" si="6"/>
        <v>2</v>
      </c>
      <c r="P44" s="172">
        <f t="shared" si="7"/>
        <v>0</v>
      </c>
      <c r="Q44" s="27"/>
      <c r="R44" s="28">
        <v>2199</v>
      </c>
      <c r="S44" s="169" t="s">
        <v>106</v>
      </c>
      <c r="T44" s="30">
        <f t="shared" si="2"/>
        <v>0</v>
      </c>
      <c r="U44" s="31"/>
      <c r="V44" s="32">
        <f t="shared" si="3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77" t="s">
        <v>191</v>
      </c>
      <c r="B45" s="192" t="s">
        <v>703</v>
      </c>
      <c r="C45" s="196">
        <v>1180</v>
      </c>
      <c r="D45" s="192" t="s">
        <v>658</v>
      </c>
      <c r="E45" s="23"/>
      <c r="F45" s="23"/>
      <c r="G45" s="23" t="s">
        <v>725</v>
      </c>
      <c r="H45" s="23"/>
      <c r="I45" s="23"/>
      <c r="J45" s="23"/>
      <c r="K45" s="23"/>
      <c r="L45" s="23"/>
      <c r="M45" s="24">
        <v>0</v>
      </c>
      <c r="N45" s="25">
        <v>0</v>
      </c>
      <c r="O45" s="26">
        <f t="shared" si="6"/>
        <v>2</v>
      </c>
      <c r="P45" s="172">
        <f t="shared" si="7"/>
        <v>0</v>
      </c>
      <c r="Q45" s="27"/>
      <c r="R45" s="28">
        <v>1908</v>
      </c>
      <c r="S45" s="29" t="s">
        <v>55</v>
      </c>
      <c r="T45" s="30">
        <f t="shared" si="2"/>
        <v>0</v>
      </c>
      <c r="U45" s="31"/>
      <c r="V45" s="32">
        <f t="shared" si="3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77" t="s">
        <v>191</v>
      </c>
      <c r="B46" s="192" t="s">
        <v>704</v>
      </c>
      <c r="C46" s="196">
        <v>1180</v>
      </c>
      <c r="D46" s="192" t="s">
        <v>658</v>
      </c>
      <c r="E46" s="23"/>
      <c r="F46" s="23"/>
      <c r="G46" s="23" t="s">
        <v>725</v>
      </c>
      <c r="H46" s="23"/>
      <c r="I46" s="23"/>
      <c r="J46" s="23"/>
      <c r="K46" s="23"/>
      <c r="L46" s="23"/>
      <c r="M46" s="24">
        <v>0</v>
      </c>
      <c r="N46" s="25">
        <v>0</v>
      </c>
      <c r="O46" s="26">
        <f t="shared" si="6"/>
        <v>2</v>
      </c>
      <c r="P46" s="172">
        <f t="shared" si="7"/>
        <v>0</v>
      </c>
      <c r="Q46" s="35"/>
      <c r="R46" s="28">
        <v>2057</v>
      </c>
      <c r="S46" s="29" t="s">
        <v>56</v>
      </c>
      <c r="T46" s="30">
        <f t="shared" si="2"/>
        <v>61</v>
      </c>
      <c r="U46" s="31"/>
      <c r="V46" s="32">
        <f t="shared" si="3"/>
        <v>61</v>
      </c>
      <c r="W46" s="19"/>
      <c r="X46" s="6"/>
      <c r="Y46" s="6"/>
      <c r="Z46" s="6"/>
      <c r="AA46" s="6"/>
    </row>
    <row r="47" spans="1:27" ht="29.1" customHeight="1" thickBot="1" x14ac:dyDescent="0.4">
      <c r="A47" s="177" t="s">
        <v>191</v>
      </c>
      <c r="B47" s="220" t="s">
        <v>657</v>
      </c>
      <c r="C47" s="221">
        <v>1180</v>
      </c>
      <c r="D47" s="220" t="s">
        <v>658</v>
      </c>
      <c r="E47" s="217"/>
      <c r="F47" s="217" t="s">
        <v>725</v>
      </c>
      <c r="G47" s="217"/>
      <c r="H47" s="217"/>
      <c r="I47" s="217"/>
      <c r="J47" s="217"/>
      <c r="K47" s="217"/>
      <c r="L47" s="217"/>
      <c r="M47" s="218">
        <v>0</v>
      </c>
      <c r="N47" s="25">
        <v>0</v>
      </c>
      <c r="O47" s="26">
        <f t="shared" si="6"/>
        <v>2</v>
      </c>
      <c r="P47" s="172">
        <f t="shared" si="7"/>
        <v>0</v>
      </c>
      <c r="Q47" s="35"/>
      <c r="R47" s="28">
        <v>2069</v>
      </c>
      <c r="S47" s="29" t="s">
        <v>57</v>
      </c>
      <c r="T47" s="30">
        <f t="shared" si="2"/>
        <v>0</v>
      </c>
      <c r="U47" s="31"/>
      <c r="V47" s="32">
        <f t="shared" si="3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77" t="str">
        <f t="shared" si="5"/>
        <v>SI</v>
      </c>
      <c r="B48" s="223" t="s">
        <v>561</v>
      </c>
      <c r="C48" s="224">
        <v>2072</v>
      </c>
      <c r="D48" s="223" t="s">
        <v>468</v>
      </c>
      <c r="E48" s="225" t="s">
        <v>725</v>
      </c>
      <c r="F48" s="225"/>
      <c r="G48" s="225" t="s">
        <v>725</v>
      </c>
      <c r="H48" s="225"/>
      <c r="I48" s="225"/>
      <c r="J48" s="225"/>
      <c r="K48" s="225"/>
      <c r="L48" s="225"/>
      <c r="M48" s="226">
        <v>66</v>
      </c>
      <c r="N48" s="25">
        <v>66</v>
      </c>
      <c r="O48" s="26">
        <f t="shared" si="6"/>
        <v>3</v>
      </c>
      <c r="P48" s="172">
        <f t="shared" si="7"/>
        <v>66</v>
      </c>
      <c r="Q48" s="19"/>
      <c r="R48" s="28">
        <v>1887</v>
      </c>
      <c r="S48" s="29" t="s">
        <v>123</v>
      </c>
      <c r="T48" s="30">
        <f t="shared" si="2"/>
        <v>0</v>
      </c>
      <c r="U48" s="31"/>
      <c r="V48" s="32">
        <f t="shared" si="3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77" t="s">
        <v>191</v>
      </c>
      <c r="B49" s="211" t="s">
        <v>706</v>
      </c>
      <c r="C49" s="227">
        <v>1174</v>
      </c>
      <c r="D49" s="228" t="s">
        <v>707</v>
      </c>
      <c r="E49" s="219"/>
      <c r="F49" s="219"/>
      <c r="G49" s="219" t="s">
        <v>725</v>
      </c>
      <c r="H49" s="219"/>
      <c r="I49" s="219"/>
      <c r="J49" s="219"/>
      <c r="K49" s="219"/>
      <c r="L49" s="219"/>
      <c r="M49" s="222">
        <v>44</v>
      </c>
      <c r="N49" s="25">
        <v>44</v>
      </c>
      <c r="O49" s="26">
        <f t="shared" si="6"/>
        <v>2</v>
      </c>
      <c r="P49" s="172">
        <f t="shared" si="7"/>
        <v>44</v>
      </c>
      <c r="Q49" s="19"/>
      <c r="R49" s="28">
        <v>2029</v>
      </c>
      <c r="S49" s="29" t="s">
        <v>59</v>
      </c>
      <c r="T49" s="30">
        <f t="shared" si="2"/>
        <v>0</v>
      </c>
      <c r="U49" s="31"/>
      <c r="V49" s="32">
        <f t="shared" si="3"/>
        <v>0</v>
      </c>
      <c r="W49" s="38"/>
      <c r="X49" s="6"/>
      <c r="Y49" s="6"/>
      <c r="Z49" s="6"/>
      <c r="AA49" s="6"/>
    </row>
    <row r="50" spans="1:27" ht="29.1" customHeight="1" thickBot="1" x14ac:dyDescent="0.4">
      <c r="A50" s="177" t="s">
        <v>191</v>
      </c>
      <c r="B50" s="192" t="s">
        <v>710</v>
      </c>
      <c r="C50" s="208">
        <v>1174</v>
      </c>
      <c r="D50" s="207" t="s">
        <v>707</v>
      </c>
      <c r="E50" s="23"/>
      <c r="F50" s="23"/>
      <c r="G50" s="23" t="s">
        <v>725</v>
      </c>
      <c r="H50" s="23"/>
      <c r="I50" s="23"/>
      <c r="J50" s="23"/>
      <c r="K50" s="23"/>
      <c r="L50" s="23"/>
      <c r="M50" s="24">
        <v>0</v>
      </c>
      <c r="N50" s="25">
        <v>0</v>
      </c>
      <c r="O50" s="26">
        <f t="shared" si="6"/>
        <v>2</v>
      </c>
      <c r="P50" s="172">
        <f t="shared" si="7"/>
        <v>0</v>
      </c>
      <c r="Q50" s="19"/>
      <c r="R50" s="28">
        <v>2027</v>
      </c>
      <c r="S50" s="29" t="s">
        <v>20</v>
      </c>
      <c r="T50" s="30">
        <f t="shared" si="2"/>
        <v>77</v>
      </c>
      <c r="U50" s="31"/>
      <c r="V50" s="32">
        <f t="shared" si="3"/>
        <v>77</v>
      </c>
      <c r="W50" s="6"/>
      <c r="X50" s="6"/>
      <c r="Y50" s="6"/>
      <c r="Z50" s="6"/>
      <c r="AA50" s="6"/>
    </row>
    <row r="51" spans="1:27" ht="29.1" customHeight="1" thickBot="1" x14ac:dyDescent="0.4">
      <c r="A51" s="177" t="s">
        <v>191</v>
      </c>
      <c r="B51" s="220" t="s">
        <v>562</v>
      </c>
      <c r="C51" s="229">
        <v>1174</v>
      </c>
      <c r="D51" s="230" t="s">
        <v>528</v>
      </c>
      <c r="E51" s="217" t="s">
        <v>725</v>
      </c>
      <c r="F51" s="217"/>
      <c r="G51" s="217" t="s">
        <v>725</v>
      </c>
      <c r="H51" s="217"/>
      <c r="I51" s="217"/>
      <c r="J51" s="217"/>
      <c r="K51" s="217"/>
      <c r="L51" s="217"/>
      <c r="M51" s="218">
        <v>0</v>
      </c>
      <c r="N51" s="25">
        <v>0</v>
      </c>
      <c r="O51" s="26">
        <f t="shared" si="6"/>
        <v>3</v>
      </c>
      <c r="P51" s="172">
        <f t="shared" si="7"/>
        <v>0</v>
      </c>
      <c r="Q51" s="19"/>
      <c r="R51" s="28">
        <v>1862</v>
      </c>
      <c r="S51" s="29" t="s">
        <v>60</v>
      </c>
      <c r="T51" s="30">
        <f t="shared" si="2"/>
        <v>0</v>
      </c>
      <c r="U51" s="31"/>
      <c r="V51" s="32">
        <f t="shared" si="3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77" t="s">
        <v>191</v>
      </c>
      <c r="B52" s="228" t="s">
        <v>546</v>
      </c>
      <c r="C52" s="227">
        <v>1886</v>
      </c>
      <c r="D52" s="228" t="s">
        <v>180</v>
      </c>
      <c r="E52" s="219" t="s">
        <v>725</v>
      </c>
      <c r="F52" s="219"/>
      <c r="G52" s="219"/>
      <c r="H52" s="219"/>
      <c r="I52" s="219"/>
      <c r="J52" s="219"/>
      <c r="K52" s="219"/>
      <c r="L52" s="219"/>
      <c r="M52" s="222">
        <v>33</v>
      </c>
      <c r="N52" s="25">
        <v>33</v>
      </c>
      <c r="O52" s="26">
        <f t="shared" si="6"/>
        <v>2</v>
      </c>
      <c r="P52" s="172">
        <f t="shared" si="7"/>
        <v>33</v>
      </c>
      <c r="Q52" s="19"/>
      <c r="R52" s="28">
        <v>1132</v>
      </c>
      <c r="S52" s="29" t="s">
        <v>61</v>
      </c>
      <c r="T52" s="30">
        <f t="shared" si="2"/>
        <v>0</v>
      </c>
      <c r="U52" s="31"/>
      <c r="V52" s="32">
        <f t="shared" si="3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77" t="s">
        <v>191</v>
      </c>
      <c r="B53" s="207" t="s">
        <v>547</v>
      </c>
      <c r="C53" s="208">
        <v>1886</v>
      </c>
      <c r="D53" s="207" t="s">
        <v>180</v>
      </c>
      <c r="E53" s="23" t="s">
        <v>725</v>
      </c>
      <c r="F53" s="23"/>
      <c r="G53" s="23"/>
      <c r="H53" s="23"/>
      <c r="I53" s="23"/>
      <c r="J53" s="23"/>
      <c r="K53" s="23"/>
      <c r="L53" s="23"/>
      <c r="M53" s="24"/>
      <c r="N53" s="25">
        <v>0</v>
      </c>
      <c r="O53" s="26">
        <f t="shared" si="6"/>
        <v>1</v>
      </c>
      <c r="P53" s="172">
        <f t="shared" si="7"/>
        <v>0</v>
      </c>
      <c r="Q53" s="19"/>
      <c r="R53" s="28">
        <v>1988</v>
      </c>
      <c r="S53" s="29" t="s">
        <v>62</v>
      </c>
      <c r="T53" s="30">
        <f t="shared" si="2"/>
        <v>0</v>
      </c>
      <c r="U53" s="31"/>
      <c r="V53" s="32">
        <f t="shared" si="3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77" t="s">
        <v>191</v>
      </c>
      <c r="B54" s="207" t="s">
        <v>711</v>
      </c>
      <c r="C54" s="209">
        <v>1886</v>
      </c>
      <c r="D54" s="210">
        <v>707</v>
      </c>
      <c r="E54" s="23"/>
      <c r="F54" s="23"/>
      <c r="G54" s="23" t="s">
        <v>725</v>
      </c>
      <c r="H54" s="23"/>
      <c r="I54" s="23"/>
      <c r="J54" s="23"/>
      <c r="K54" s="23"/>
      <c r="L54" s="23"/>
      <c r="M54" s="24"/>
      <c r="N54" s="25">
        <v>0</v>
      </c>
      <c r="O54" s="26">
        <f t="shared" si="6"/>
        <v>1</v>
      </c>
      <c r="P54" s="172">
        <f t="shared" si="7"/>
        <v>0</v>
      </c>
      <c r="Q54" s="19"/>
      <c r="R54" s="28"/>
      <c r="S54" s="29"/>
      <c r="T54" s="30">
        <f t="shared" si="2"/>
        <v>0</v>
      </c>
      <c r="U54" s="31"/>
      <c r="V54" s="32">
        <f t="shared" si="3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77" t="str">
        <f t="shared" ref="A55:A84" si="8">IF(O55&lt;2,"NO","SI")</f>
        <v>NO</v>
      </c>
      <c r="B55" s="178"/>
      <c r="C55" s="182"/>
      <c r="D55" s="183"/>
      <c r="E55" s="179"/>
      <c r="F55" s="23"/>
      <c r="G55" s="23"/>
      <c r="H55" s="23"/>
      <c r="I55" s="23"/>
      <c r="J55" s="23"/>
      <c r="K55" s="23"/>
      <c r="L55" s="23"/>
      <c r="M55" s="24"/>
      <c r="N55" s="25">
        <f t="shared" ref="N55:N59" si="9">IF(O55=9,SUM(E55:M55)-SMALL(E55:M55,1)-SMALL(E55:M55,2),IF(O55=8,SUM(E55:M55)-SMALL(E55:M55,1),SUM(E55:M55)))</f>
        <v>0</v>
      </c>
      <c r="O55" s="26">
        <f t="shared" ref="O55:O59" si="10">COUNTA(E55:M55)</f>
        <v>0</v>
      </c>
      <c r="P55" s="172">
        <f t="shared" ref="P55:P59" si="11">SUM(E55:M55)</f>
        <v>0</v>
      </c>
      <c r="Q55" s="19"/>
      <c r="R55" s="28"/>
      <c r="S55" s="29"/>
      <c r="T55" s="30">
        <f t="shared" si="2"/>
        <v>0</v>
      </c>
      <c r="U55" s="31"/>
      <c r="V55" s="32">
        <f t="shared" si="3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77" t="str">
        <f t="shared" si="8"/>
        <v>NO</v>
      </c>
      <c r="B56" s="20"/>
      <c r="C56" s="182"/>
      <c r="D56" s="183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9"/>
        <v>0</v>
      </c>
      <c r="O56" s="26">
        <f t="shared" si="10"/>
        <v>0</v>
      </c>
      <c r="P56" s="172">
        <f t="shared" si="11"/>
        <v>0</v>
      </c>
      <c r="Q56" s="19"/>
      <c r="R56" s="28"/>
      <c r="S56" s="29"/>
      <c r="T56" s="30">
        <f t="shared" si="2"/>
        <v>0</v>
      </c>
      <c r="U56" s="31"/>
      <c r="V56" s="32">
        <f t="shared" si="3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77" t="str">
        <f t="shared" si="8"/>
        <v>NO</v>
      </c>
      <c r="B57" s="20"/>
      <c r="C57" s="182"/>
      <c r="D57" s="183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9"/>
        <v>0</v>
      </c>
      <c r="O57" s="26">
        <f t="shared" si="10"/>
        <v>0</v>
      </c>
      <c r="P57" s="172">
        <f t="shared" si="11"/>
        <v>0</v>
      </c>
      <c r="Q57" s="19"/>
      <c r="R57" s="28">
        <v>1990</v>
      </c>
      <c r="S57" s="29" t="s">
        <v>26</v>
      </c>
      <c r="T57" s="30">
        <f t="shared" si="2"/>
        <v>0</v>
      </c>
      <c r="U57" s="31"/>
      <c r="V57" s="32">
        <f t="shared" si="3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77" t="str">
        <f t="shared" si="8"/>
        <v>NO</v>
      </c>
      <c r="B58" s="20"/>
      <c r="C58" s="180"/>
      <c r="D58" s="181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9"/>
        <v>0</v>
      </c>
      <c r="O58" s="26">
        <f t="shared" si="10"/>
        <v>0</v>
      </c>
      <c r="P58" s="172">
        <f t="shared" si="11"/>
        <v>0</v>
      </c>
      <c r="Q58" s="19"/>
      <c r="R58" s="28">
        <v>2068</v>
      </c>
      <c r="S58" s="29" t="s">
        <v>64</v>
      </c>
      <c r="T58" s="30">
        <f t="shared" si="2"/>
        <v>0</v>
      </c>
      <c r="U58" s="31"/>
      <c r="V58" s="32">
        <f t="shared" si="3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77" t="str">
        <f t="shared" si="8"/>
        <v>NO</v>
      </c>
      <c r="B59" s="20"/>
      <c r="C59" s="21"/>
      <c r="D59" s="22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9"/>
        <v>0</v>
      </c>
      <c r="O59" s="26">
        <f t="shared" si="10"/>
        <v>0</v>
      </c>
      <c r="P59" s="172">
        <f t="shared" si="11"/>
        <v>0</v>
      </c>
      <c r="Q59" s="19"/>
      <c r="R59" s="28">
        <v>2075</v>
      </c>
      <c r="S59" s="169" t="s">
        <v>118</v>
      </c>
      <c r="T59" s="30">
        <f t="shared" si="2"/>
        <v>0</v>
      </c>
      <c r="U59" s="31"/>
      <c r="V59" s="32">
        <f t="shared" si="3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77" t="str">
        <f t="shared" si="8"/>
        <v>NO</v>
      </c>
      <c r="B60" s="164"/>
      <c r="C60" s="21"/>
      <c r="D60" s="22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ref="N60:N66" si="12">IF(O60=9,SUM(E60:M60)-SMALL(E60:M60,1)-SMALL(E60:M60,2),IF(O60=8,SUM(E60:M60)-SMALL(E60:M60,1),SUM(E60:M60)))</f>
        <v>0</v>
      </c>
      <c r="O60" s="26">
        <f t="shared" ref="O60:O66" si="13">COUNTA(E60:M60)</f>
        <v>0</v>
      </c>
      <c r="P60" s="172">
        <f t="shared" ref="P60:P66" si="14">SUM(E60:M60)</f>
        <v>0</v>
      </c>
      <c r="Q60" s="19"/>
      <c r="R60" s="28">
        <v>2076</v>
      </c>
      <c r="S60" s="29" t="s">
        <v>117</v>
      </c>
      <c r="T60" s="30">
        <f t="shared" si="2"/>
        <v>0</v>
      </c>
      <c r="U60" s="31"/>
      <c r="V60" s="32">
        <f t="shared" si="3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77" t="str">
        <f t="shared" si="8"/>
        <v>NO</v>
      </c>
      <c r="B61" s="158"/>
      <c r="C61" s="21"/>
      <c r="D61" s="64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12"/>
        <v>0</v>
      </c>
      <c r="O61" s="26">
        <f t="shared" si="13"/>
        <v>0</v>
      </c>
      <c r="P61" s="172">
        <f t="shared" si="14"/>
        <v>0</v>
      </c>
      <c r="Q61" s="19"/>
      <c r="R61" s="28">
        <v>2161</v>
      </c>
      <c r="S61" s="29" t="s">
        <v>66</v>
      </c>
      <c r="T61" s="30">
        <f t="shared" si="2"/>
        <v>0</v>
      </c>
      <c r="U61" s="31"/>
      <c r="V61" s="32">
        <f t="shared" si="3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77" t="str">
        <f t="shared" si="8"/>
        <v>NO</v>
      </c>
      <c r="B62" s="20"/>
      <c r="C62" s="21"/>
      <c r="D62" s="22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12"/>
        <v>0</v>
      </c>
      <c r="O62" s="26">
        <f t="shared" si="13"/>
        <v>0</v>
      </c>
      <c r="P62" s="172">
        <f t="shared" si="14"/>
        <v>0</v>
      </c>
      <c r="Q62" s="19"/>
      <c r="R62" s="28">
        <v>1216</v>
      </c>
      <c r="S62" s="169" t="s">
        <v>108</v>
      </c>
      <c r="T62" s="30">
        <f t="shared" si="2"/>
        <v>0</v>
      </c>
      <c r="U62" s="31"/>
      <c r="V62" s="32">
        <f t="shared" si="3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77" t="str">
        <f t="shared" si="8"/>
        <v>NO</v>
      </c>
      <c r="B63" s="20"/>
      <c r="C63" s="21"/>
      <c r="D63" s="22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12"/>
        <v>0</v>
      </c>
      <c r="O63" s="26">
        <f t="shared" si="13"/>
        <v>0</v>
      </c>
      <c r="P63" s="172">
        <f t="shared" si="14"/>
        <v>0</v>
      </c>
      <c r="Q63" s="19"/>
      <c r="R63" s="28">
        <v>2113</v>
      </c>
      <c r="S63" s="29" t="s">
        <v>67</v>
      </c>
      <c r="T63" s="30">
        <f t="shared" si="2"/>
        <v>0</v>
      </c>
      <c r="U63" s="31"/>
      <c r="V63" s="32">
        <f t="shared" si="3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77" t="str">
        <f t="shared" si="8"/>
        <v>NO</v>
      </c>
      <c r="B64" s="20"/>
      <c r="C64" s="21"/>
      <c r="D64" s="22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12"/>
        <v>0</v>
      </c>
      <c r="O64" s="26">
        <f t="shared" si="13"/>
        <v>0</v>
      </c>
      <c r="P64" s="172">
        <f t="shared" si="14"/>
        <v>0</v>
      </c>
      <c r="Q64" s="19"/>
      <c r="R64" s="28">
        <v>1896</v>
      </c>
      <c r="S64" s="29" t="s">
        <v>116</v>
      </c>
      <c r="T64" s="30">
        <f t="shared" si="2"/>
        <v>0</v>
      </c>
      <c r="U64" s="31"/>
      <c r="V64" s="32">
        <f t="shared" si="3"/>
        <v>0</v>
      </c>
      <c r="W64" s="6"/>
      <c r="X64" s="6"/>
      <c r="Y64" s="6"/>
      <c r="Z64" s="6"/>
      <c r="AA64" s="6"/>
    </row>
    <row r="65" spans="1:259" ht="29.1" customHeight="1" thickBot="1" x14ac:dyDescent="0.4">
      <c r="A65" s="177" t="str">
        <f t="shared" si="8"/>
        <v>NO</v>
      </c>
      <c r="B65" s="20"/>
      <c r="C65" s="21"/>
      <c r="D65" s="22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12"/>
        <v>0</v>
      </c>
      <c r="O65" s="26">
        <f t="shared" si="13"/>
        <v>0</v>
      </c>
      <c r="P65" s="172">
        <f t="shared" si="14"/>
        <v>0</v>
      </c>
      <c r="Q65" s="19"/>
      <c r="R65" s="6"/>
      <c r="S65" s="6"/>
      <c r="T65" s="39">
        <f>SUM(T3:T64)</f>
        <v>704</v>
      </c>
      <c r="U65" s="6"/>
      <c r="V65" s="41">
        <f>SUM(V3:V64)</f>
        <v>704</v>
      </c>
      <c r="W65" s="6"/>
      <c r="X65" s="6"/>
      <c r="Y65" s="6"/>
      <c r="Z65" s="6"/>
      <c r="AA65" s="6"/>
    </row>
    <row r="66" spans="1:259" ht="29.1" customHeight="1" thickBot="1" x14ac:dyDescent="0.4">
      <c r="A66" s="177" t="str">
        <f t="shared" si="8"/>
        <v>NO</v>
      </c>
      <c r="B66" s="20"/>
      <c r="C66" s="21"/>
      <c r="D66" s="22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12"/>
        <v>0</v>
      </c>
      <c r="O66" s="26">
        <f t="shared" si="13"/>
        <v>0</v>
      </c>
      <c r="P66" s="172">
        <f t="shared" si="14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59" ht="29.1" customHeight="1" thickBot="1" x14ac:dyDescent="0.4">
      <c r="A67" s="177" t="str">
        <f t="shared" si="8"/>
        <v>NO</v>
      </c>
      <c r="B67" s="20"/>
      <c r="C67" s="21"/>
      <c r="D67" s="22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4" si="15">IF(O67=9,SUM(E67:M67)-SMALL(E67:M67,1)-SMALL(E67:M67,2),IF(O67=8,SUM(E67:M67)-SMALL(E67:M67,1),SUM(E67:M67)))</f>
        <v>0</v>
      </c>
      <c r="O67" s="26">
        <f t="shared" ref="O67:O84" si="16">COUNTA(E67:M67)</f>
        <v>0</v>
      </c>
      <c r="P67" s="172">
        <f t="shared" ref="P67:P84" si="17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59" ht="29.1" customHeight="1" thickBot="1" x14ac:dyDescent="0.4">
      <c r="A68" s="177" t="str">
        <f t="shared" si="8"/>
        <v>NO</v>
      </c>
      <c r="B68" s="20"/>
      <c r="C68" s="21"/>
      <c r="D68" s="22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5"/>
        <v>0</v>
      </c>
      <c r="O68" s="26">
        <f t="shared" si="16"/>
        <v>0</v>
      </c>
      <c r="P68" s="172">
        <f t="shared" si="17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59" ht="29.1" customHeight="1" thickBot="1" x14ac:dyDescent="0.4">
      <c r="A69" s="177" t="str">
        <f t="shared" si="8"/>
        <v>NO</v>
      </c>
      <c r="B69" s="20"/>
      <c r="C69" s="21"/>
      <c r="D69" s="22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5"/>
        <v>0</v>
      </c>
      <c r="O69" s="26">
        <f t="shared" si="16"/>
        <v>0</v>
      </c>
      <c r="P69" s="172">
        <f t="shared" si="17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59" ht="29.1" customHeight="1" thickBot="1" x14ac:dyDescent="0.4">
      <c r="A70" s="177" t="str">
        <f t="shared" si="8"/>
        <v>NO</v>
      </c>
      <c r="B70" s="20"/>
      <c r="C70" s="21"/>
      <c r="D70" s="22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5"/>
        <v>0</v>
      </c>
      <c r="O70" s="26">
        <f t="shared" si="16"/>
        <v>0</v>
      </c>
      <c r="P70" s="172">
        <f t="shared" si="17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59" ht="29.1" customHeight="1" thickBot="1" x14ac:dyDescent="0.4">
      <c r="A71" s="177" t="str">
        <f t="shared" si="8"/>
        <v>NO</v>
      </c>
      <c r="B71" s="20"/>
      <c r="C71" s="21"/>
      <c r="D71" s="22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5"/>
        <v>0</v>
      </c>
      <c r="O71" s="26">
        <f t="shared" si="16"/>
        <v>0</v>
      </c>
      <c r="P71" s="172">
        <f t="shared" si="17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59" ht="29.1" customHeight="1" thickBot="1" x14ac:dyDescent="0.4">
      <c r="A72" s="177" t="str">
        <f t="shared" si="8"/>
        <v>NO</v>
      </c>
      <c r="B72" s="20"/>
      <c r="C72" s="21"/>
      <c r="D72" s="22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5"/>
        <v>0</v>
      </c>
      <c r="O72" s="26">
        <f t="shared" si="16"/>
        <v>0</v>
      </c>
      <c r="P72" s="172">
        <f t="shared" si="17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59" ht="29.1" customHeight="1" thickBot="1" x14ac:dyDescent="0.4">
      <c r="A73" s="177" t="str">
        <f t="shared" si="8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5"/>
        <v>0</v>
      </c>
      <c r="O73" s="26">
        <f t="shared" si="16"/>
        <v>0</v>
      </c>
      <c r="P73" s="172">
        <f t="shared" si="17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59" ht="29.1" customHeight="1" thickBot="1" x14ac:dyDescent="0.4">
      <c r="A74" s="177" t="str">
        <f t="shared" si="8"/>
        <v>NO</v>
      </c>
      <c r="B74" s="20"/>
      <c r="C74" s="21"/>
      <c r="D74" s="22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5"/>
        <v>0</v>
      </c>
      <c r="O74" s="26">
        <f t="shared" si="16"/>
        <v>0</v>
      </c>
      <c r="P74" s="172">
        <f t="shared" si="17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59" ht="29.1" customHeight="1" thickBot="1" x14ac:dyDescent="0.4">
      <c r="A75" s="177" t="str">
        <f t="shared" si="8"/>
        <v>NO</v>
      </c>
      <c r="B75" s="20"/>
      <c r="C75" s="21"/>
      <c r="D75" s="22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5"/>
        <v>0</v>
      </c>
      <c r="O75" s="26">
        <f t="shared" si="16"/>
        <v>0</v>
      </c>
      <c r="P75" s="172">
        <f t="shared" si="17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59" ht="29.1" customHeight="1" thickBot="1" x14ac:dyDescent="0.4">
      <c r="A76" s="177" t="str">
        <f t="shared" si="8"/>
        <v>NO</v>
      </c>
      <c r="B76" s="63"/>
      <c r="C76" s="21"/>
      <c r="D76" s="64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5"/>
        <v>0</v>
      </c>
      <c r="O76" s="26">
        <f t="shared" si="16"/>
        <v>0</v>
      </c>
      <c r="P76" s="172">
        <f t="shared" si="17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59" ht="29.1" customHeight="1" thickBot="1" x14ac:dyDescent="0.4">
      <c r="A77" s="177" t="str">
        <f t="shared" si="8"/>
        <v>NO</v>
      </c>
      <c r="B77" s="63"/>
      <c r="C77" s="21"/>
      <c r="D77" s="64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5"/>
        <v>0</v>
      </c>
      <c r="O77" s="26">
        <f t="shared" si="16"/>
        <v>0</v>
      </c>
      <c r="P77" s="172">
        <f t="shared" si="17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/>
      <c r="IY77" s="133"/>
    </row>
    <row r="78" spans="1:259" ht="29.1" customHeight="1" thickBot="1" x14ac:dyDescent="0.4">
      <c r="A78" s="177" t="str">
        <f t="shared" si="8"/>
        <v>NO</v>
      </c>
      <c r="B78" s="63"/>
      <c r="C78" s="21"/>
      <c r="D78" s="22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5"/>
        <v>0</v>
      </c>
      <c r="O78" s="26">
        <f t="shared" si="16"/>
        <v>0</v>
      </c>
      <c r="P78" s="172">
        <f t="shared" si="17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/>
      <c r="IY78" s="133"/>
    </row>
    <row r="79" spans="1:259" ht="29.1" customHeight="1" thickBot="1" x14ac:dyDescent="0.4">
      <c r="A79" s="177" t="str">
        <f t="shared" si="8"/>
        <v>NO</v>
      </c>
      <c r="B79" s="63"/>
      <c r="C79" s="21"/>
      <c r="D79" s="64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5"/>
        <v>0</v>
      </c>
      <c r="O79" s="26">
        <f t="shared" si="16"/>
        <v>0</v>
      </c>
      <c r="P79" s="172">
        <f t="shared" si="17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/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133"/>
      <c r="GB79" s="133"/>
      <c r="GC79" s="133"/>
      <c r="GD79" s="133"/>
      <c r="GE79" s="133"/>
      <c r="GF79" s="133"/>
      <c r="GG79" s="133"/>
      <c r="GH79" s="133"/>
      <c r="GI79" s="133"/>
      <c r="GJ79" s="133"/>
      <c r="GK79" s="133"/>
      <c r="GL79" s="133"/>
      <c r="GM79" s="133"/>
      <c r="GN79" s="133"/>
      <c r="GO79" s="133"/>
      <c r="GP79" s="133"/>
      <c r="GQ79" s="133"/>
      <c r="GR79" s="133"/>
      <c r="GS79" s="133"/>
      <c r="GT79" s="133"/>
      <c r="GU79" s="133"/>
      <c r="GV79" s="133"/>
      <c r="GW79" s="133"/>
      <c r="GX79" s="133"/>
      <c r="GY79" s="133"/>
      <c r="GZ79" s="133"/>
      <c r="HA79" s="133"/>
      <c r="HB79" s="133"/>
      <c r="HC79" s="133"/>
      <c r="HD79" s="133"/>
      <c r="HE79" s="133"/>
      <c r="HF79" s="133"/>
      <c r="HG79" s="133"/>
      <c r="HH79" s="133"/>
      <c r="HI79" s="133"/>
      <c r="HJ79" s="133"/>
      <c r="HK79" s="133"/>
      <c r="HL79" s="133"/>
      <c r="HM79" s="133"/>
      <c r="HN79" s="133"/>
      <c r="HO79" s="133"/>
      <c r="HP79" s="133"/>
      <c r="HQ79" s="133"/>
      <c r="HR79" s="133"/>
      <c r="HS79" s="133"/>
      <c r="HT79" s="133"/>
      <c r="HU79" s="133"/>
      <c r="HV79" s="133"/>
      <c r="HW79" s="133"/>
      <c r="HX79" s="133"/>
      <c r="HY79" s="133"/>
      <c r="HZ79" s="133"/>
      <c r="IA79" s="133"/>
      <c r="IB79" s="133"/>
      <c r="IC79" s="133"/>
      <c r="ID79" s="133"/>
      <c r="IE79" s="133"/>
      <c r="IF79" s="133"/>
      <c r="IG79" s="133"/>
      <c r="IH79" s="133"/>
      <c r="II79" s="133"/>
      <c r="IJ79" s="133"/>
      <c r="IK79" s="133"/>
      <c r="IL79" s="133"/>
      <c r="IM79" s="133"/>
      <c r="IN79" s="133"/>
      <c r="IO79" s="133"/>
      <c r="IP79" s="133"/>
      <c r="IQ79" s="133"/>
      <c r="IR79" s="133"/>
      <c r="IS79" s="133"/>
      <c r="IT79" s="133"/>
      <c r="IU79" s="133"/>
      <c r="IV79" s="133"/>
      <c r="IW79" s="133"/>
      <c r="IX79" s="133"/>
      <c r="IY79" s="133"/>
    </row>
    <row r="80" spans="1:259" ht="29.1" customHeight="1" thickBot="1" x14ac:dyDescent="0.4">
      <c r="A80" s="177" t="str">
        <f t="shared" si="8"/>
        <v>NO</v>
      </c>
      <c r="B80" s="63"/>
      <c r="C80" s="21"/>
      <c r="D80" s="22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5"/>
        <v>0</v>
      </c>
      <c r="O80" s="26">
        <f t="shared" si="16"/>
        <v>0</v>
      </c>
      <c r="P80" s="172">
        <f t="shared" si="17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33"/>
      <c r="EL80" s="133"/>
      <c r="EM80" s="133"/>
      <c r="EN80" s="133"/>
      <c r="EO80" s="133"/>
      <c r="EP80" s="133"/>
      <c r="EQ80" s="133"/>
      <c r="ER80" s="133"/>
      <c r="ES80" s="133"/>
      <c r="ET80" s="133"/>
      <c r="EU80" s="133"/>
      <c r="EV80" s="133"/>
      <c r="EW80" s="133"/>
      <c r="EX80" s="133"/>
      <c r="EY80" s="133"/>
      <c r="EZ80" s="133"/>
      <c r="FA80" s="133"/>
      <c r="FB80" s="133"/>
      <c r="FC80" s="133"/>
      <c r="FD80" s="133"/>
      <c r="FE80" s="133"/>
      <c r="FF80" s="133"/>
      <c r="FG80" s="133"/>
      <c r="FH80" s="133"/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/>
      <c r="GU80" s="133"/>
      <c r="GV80" s="133"/>
      <c r="GW80" s="133"/>
      <c r="GX80" s="133"/>
      <c r="GY80" s="133"/>
      <c r="GZ80" s="133"/>
      <c r="HA80" s="133"/>
      <c r="HB80" s="133"/>
      <c r="HC80" s="133"/>
      <c r="HD80" s="133"/>
      <c r="HE80" s="133"/>
      <c r="HF80" s="133"/>
      <c r="HG80" s="133"/>
      <c r="HH80" s="133"/>
      <c r="HI80" s="133"/>
      <c r="HJ80" s="133"/>
      <c r="HK80" s="133"/>
      <c r="HL80" s="133"/>
      <c r="HM80" s="133"/>
      <c r="HN80" s="133"/>
      <c r="HO80" s="133"/>
      <c r="HP80" s="133"/>
      <c r="HQ80" s="133"/>
      <c r="HR80" s="133"/>
      <c r="HS80" s="133"/>
      <c r="HT80" s="133"/>
      <c r="HU80" s="133"/>
      <c r="HV80" s="133"/>
      <c r="HW80" s="133"/>
      <c r="HX80" s="133"/>
      <c r="HY80" s="133"/>
      <c r="HZ80" s="133"/>
      <c r="IA80" s="133"/>
      <c r="IB80" s="133"/>
      <c r="IC80" s="133"/>
      <c r="ID80" s="133"/>
      <c r="IE80" s="133"/>
      <c r="IF80" s="133"/>
      <c r="IG80" s="133"/>
      <c r="IH80" s="133"/>
      <c r="II80" s="133"/>
      <c r="IJ80" s="133"/>
      <c r="IK80" s="133"/>
      <c r="IL80" s="133"/>
      <c r="IM80" s="133"/>
      <c r="IN80" s="133"/>
      <c r="IO80" s="133"/>
      <c r="IP80" s="133"/>
      <c r="IQ80" s="133"/>
      <c r="IR80" s="133"/>
      <c r="IS80" s="133"/>
      <c r="IT80" s="133"/>
      <c r="IU80" s="133"/>
      <c r="IV80" s="133"/>
      <c r="IW80" s="133"/>
      <c r="IX80" s="133"/>
      <c r="IY80" s="133"/>
    </row>
    <row r="81" spans="1:259" ht="29.1" customHeight="1" thickBot="1" x14ac:dyDescent="0.4">
      <c r="A81" s="177" t="str">
        <f t="shared" si="8"/>
        <v>NO</v>
      </c>
      <c r="B81" s="63"/>
      <c r="C81" s="21"/>
      <c r="D81" s="64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5"/>
        <v>0</v>
      </c>
      <c r="O81" s="26">
        <f t="shared" si="16"/>
        <v>0</v>
      </c>
      <c r="P81" s="172">
        <f t="shared" si="17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  <c r="EI81" s="133"/>
      <c r="EJ81" s="133"/>
      <c r="EK81" s="133"/>
      <c r="EL81" s="133"/>
      <c r="EM81" s="133"/>
      <c r="EN81" s="133"/>
      <c r="EO81" s="133"/>
      <c r="EP81" s="133"/>
      <c r="EQ81" s="133"/>
      <c r="ER81" s="133"/>
      <c r="ES81" s="133"/>
      <c r="ET81" s="133"/>
      <c r="EU81" s="133"/>
      <c r="EV81" s="133"/>
      <c r="EW81" s="133"/>
      <c r="EX81" s="133"/>
      <c r="EY81" s="133"/>
      <c r="EZ81" s="133"/>
      <c r="FA81" s="133"/>
      <c r="FB81" s="133"/>
      <c r="FC81" s="133"/>
      <c r="FD81" s="133"/>
      <c r="FE81" s="133"/>
      <c r="FF81" s="133"/>
      <c r="FG81" s="133"/>
      <c r="FH81" s="133"/>
      <c r="FI81" s="133"/>
      <c r="FJ81" s="133"/>
      <c r="FK81" s="133"/>
      <c r="FL81" s="133"/>
      <c r="FM81" s="133"/>
      <c r="FN81" s="133"/>
      <c r="FO81" s="133"/>
      <c r="FP81" s="133"/>
      <c r="FQ81" s="133"/>
      <c r="FR81" s="133"/>
      <c r="FS81" s="133"/>
      <c r="FT81" s="133"/>
      <c r="FU81" s="133"/>
      <c r="FV81" s="133"/>
      <c r="FW81" s="133"/>
      <c r="FX81" s="133"/>
      <c r="FY81" s="133"/>
      <c r="FZ81" s="133"/>
      <c r="GA81" s="133"/>
      <c r="GB81" s="133"/>
      <c r="GC81" s="133"/>
      <c r="GD81" s="133"/>
      <c r="GE81" s="133"/>
      <c r="GF81" s="133"/>
      <c r="GG81" s="133"/>
      <c r="GH81" s="133"/>
      <c r="GI81" s="133"/>
      <c r="GJ81" s="133"/>
      <c r="GK81" s="133"/>
      <c r="GL81" s="133"/>
      <c r="GM81" s="133"/>
      <c r="GN81" s="133"/>
      <c r="GO81" s="133"/>
      <c r="GP81" s="133"/>
      <c r="GQ81" s="133"/>
      <c r="GR81" s="133"/>
      <c r="GS81" s="133"/>
      <c r="GT81" s="133"/>
      <c r="GU81" s="133"/>
      <c r="GV81" s="133"/>
      <c r="GW81" s="133"/>
      <c r="GX81" s="133"/>
      <c r="GY81" s="133"/>
      <c r="GZ81" s="133"/>
      <c r="HA81" s="133"/>
      <c r="HB81" s="133"/>
      <c r="HC81" s="133"/>
      <c r="HD81" s="133"/>
      <c r="HE81" s="133"/>
      <c r="HF81" s="133"/>
      <c r="HG81" s="133"/>
      <c r="HH81" s="133"/>
      <c r="HI81" s="133"/>
      <c r="HJ81" s="133"/>
      <c r="HK81" s="133"/>
      <c r="HL81" s="133"/>
      <c r="HM81" s="133"/>
      <c r="HN81" s="133"/>
      <c r="HO81" s="133"/>
      <c r="HP81" s="133"/>
      <c r="HQ81" s="133"/>
      <c r="HR81" s="133"/>
      <c r="HS81" s="133"/>
      <c r="HT81" s="133"/>
      <c r="HU81" s="133"/>
      <c r="HV81" s="133"/>
      <c r="HW81" s="133"/>
      <c r="HX81" s="133"/>
      <c r="HY81" s="133"/>
      <c r="HZ81" s="133"/>
      <c r="IA81" s="133"/>
      <c r="IB81" s="133"/>
      <c r="IC81" s="133"/>
      <c r="ID81" s="133"/>
      <c r="IE81" s="133"/>
      <c r="IF81" s="133"/>
      <c r="IG81" s="133"/>
      <c r="IH81" s="133"/>
      <c r="II81" s="133"/>
      <c r="IJ81" s="133"/>
      <c r="IK81" s="133"/>
      <c r="IL81" s="133"/>
      <c r="IM81" s="133"/>
      <c r="IN81" s="133"/>
      <c r="IO81" s="133"/>
      <c r="IP81" s="133"/>
      <c r="IQ81" s="133"/>
      <c r="IR81" s="133"/>
      <c r="IS81" s="133"/>
      <c r="IT81" s="133"/>
      <c r="IU81" s="133"/>
      <c r="IV81" s="133"/>
      <c r="IW81" s="133"/>
      <c r="IX81" s="133"/>
      <c r="IY81" s="133"/>
    </row>
    <row r="82" spans="1:259" ht="29.1" customHeight="1" thickBot="1" x14ac:dyDescent="0.4">
      <c r="A82" s="177" t="str">
        <f t="shared" si="8"/>
        <v>NO</v>
      </c>
      <c r="B82" s="20"/>
      <c r="C82" s="21"/>
      <c r="D82" s="22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5"/>
        <v>0</v>
      </c>
      <c r="O82" s="26">
        <f t="shared" si="16"/>
        <v>0</v>
      </c>
      <c r="P82" s="172">
        <f t="shared" si="17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  <c r="EV82" s="133"/>
      <c r="EW82" s="133"/>
      <c r="EX82" s="133"/>
      <c r="EY82" s="133"/>
      <c r="EZ82" s="133"/>
      <c r="FA82" s="133"/>
      <c r="FB82" s="133"/>
      <c r="FC82" s="133"/>
      <c r="FD82" s="133"/>
      <c r="FE82" s="133"/>
      <c r="FF82" s="133"/>
      <c r="FG82" s="133"/>
      <c r="FH82" s="133"/>
      <c r="FI82" s="133"/>
      <c r="FJ82" s="133"/>
      <c r="FK82" s="133"/>
      <c r="FL82" s="133"/>
      <c r="FM82" s="133"/>
      <c r="FN82" s="133"/>
      <c r="FO82" s="133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GW82" s="133"/>
      <c r="GX82" s="133"/>
      <c r="GY82" s="133"/>
      <c r="GZ82" s="133"/>
      <c r="HA82" s="133"/>
      <c r="HB82" s="133"/>
      <c r="HC82" s="133"/>
      <c r="HD82" s="133"/>
      <c r="HE82" s="133"/>
      <c r="HF82" s="133"/>
      <c r="HG82" s="133"/>
      <c r="HH82" s="133"/>
      <c r="HI82" s="133"/>
      <c r="HJ82" s="133"/>
      <c r="HK82" s="133"/>
      <c r="HL82" s="133"/>
      <c r="HM82" s="133"/>
      <c r="HN82" s="133"/>
      <c r="HO82" s="133"/>
      <c r="HP82" s="133"/>
      <c r="HQ82" s="133"/>
      <c r="HR82" s="133"/>
      <c r="HS82" s="133"/>
      <c r="HT82" s="133"/>
      <c r="HU82" s="133"/>
      <c r="HV82" s="133"/>
      <c r="HW82" s="133"/>
      <c r="HX82" s="133"/>
      <c r="HY82" s="133"/>
      <c r="HZ82" s="133"/>
      <c r="IA82" s="133"/>
      <c r="IB82" s="133"/>
      <c r="IC82" s="133"/>
      <c r="ID82" s="133"/>
      <c r="IE82" s="133"/>
      <c r="IF82" s="133"/>
      <c r="IG82" s="133"/>
      <c r="IH82" s="133"/>
      <c r="II82" s="133"/>
      <c r="IJ82" s="133"/>
      <c r="IK82" s="133"/>
      <c r="IL82" s="133"/>
      <c r="IM82" s="133"/>
      <c r="IN82" s="133"/>
      <c r="IO82" s="133"/>
      <c r="IP82" s="133"/>
      <c r="IQ82" s="133"/>
      <c r="IR82" s="133"/>
      <c r="IS82" s="133"/>
      <c r="IT82" s="133"/>
      <c r="IU82" s="133"/>
      <c r="IV82" s="133"/>
      <c r="IW82" s="133"/>
      <c r="IX82" s="133"/>
      <c r="IY82" s="133"/>
    </row>
    <row r="83" spans="1:259" ht="29.1" customHeight="1" thickBot="1" x14ac:dyDescent="0.4">
      <c r="A83" s="177" t="str">
        <f t="shared" si="8"/>
        <v>NO</v>
      </c>
      <c r="B83" s="20"/>
      <c r="C83" s="21"/>
      <c r="D83" s="22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5"/>
        <v>0</v>
      </c>
      <c r="O83" s="26">
        <f t="shared" si="16"/>
        <v>0</v>
      </c>
      <c r="P83" s="172">
        <f t="shared" si="17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  <c r="EV83" s="133"/>
      <c r="EW83" s="133"/>
      <c r="EX83" s="133"/>
      <c r="EY83" s="133"/>
      <c r="EZ83" s="133"/>
      <c r="FA83" s="133"/>
      <c r="FB83" s="133"/>
      <c r="FC83" s="133"/>
      <c r="FD83" s="133"/>
      <c r="FE83" s="133"/>
      <c r="FF83" s="133"/>
      <c r="FG83" s="133"/>
      <c r="FH83" s="133"/>
      <c r="FI83" s="133"/>
      <c r="FJ83" s="133"/>
      <c r="FK83" s="133"/>
      <c r="FL83" s="133"/>
      <c r="FM83" s="133"/>
      <c r="FN83" s="133"/>
      <c r="FO83" s="133"/>
      <c r="FP83" s="133"/>
      <c r="FQ83" s="133"/>
      <c r="FR83" s="133"/>
      <c r="FS83" s="133"/>
      <c r="FT83" s="133"/>
      <c r="FU83" s="133"/>
      <c r="FV83" s="133"/>
      <c r="FW83" s="133"/>
      <c r="FX83" s="133"/>
      <c r="FY83" s="133"/>
      <c r="FZ83" s="133"/>
      <c r="GA83" s="133"/>
      <c r="GB83" s="133"/>
      <c r="GC83" s="133"/>
      <c r="GD83" s="133"/>
      <c r="GE83" s="133"/>
      <c r="GF83" s="133"/>
      <c r="GG83" s="133"/>
      <c r="GH83" s="133"/>
      <c r="GI83" s="133"/>
      <c r="GJ83" s="133"/>
      <c r="GK83" s="133"/>
      <c r="GL83" s="133"/>
      <c r="GM83" s="133"/>
      <c r="GN83" s="133"/>
      <c r="GO83" s="133"/>
      <c r="GP83" s="133"/>
      <c r="GQ83" s="133"/>
      <c r="GR83" s="133"/>
      <c r="GS83" s="133"/>
      <c r="GT83" s="133"/>
      <c r="GU83" s="133"/>
      <c r="GV83" s="133"/>
      <c r="GW83" s="133"/>
      <c r="GX83" s="133"/>
      <c r="GY83" s="133"/>
      <c r="GZ83" s="133"/>
      <c r="HA83" s="133"/>
      <c r="HB83" s="133"/>
      <c r="HC83" s="133"/>
      <c r="HD83" s="133"/>
      <c r="HE83" s="133"/>
      <c r="HF83" s="133"/>
      <c r="HG83" s="133"/>
      <c r="HH83" s="133"/>
      <c r="HI83" s="133"/>
      <c r="HJ83" s="133"/>
      <c r="HK83" s="133"/>
      <c r="HL83" s="133"/>
      <c r="HM83" s="133"/>
      <c r="HN83" s="133"/>
      <c r="HO83" s="133"/>
      <c r="HP83" s="133"/>
      <c r="HQ83" s="133"/>
      <c r="HR83" s="133"/>
      <c r="HS83" s="133"/>
      <c r="HT83" s="133"/>
      <c r="HU83" s="133"/>
      <c r="HV83" s="133"/>
      <c r="HW83" s="133"/>
      <c r="HX83" s="133"/>
      <c r="HY83" s="133"/>
      <c r="HZ83" s="133"/>
      <c r="IA83" s="133"/>
      <c r="IB83" s="133"/>
      <c r="IC83" s="133"/>
      <c r="ID83" s="133"/>
      <c r="IE83" s="133"/>
      <c r="IF83" s="133"/>
      <c r="IG83" s="133"/>
      <c r="IH83" s="133"/>
      <c r="II83" s="133"/>
      <c r="IJ83" s="133"/>
      <c r="IK83" s="133"/>
      <c r="IL83" s="133"/>
      <c r="IM83" s="133"/>
      <c r="IN83" s="133"/>
      <c r="IO83" s="133"/>
      <c r="IP83" s="133"/>
      <c r="IQ83" s="133"/>
      <c r="IR83" s="133"/>
      <c r="IS83" s="133"/>
      <c r="IT83" s="133"/>
      <c r="IU83" s="133"/>
      <c r="IV83" s="133"/>
      <c r="IW83" s="133"/>
      <c r="IX83" s="133"/>
      <c r="IY83" s="133"/>
    </row>
    <row r="84" spans="1:259" ht="29.1" customHeight="1" thickBot="1" x14ac:dyDescent="0.4">
      <c r="A84" s="177" t="str">
        <f t="shared" si="8"/>
        <v>NO</v>
      </c>
      <c r="B84" s="20"/>
      <c r="C84" s="21"/>
      <c r="D84" s="22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5"/>
        <v>0</v>
      </c>
      <c r="O84" s="26">
        <f t="shared" si="16"/>
        <v>0</v>
      </c>
      <c r="P84" s="172">
        <f t="shared" si="17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  <c r="EL84" s="133"/>
      <c r="EM84" s="133"/>
      <c r="EN84" s="133"/>
      <c r="EO84" s="133"/>
      <c r="EP84" s="133"/>
      <c r="EQ84" s="133"/>
      <c r="ER84" s="133"/>
      <c r="ES84" s="133"/>
      <c r="ET84" s="133"/>
      <c r="EU84" s="133"/>
      <c r="EV84" s="133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GW84" s="133"/>
      <c r="GX84" s="133"/>
      <c r="GY84" s="133"/>
      <c r="GZ84" s="133"/>
      <c r="HA84" s="133"/>
      <c r="HB84" s="133"/>
      <c r="HC84" s="133"/>
      <c r="HD84" s="133"/>
      <c r="HE84" s="133"/>
      <c r="HF84" s="133"/>
      <c r="HG84" s="133"/>
      <c r="HH84" s="133"/>
      <c r="HI84" s="133"/>
      <c r="HJ84" s="133"/>
      <c r="HK84" s="133"/>
      <c r="HL84" s="133"/>
      <c r="HM84" s="133"/>
      <c r="HN84" s="133"/>
      <c r="HO84" s="133"/>
      <c r="HP84" s="133"/>
      <c r="HQ84" s="133"/>
      <c r="HR84" s="133"/>
      <c r="HS84" s="133"/>
      <c r="HT84" s="133"/>
      <c r="HU84" s="133"/>
      <c r="HV84" s="133"/>
      <c r="HW84" s="133"/>
      <c r="HX84" s="133"/>
      <c r="HY84" s="133"/>
      <c r="HZ84" s="133"/>
      <c r="IA84" s="133"/>
      <c r="IB84" s="133"/>
      <c r="IC84" s="133"/>
      <c r="ID84" s="133"/>
      <c r="IE84" s="133"/>
      <c r="IF84" s="133"/>
      <c r="IG84" s="133"/>
      <c r="IH84" s="133"/>
      <c r="II84" s="133"/>
      <c r="IJ84" s="133"/>
      <c r="IK84" s="133"/>
      <c r="IL84" s="133"/>
      <c r="IM84" s="133"/>
      <c r="IN84" s="133"/>
      <c r="IO84" s="133"/>
      <c r="IP84" s="133"/>
      <c r="IQ84" s="133"/>
      <c r="IR84" s="133"/>
      <c r="IS84" s="133"/>
      <c r="IT84" s="133"/>
      <c r="IU84" s="133"/>
      <c r="IV84" s="133"/>
      <c r="IW84" s="133"/>
      <c r="IX84" s="133"/>
      <c r="IY84" s="133"/>
    </row>
    <row r="85" spans="1:259" ht="29.1" customHeight="1" thickBot="1" x14ac:dyDescent="0.45">
      <c r="A85" s="42">
        <f>COUNTIF(A3:A84,"SI")</f>
        <v>52</v>
      </c>
      <c r="B85" s="42">
        <f>COUNTA(B3:B84)</f>
        <v>52</v>
      </c>
      <c r="C85" s="42"/>
      <c r="D85" s="43"/>
      <c r="E85" s="44"/>
      <c r="F85" s="44"/>
      <c r="G85" s="44"/>
      <c r="H85" s="44"/>
      <c r="I85" s="44"/>
      <c r="J85" s="44"/>
      <c r="K85" s="44"/>
      <c r="L85" s="44"/>
      <c r="M85" s="45"/>
      <c r="N85" s="46">
        <f>SUM(N3:N84)</f>
        <v>704</v>
      </c>
      <c r="O85" s="47"/>
      <c r="P85" s="26">
        <f>SUM(P3:P84)</f>
        <v>704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59" ht="16.149999999999999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48"/>
      <c r="O86" s="6"/>
      <c r="P86" s="48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59" ht="15.6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59" ht="15.6" customHeight="1" x14ac:dyDescent="0.2">
      <c r="A88" s="6"/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5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59" ht="18.600000000000001" customHeight="1" x14ac:dyDescent="0.2">
      <c r="R89" s="6"/>
      <c r="S89" s="6"/>
      <c r="T89" s="6"/>
      <c r="U89" s="6"/>
      <c r="V89" s="6"/>
    </row>
    <row r="90" spans="1:259" ht="18.600000000000001" customHeight="1" x14ac:dyDescent="0.2">
      <c r="R90" s="6"/>
      <c r="S90" s="6"/>
    </row>
    <row r="91" spans="1:259" ht="18.600000000000001" customHeight="1" x14ac:dyDescent="0.2">
      <c r="R91" s="6"/>
      <c r="S91" s="6"/>
    </row>
    <row r="92" spans="1:259" ht="18.600000000000001" customHeight="1" x14ac:dyDescent="0.2">
      <c r="R92" s="6"/>
      <c r="S92" s="6"/>
    </row>
    <row r="93" spans="1:259" ht="18.600000000000001" customHeight="1" x14ac:dyDescent="0.2">
      <c r="R93" s="6"/>
      <c r="S93" s="6"/>
    </row>
  </sheetData>
  <sortState xmlns:xlrd2="http://schemas.microsoft.com/office/spreadsheetml/2017/richdata2" ref="B3:P54">
    <sortCondition descending="1" ref="D3:D54"/>
  </sortState>
  <mergeCells count="1">
    <mergeCell ref="A1:F1"/>
  </mergeCells>
  <conditionalFormatting sqref="A3:A84">
    <cfRule type="containsText" dxfId="43" priority="1" stopIfTrue="1" operator="containsText" text="SI">
      <formula>NOT(ISERROR(SEARCH("SI",A3)))</formula>
    </cfRule>
    <cfRule type="containsText" dxfId="4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Y93"/>
  <sheetViews>
    <sheetView showGridLines="0" zoomScale="40" zoomScaleNormal="40" workbookViewId="0">
      <selection activeCell="D20" sqref="D20"/>
    </sheetView>
  </sheetViews>
  <sheetFormatPr defaultColWidth="11.42578125" defaultRowHeight="18.600000000000001" customHeight="1" x14ac:dyDescent="0.2"/>
  <cols>
    <col min="1" max="1" width="11.42578125" style="76" customWidth="1"/>
    <col min="2" max="2" width="52" style="76" customWidth="1"/>
    <col min="3" max="3" width="12.42578125" style="76" customWidth="1"/>
    <col min="4" max="4" width="62.7109375" style="76" customWidth="1"/>
    <col min="5" max="5" width="22.85546875" style="76" customWidth="1"/>
    <col min="6" max="6" width="23" style="76" customWidth="1"/>
    <col min="7" max="7" width="23.140625" style="76" customWidth="1"/>
    <col min="8" max="8" width="23" style="76" customWidth="1"/>
    <col min="9" max="9" width="23.140625" style="76" customWidth="1"/>
    <col min="10" max="12" width="23.140625" style="133" customWidth="1"/>
    <col min="13" max="13" width="23.140625" style="76" customWidth="1"/>
    <col min="14" max="14" width="15" style="76" customWidth="1"/>
    <col min="15" max="15" width="14.28515625" style="76" customWidth="1"/>
    <col min="16" max="16" width="27.28515625" style="76" customWidth="1"/>
    <col min="17" max="17" width="11.42578125" style="76" customWidth="1"/>
    <col min="18" max="18" width="11.42578125" style="133" customWidth="1"/>
    <col min="19" max="19" width="59.7109375" style="133" customWidth="1"/>
    <col min="20" max="21" width="11.42578125" style="76" customWidth="1"/>
    <col min="22" max="22" width="33.42578125" style="76" customWidth="1"/>
    <col min="23" max="24" width="11.42578125" style="76" customWidth="1"/>
    <col min="25" max="25" width="34.85546875" style="76" customWidth="1"/>
    <col min="26" max="26" width="11.42578125" style="76" customWidth="1"/>
    <col min="27" max="27" width="53.42578125" style="76" customWidth="1"/>
    <col min="28" max="259" width="11.42578125" style="76" customWidth="1"/>
  </cols>
  <sheetData>
    <row r="1" spans="1:27" ht="28.5" customHeight="1" thickBot="1" x14ac:dyDescent="0.45">
      <c r="A1" s="263" t="s">
        <v>74</v>
      </c>
      <c r="B1" s="264"/>
      <c r="C1" s="264"/>
      <c r="D1" s="264"/>
      <c r="E1" s="264"/>
      <c r="F1" s="265"/>
      <c r="G1" s="59"/>
      <c r="H1" s="60"/>
      <c r="I1" s="60"/>
      <c r="J1" s="60"/>
      <c r="K1" s="60"/>
      <c r="L1" s="60"/>
      <c r="M1" s="60"/>
      <c r="N1" s="5"/>
      <c r="O1" s="5"/>
      <c r="P1" s="61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654</v>
      </c>
      <c r="F2" s="9" t="s">
        <v>655</v>
      </c>
      <c r="G2" s="9" t="s">
        <v>700</v>
      </c>
      <c r="H2" s="9" t="s">
        <v>455</v>
      </c>
      <c r="I2" s="9" t="s">
        <v>456</v>
      </c>
      <c r="J2" s="9" t="s">
        <v>399</v>
      </c>
      <c r="K2" s="9" t="s">
        <v>457</v>
      </c>
      <c r="L2" s="9" t="s">
        <v>190</v>
      </c>
      <c r="M2" s="10" t="s">
        <v>458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2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77" t="s">
        <v>191</v>
      </c>
      <c r="B3" s="192"/>
      <c r="C3" s="196"/>
      <c r="D3" s="192"/>
      <c r="E3" s="197"/>
      <c r="F3" s="197"/>
      <c r="G3" s="197"/>
      <c r="H3" s="187"/>
      <c r="I3" s="187"/>
      <c r="J3" s="188"/>
      <c r="K3" s="188"/>
      <c r="L3" s="188"/>
      <c r="M3" s="189"/>
      <c r="N3" s="190">
        <f t="shared" ref="N3:N23" si="0">IF(O3=9,SUM(E3:M3)-SMALL(E3:M3,1)-SMALL(E3:M3,2),IF(O3=8,SUM(E3:M3)-SMALL(E3:M3,1),SUM(E3:M3)))</f>
        <v>0</v>
      </c>
      <c r="O3" s="26">
        <f t="shared" ref="O3:O23" si="1">COUNTA(E3:M3)</f>
        <v>0</v>
      </c>
      <c r="P3" s="172">
        <f t="shared" ref="P3:P23" si="2">SUM(E3:M3)</f>
        <v>0</v>
      </c>
      <c r="Q3" s="27"/>
      <c r="R3" s="28">
        <v>1213</v>
      </c>
      <c r="S3" s="29" t="s">
        <v>114</v>
      </c>
      <c r="T3" s="30">
        <f>SUMIF($C$3:$C$76,R3,$P$3:$P$76)</f>
        <v>0</v>
      </c>
      <c r="U3" s="31"/>
      <c r="V3" s="32">
        <f>SUMIF($C$3:$C$76,R3,$N$3:$N$76)</f>
        <v>0</v>
      </c>
      <c r="W3" s="19"/>
      <c r="X3" s="33"/>
      <c r="Y3" s="33"/>
      <c r="Z3" s="33"/>
      <c r="AA3" s="33"/>
    </row>
    <row r="4" spans="1:27" ht="29.1" customHeight="1" thickBot="1" x14ac:dyDescent="0.45">
      <c r="A4" s="177" t="s">
        <v>191</v>
      </c>
      <c r="B4" s="192"/>
      <c r="C4" s="196"/>
      <c r="D4" s="192"/>
      <c r="E4" s="197"/>
      <c r="F4" s="197"/>
      <c r="G4" s="197"/>
      <c r="H4" s="187"/>
      <c r="I4" s="187"/>
      <c r="J4" s="188"/>
      <c r="K4" s="188"/>
      <c r="L4" s="188"/>
      <c r="M4" s="189"/>
      <c r="N4" s="190">
        <f t="shared" si="0"/>
        <v>0</v>
      </c>
      <c r="O4" s="26">
        <f t="shared" si="1"/>
        <v>0</v>
      </c>
      <c r="P4" s="172">
        <f t="shared" si="2"/>
        <v>0</v>
      </c>
      <c r="Q4" s="27"/>
      <c r="R4" s="28">
        <v>2310</v>
      </c>
      <c r="S4" s="29" t="s">
        <v>183</v>
      </c>
      <c r="T4" s="30">
        <f t="shared" ref="T4:T64" si="3">SUMIF($C$3:$C$76,R4,$P$3:$P$76)</f>
        <v>0</v>
      </c>
      <c r="U4" s="31"/>
      <c r="V4" s="32">
        <f t="shared" ref="V4:V64" si="4">SUMIF($C$3:$C$76,R4,$N$3:$N$76)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77" t="s">
        <v>191</v>
      </c>
      <c r="B5" s="192"/>
      <c r="C5" s="196"/>
      <c r="D5" s="192"/>
      <c r="E5" s="23"/>
      <c r="F5" s="197"/>
      <c r="G5" s="23"/>
      <c r="H5" s="23"/>
      <c r="I5" s="23"/>
      <c r="J5" s="167"/>
      <c r="K5" s="167"/>
      <c r="L5" s="167"/>
      <c r="M5" s="24"/>
      <c r="N5" s="25">
        <f t="shared" si="0"/>
        <v>0</v>
      </c>
      <c r="O5" s="26">
        <f t="shared" si="1"/>
        <v>0</v>
      </c>
      <c r="P5" s="172">
        <f t="shared" si="2"/>
        <v>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77" t="s">
        <v>191</v>
      </c>
      <c r="B6" s="192"/>
      <c r="C6" s="196"/>
      <c r="D6" s="192"/>
      <c r="E6" s="23"/>
      <c r="F6" s="197"/>
      <c r="G6" s="23"/>
      <c r="H6" s="23"/>
      <c r="I6" s="23"/>
      <c r="J6" s="167"/>
      <c r="K6" s="167"/>
      <c r="L6" s="167"/>
      <c r="M6" s="24"/>
      <c r="N6" s="25">
        <f t="shared" si="0"/>
        <v>0</v>
      </c>
      <c r="O6" s="26">
        <f t="shared" si="1"/>
        <v>0</v>
      </c>
      <c r="P6" s="172">
        <f t="shared" si="2"/>
        <v>0</v>
      </c>
      <c r="Q6" s="27"/>
      <c r="R6" s="28">
        <v>1180</v>
      </c>
      <c r="S6" s="29" t="s">
        <v>14</v>
      </c>
      <c r="T6" s="30">
        <f t="shared" si="3"/>
        <v>0</v>
      </c>
      <c r="U6" s="31"/>
      <c r="V6" s="32">
        <f t="shared" si="4"/>
        <v>0</v>
      </c>
      <c r="W6" s="19"/>
      <c r="X6" s="33"/>
      <c r="Y6" s="33"/>
      <c r="Z6" s="33"/>
      <c r="AA6" s="33"/>
    </row>
    <row r="7" spans="1:27" ht="29.1" customHeight="1" thickBot="1" x14ac:dyDescent="0.45">
      <c r="A7" s="177" t="s">
        <v>191</v>
      </c>
      <c r="B7" s="192"/>
      <c r="C7" s="196"/>
      <c r="D7" s="192"/>
      <c r="E7" s="197"/>
      <c r="F7" s="197"/>
      <c r="G7" s="197"/>
      <c r="H7" s="187"/>
      <c r="I7" s="187"/>
      <c r="J7" s="188"/>
      <c r="K7" s="188"/>
      <c r="L7" s="188"/>
      <c r="M7" s="189"/>
      <c r="N7" s="190">
        <f t="shared" si="0"/>
        <v>0</v>
      </c>
      <c r="O7" s="26">
        <f t="shared" si="1"/>
        <v>0</v>
      </c>
      <c r="P7" s="172">
        <f t="shared" si="2"/>
        <v>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6"/>
      <c r="Y7" s="6"/>
      <c r="Z7" s="6"/>
      <c r="AA7" s="6"/>
    </row>
    <row r="8" spans="1:27" ht="29.1" customHeight="1" thickBot="1" x14ac:dyDescent="0.4">
      <c r="A8" s="177" t="s">
        <v>191</v>
      </c>
      <c r="B8" s="192"/>
      <c r="C8" s="196"/>
      <c r="D8" s="192"/>
      <c r="E8" s="23"/>
      <c r="F8" s="197"/>
      <c r="G8" s="23"/>
      <c r="H8" s="23"/>
      <c r="I8" s="23"/>
      <c r="J8" s="167"/>
      <c r="K8" s="167"/>
      <c r="L8" s="167"/>
      <c r="M8" s="24"/>
      <c r="N8" s="25">
        <f t="shared" si="0"/>
        <v>0</v>
      </c>
      <c r="O8" s="26">
        <f t="shared" si="1"/>
        <v>0</v>
      </c>
      <c r="P8" s="172">
        <f t="shared" si="2"/>
        <v>0</v>
      </c>
      <c r="Q8" s="27"/>
      <c r="R8" s="28">
        <v>10</v>
      </c>
      <c r="S8" s="29" t="s">
        <v>16</v>
      </c>
      <c r="T8" s="30">
        <f t="shared" si="3"/>
        <v>0</v>
      </c>
      <c r="U8" s="31"/>
      <c r="V8" s="32">
        <f t="shared" si="4"/>
        <v>0</v>
      </c>
      <c r="W8" s="19"/>
      <c r="X8" s="6"/>
      <c r="Y8" s="6"/>
      <c r="Z8" s="6"/>
      <c r="AA8" s="6"/>
    </row>
    <row r="9" spans="1:27" ht="29.1" customHeight="1" thickBot="1" x14ac:dyDescent="0.4">
      <c r="A9" s="177" t="s">
        <v>191</v>
      </c>
      <c r="B9" s="192"/>
      <c r="C9" s="196"/>
      <c r="D9" s="192"/>
      <c r="E9" s="23"/>
      <c r="F9" s="23"/>
      <c r="G9" s="23"/>
      <c r="H9" s="23"/>
      <c r="I9" s="23"/>
      <c r="J9" s="167"/>
      <c r="K9" s="167"/>
      <c r="L9" s="167"/>
      <c r="M9" s="24"/>
      <c r="N9" s="25">
        <f t="shared" si="0"/>
        <v>0</v>
      </c>
      <c r="O9" s="26">
        <f t="shared" si="1"/>
        <v>0</v>
      </c>
      <c r="P9" s="172">
        <f t="shared" si="2"/>
        <v>0</v>
      </c>
      <c r="Q9" s="27"/>
      <c r="R9" s="28">
        <v>1589</v>
      </c>
      <c r="S9" s="29" t="s">
        <v>18</v>
      </c>
      <c r="T9" s="30">
        <f t="shared" si="3"/>
        <v>0</v>
      </c>
      <c r="U9" s="31"/>
      <c r="V9" s="32">
        <f t="shared" si="4"/>
        <v>0</v>
      </c>
      <c r="W9" s="19"/>
      <c r="X9" s="6"/>
      <c r="Y9" s="6"/>
      <c r="Z9" s="6"/>
      <c r="AA9" s="6"/>
    </row>
    <row r="10" spans="1:27" ht="29.1" customHeight="1" thickBot="1" x14ac:dyDescent="0.4">
      <c r="A10" s="177" t="s">
        <v>191</v>
      </c>
      <c r="B10" s="192"/>
      <c r="C10" s="196"/>
      <c r="D10" s="192"/>
      <c r="E10" s="23"/>
      <c r="F10" s="23"/>
      <c r="G10" s="23"/>
      <c r="H10" s="23"/>
      <c r="I10" s="23"/>
      <c r="J10" s="167"/>
      <c r="K10" s="167"/>
      <c r="L10" s="167"/>
      <c r="M10" s="24"/>
      <c r="N10" s="25">
        <f t="shared" si="0"/>
        <v>0</v>
      </c>
      <c r="O10" s="26">
        <f t="shared" si="1"/>
        <v>0</v>
      </c>
      <c r="P10" s="172">
        <f t="shared" si="2"/>
        <v>0</v>
      </c>
      <c r="Q10" s="27"/>
      <c r="R10" s="28">
        <v>2074</v>
      </c>
      <c r="S10" s="29" t="s">
        <v>459</v>
      </c>
      <c r="T10" s="30">
        <f t="shared" si="3"/>
        <v>0</v>
      </c>
      <c r="U10" s="31"/>
      <c r="V10" s="32">
        <f t="shared" si="4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177" t="s">
        <v>191</v>
      </c>
      <c r="B11" s="192"/>
      <c r="C11" s="196"/>
      <c r="D11" s="192"/>
      <c r="E11" s="23"/>
      <c r="F11" s="197"/>
      <c r="G11" s="23"/>
      <c r="H11" s="23"/>
      <c r="I11" s="23"/>
      <c r="J11" s="167"/>
      <c r="K11" s="167"/>
      <c r="L11" s="167"/>
      <c r="M11" s="24"/>
      <c r="N11" s="25">
        <f t="shared" si="0"/>
        <v>0</v>
      </c>
      <c r="O11" s="26">
        <f t="shared" si="1"/>
        <v>0</v>
      </c>
      <c r="P11" s="172">
        <f t="shared" si="2"/>
        <v>0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177" t="s">
        <v>191</v>
      </c>
      <c r="B12" s="192"/>
      <c r="C12" s="196"/>
      <c r="D12" s="192"/>
      <c r="E12" s="23"/>
      <c r="F12" s="197"/>
      <c r="G12" s="23"/>
      <c r="H12" s="23"/>
      <c r="I12" s="23"/>
      <c r="J12" s="167"/>
      <c r="K12" s="167"/>
      <c r="L12" s="167"/>
      <c r="M12" s="24"/>
      <c r="N12" s="25">
        <f t="shared" si="0"/>
        <v>0</v>
      </c>
      <c r="O12" s="26">
        <f t="shared" si="1"/>
        <v>0</v>
      </c>
      <c r="P12" s="172">
        <f t="shared" si="2"/>
        <v>0</v>
      </c>
      <c r="Q12" s="27"/>
      <c r="R12" s="28"/>
      <c r="S12" s="29"/>
      <c r="T12" s="30">
        <f t="shared" si="3"/>
        <v>0</v>
      </c>
      <c r="U12" s="31"/>
      <c r="V12" s="32">
        <f t="shared" si="4"/>
        <v>0</v>
      </c>
      <c r="W12" s="19"/>
      <c r="X12" s="6"/>
      <c r="Y12" s="6"/>
      <c r="Z12" s="6"/>
      <c r="AA12" s="6"/>
    </row>
    <row r="13" spans="1:27" ht="29.1" customHeight="1" thickBot="1" x14ac:dyDescent="0.4">
      <c r="A13" s="177" t="s">
        <v>191</v>
      </c>
      <c r="B13" s="192"/>
      <c r="C13" s="196"/>
      <c r="D13" s="192"/>
      <c r="E13" s="23"/>
      <c r="F13" s="197"/>
      <c r="G13" s="23"/>
      <c r="H13" s="23"/>
      <c r="I13" s="23"/>
      <c r="J13" s="167"/>
      <c r="K13" s="167"/>
      <c r="L13" s="167"/>
      <c r="M13" s="24"/>
      <c r="N13" s="25">
        <f t="shared" si="0"/>
        <v>0</v>
      </c>
      <c r="O13" s="26">
        <f t="shared" si="1"/>
        <v>0</v>
      </c>
      <c r="P13" s="172">
        <f t="shared" si="2"/>
        <v>0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177" t="s">
        <v>191</v>
      </c>
      <c r="B14" s="192"/>
      <c r="C14" s="196"/>
      <c r="D14" s="192"/>
      <c r="E14" s="23"/>
      <c r="F14" s="23"/>
      <c r="G14" s="23"/>
      <c r="H14" s="23"/>
      <c r="I14" s="23"/>
      <c r="J14" s="167"/>
      <c r="K14" s="167"/>
      <c r="L14" s="167"/>
      <c r="M14" s="24"/>
      <c r="N14" s="25">
        <f t="shared" si="0"/>
        <v>0</v>
      </c>
      <c r="O14" s="26">
        <f t="shared" si="1"/>
        <v>0</v>
      </c>
      <c r="P14" s="172">
        <f t="shared" si="2"/>
        <v>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77" t="s">
        <v>191</v>
      </c>
      <c r="B15" s="192"/>
      <c r="C15" s="196"/>
      <c r="D15" s="192"/>
      <c r="E15" s="23"/>
      <c r="F15" s="197"/>
      <c r="G15" s="23"/>
      <c r="H15" s="23"/>
      <c r="I15" s="23"/>
      <c r="J15" s="167"/>
      <c r="K15" s="167"/>
      <c r="L15" s="167"/>
      <c r="M15" s="24"/>
      <c r="N15" s="25">
        <f t="shared" si="0"/>
        <v>0</v>
      </c>
      <c r="O15" s="26">
        <f t="shared" si="1"/>
        <v>0</v>
      </c>
      <c r="P15" s="172">
        <f t="shared" si="2"/>
        <v>0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6"/>
      <c r="Y15" s="6"/>
      <c r="Z15" s="6"/>
      <c r="AA15" s="6"/>
    </row>
    <row r="16" spans="1:27" ht="29.1" customHeight="1" thickBot="1" x14ac:dyDescent="0.4">
      <c r="A16" s="177" t="s">
        <v>191</v>
      </c>
      <c r="B16" s="192"/>
      <c r="C16" s="196"/>
      <c r="D16" s="192"/>
      <c r="E16" s="23"/>
      <c r="F16" s="197"/>
      <c r="G16" s="23"/>
      <c r="H16" s="23"/>
      <c r="I16" s="23"/>
      <c r="J16" s="167"/>
      <c r="K16" s="167"/>
      <c r="L16" s="167"/>
      <c r="M16" s="24"/>
      <c r="N16" s="25">
        <f t="shared" si="0"/>
        <v>0</v>
      </c>
      <c r="O16" s="26">
        <f t="shared" si="1"/>
        <v>0</v>
      </c>
      <c r="P16" s="172">
        <f t="shared" si="2"/>
        <v>0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177" t="s">
        <v>191</v>
      </c>
      <c r="B17" s="192"/>
      <c r="C17" s="196"/>
      <c r="D17" s="192"/>
      <c r="E17" s="23"/>
      <c r="F17" s="197"/>
      <c r="G17" s="23"/>
      <c r="H17" s="23"/>
      <c r="I17" s="23"/>
      <c r="J17" s="167"/>
      <c r="K17" s="167"/>
      <c r="L17" s="167"/>
      <c r="M17" s="24"/>
      <c r="N17" s="25">
        <f t="shared" si="0"/>
        <v>0</v>
      </c>
      <c r="O17" s="26">
        <f t="shared" si="1"/>
        <v>0</v>
      </c>
      <c r="P17" s="172">
        <f t="shared" si="2"/>
        <v>0</v>
      </c>
      <c r="Q17" s="27"/>
      <c r="R17" s="28">
        <v>1886</v>
      </c>
      <c r="S17" s="29" t="s">
        <v>31</v>
      </c>
      <c r="T17" s="30">
        <f t="shared" si="3"/>
        <v>0</v>
      </c>
      <c r="U17" s="31"/>
      <c r="V17" s="32">
        <f t="shared" si="4"/>
        <v>0</v>
      </c>
      <c r="W17" s="19"/>
      <c r="X17" s="6"/>
      <c r="Y17" s="6"/>
      <c r="Z17" s="6"/>
      <c r="AA17" s="6"/>
    </row>
    <row r="18" spans="1:27" ht="29.1" customHeight="1" thickBot="1" x14ac:dyDescent="0.4">
      <c r="A18" s="177" t="s">
        <v>191</v>
      </c>
      <c r="B18" s="192"/>
      <c r="C18" s="196"/>
      <c r="D18" s="192"/>
      <c r="E18" s="23"/>
      <c r="F18" s="23"/>
      <c r="G18" s="23"/>
      <c r="H18" s="23"/>
      <c r="I18" s="23"/>
      <c r="J18" s="167"/>
      <c r="K18" s="167"/>
      <c r="L18" s="167"/>
      <c r="M18" s="24"/>
      <c r="N18" s="25">
        <f t="shared" si="0"/>
        <v>0</v>
      </c>
      <c r="O18" s="26">
        <f t="shared" si="1"/>
        <v>0</v>
      </c>
      <c r="P18" s="172">
        <f t="shared" si="2"/>
        <v>0</v>
      </c>
      <c r="Q18" s="27"/>
      <c r="R18" s="28">
        <v>2144</v>
      </c>
      <c r="S18" s="169" t="s">
        <v>107</v>
      </c>
      <c r="T18" s="30">
        <f t="shared" si="3"/>
        <v>0</v>
      </c>
      <c r="U18" s="31"/>
      <c r="V18" s="32">
        <f t="shared" si="4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177" t="s">
        <v>191</v>
      </c>
      <c r="B19" s="192"/>
      <c r="C19" s="196"/>
      <c r="D19" s="192"/>
      <c r="E19" s="23"/>
      <c r="F19" s="197"/>
      <c r="G19" s="23"/>
      <c r="H19" s="23"/>
      <c r="I19" s="23"/>
      <c r="J19" s="167"/>
      <c r="K19" s="167"/>
      <c r="L19" s="167"/>
      <c r="M19" s="24"/>
      <c r="N19" s="25">
        <f t="shared" si="0"/>
        <v>0</v>
      </c>
      <c r="O19" s="26">
        <f t="shared" si="1"/>
        <v>0</v>
      </c>
      <c r="P19" s="172">
        <f t="shared" si="2"/>
        <v>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177" t="s">
        <v>191</v>
      </c>
      <c r="B20" s="192"/>
      <c r="C20" s="196"/>
      <c r="D20" s="192"/>
      <c r="E20" s="23"/>
      <c r="F20" s="197"/>
      <c r="G20" s="23"/>
      <c r="H20" s="23"/>
      <c r="I20" s="23"/>
      <c r="J20" s="167"/>
      <c r="K20" s="167"/>
      <c r="L20" s="167"/>
      <c r="M20" s="24"/>
      <c r="N20" s="25">
        <f t="shared" si="0"/>
        <v>0</v>
      </c>
      <c r="O20" s="26">
        <f t="shared" si="1"/>
        <v>0</v>
      </c>
      <c r="P20" s="172">
        <f t="shared" si="2"/>
        <v>0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177" t="s">
        <v>191</v>
      </c>
      <c r="B21" s="192"/>
      <c r="C21" s="196"/>
      <c r="D21" s="192"/>
      <c r="E21" s="23"/>
      <c r="F21" s="23"/>
      <c r="G21" s="23"/>
      <c r="H21" s="23"/>
      <c r="I21" s="23"/>
      <c r="J21" s="167"/>
      <c r="K21" s="167"/>
      <c r="L21" s="167"/>
      <c r="M21" s="24"/>
      <c r="N21" s="25">
        <f t="shared" si="0"/>
        <v>0</v>
      </c>
      <c r="O21" s="26">
        <f t="shared" si="1"/>
        <v>0</v>
      </c>
      <c r="P21" s="172">
        <f t="shared" si="2"/>
        <v>0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77" t="s">
        <v>191</v>
      </c>
      <c r="B22" s="192"/>
      <c r="C22" s="196"/>
      <c r="D22" s="192"/>
      <c r="E22" s="23"/>
      <c r="F22" s="197"/>
      <c r="G22" s="23"/>
      <c r="H22" s="23"/>
      <c r="I22" s="23"/>
      <c r="J22" s="167"/>
      <c r="K22" s="167"/>
      <c r="L22" s="167"/>
      <c r="M22" s="24"/>
      <c r="N22" s="25">
        <f t="shared" si="0"/>
        <v>0</v>
      </c>
      <c r="O22" s="26">
        <f t="shared" si="1"/>
        <v>0</v>
      </c>
      <c r="P22" s="172">
        <f t="shared" si="2"/>
        <v>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77" t="s">
        <v>191</v>
      </c>
      <c r="B23" s="192"/>
      <c r="C23" s="196"/>
      <c r="D23" s="192"/>
      <c r="E23" s="23"/>
      <c r="F23" s="197"/>
      <c r="G23" s="23"/>
      <c r="H23" s="23"/>
      <c r="I23" s="23"/>
      <c r="J23" s="167"/>
      <c r="K23" s="167"/>
      <c r="L23" s="167"/>
      <c r="M23" s="24"/>
      <c r="N23" s="25">
        <f t="shared" si="0"/>
        <v>0</v>
      </c>
      <c r="O23" s="26">
        <f t="shared" si="1"/>
        <v>0</v>
      </c>
      <c r="P23" s="172">
        <f t="shared" si="2"/>
        <v>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77" t="str">
        <f t="shared" ref="A24:A40" si="5">IF(O24&lt;2,"NO","SI")</f>
        <v>NO</v>
      </c>
      <c r="B24" s="192"/>
      <c r="C24" s="196"/>
      <c r="D24" s="192"/>
      <c r="E24" s="23"/>
      <c r="F24" s="23"/>
      <c r="G24" s="23"/>
      <c r="H24" s="23"/>
      <c r="I24" s="23"/>
      <c r="J24" s="167"/>
      <c r="K24" s="167"/>
      <c r="L24" s="167"/>
      <c r="M24" s="24"/>
      <c r="N24" s="25">
        <f t="shared" ref="N24:N40" si="6">IF(O24=9,SUM(E24:M24)-SMALL(E24:M24,1)-SMALL(E24:M24,2),IF(O24=8,SUM(E24:M24)-SMALL(E24:M24,1),SUM(E24:M24)))</f>
        <v>0</v>
      </c>
      <c r="O24" s="26">
        <f t="shared" ref="O24:O40" si="7">COUNTA(E24:M24)</f>
        <v>0</v>
      </c>
      <c r="P24" s="172">
        <f t="shared" ref="P24:P40" si="8">SUM(E24:M24)</f>
        <v>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77" t="str">
        <f t="shared" si="5"/>
        <v>NO</v>
      </c>
      <c r="B25" s="192"/>
      <c r="C25" s="196"/>
      <c r="D25" s="192"/>
      <c r="E25" s="23"/>
      <c r="F25" s="23"/>
      <c r="G25" s="23"/>
      <c r="H25" s="23"/>
      <c r="I25" s="23"/>
      <c r="J25" s="167"/>
      <c r="K25" s="167"/>
      <c r="L25" s="167"/>
      <c r="M25" s="24"/>
      <c r="N25" s="25">
        <f t="shared" si="6"/>
        <v>0</v>
      </c>
      <c r="O25" s="26">
        <f t="shared" si="7"/>
        <v>0</v>
      </c>
      <c r="P25" s="172">
        <f t="shared" si="8"/>
        <v>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77" t="str">
        <f t="shared" si="5"/>
        <v>NO</v>
      </c>
      <c r="B26" s="192"/>
      <c r="C26" s="196"/>
      <c r="D26" s="192"/>
      <c r="E26" s="23"/>
      <c r="F26" s="23"/>
      <c r="G26" s="23"/>
      <c r="H26" s="23"/>
      <c r="I26" s="23"/>
      <c r="J26" s="167"/>
      <c r="K26" s="167"/>
      <c r="L26" s="167"/>
      <c r="M26" s="24"/>
      <c r="N26" s="25">
        <f t="shared" si="6"/>
        <v>0</v>
      </c>
      <c r="O26" s="26">
        <f t="shared" si="7"/>
        <v>0</v>
      </c>
      <c r="P26" s="172">
        <f t="shared" si="8"/>
        <v>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77" t="str">
        <f t="shared" si="5"/>
        <v>NO</v>
      </c>
      <c r="B27" s="192"/>
      <c r="C27" s="196"/>
      <c r="D27" s="192"/>
      <c r="E27" s="23"/>
      <c r="F27" s="23"/>
      <c r="G27" s="23"/>
      <c r="H27" s="23"/>
      <c r="I27" s="23"/>
      <c r="J27" s="167"/>
      <c r="K27" s="167"/>
      <c r="L27" s="167"/>
      <c r="M27" s="24"/>
      <c r="N27" s="25">
        <f t="shared" si="6"/>
        <v>0</v>
      </c>
      <c r="O27" s="26">
        <f t="shared" si="7"/>
        <v>0</v>
      </c>
      <c r="P27" s="172">
        <f t="shared" si="8"/>
        <v>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7" t="str">
        <f t="shared" si="5"/>
        <v>NO</v>
      </c>
      <c r="B28" s="192"/>
      <c r="C28" s="196"/>
      <c r="D28" s="192"/>
      <c r="E28" s="23"/>
      <c r="F28" s="23"/>
      <c r="G28" s="23"/>
      <c r="H28" s="23"/>
      <c r="I28" s="23"/>
      <c r="J28" s="167"/>
      <c r="K28" s="167"/>
      <c r="L28" s="167"/>
      <c r="M28" s="24"/>
      <c r="N28" s="25">
        <f t="shared" si="6"/>
        <v>0</v>
      </c>
      <c r="O28" s="26">
        <f t="shared" si="7"/>
        <v>0</v>
      </c>
      <c r="P28" s="172">
        <f t="shared" si="8"/>
        <v>0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77" t="str">
        <f t="shared" si="5"/>
        <v>NO</v>
      </c>
      <c r="B29" s="192"/>
      <c r="C29" s="196"/>
      <c r="D29" s="192"/>
      <c r="E29" s="23"/>
      <c r="F29" s="23"/>
      <c r="G29" s="23"/>
      <c r="H29" s="23"/>
      <c r="I29" s="23"/>
      <c r="J29" s="167"/>
      <c r="K29" s="167"/>
      <c r="L29" s="167"/>
      <c r="M29" s="24"/>
      <c r="N29" s="25">
        <f t="shared" si="6"/>
        <v>0</v>
      </c>
      <c r="O29" s="26">
        <f t="shared" si="7"/>
        <v>0</v>
      </c>
      <c r="P29" s="172">
        <f t="shared" si="8"/>
        <v>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7" t="str">
        <f t="shared" si="5"/>
        <v>NO</v>
      </c>
      <c r="B30" s="20"/>
      <c r="C30" s="21"/>
      <c r="D30" s="20"/>
      <c r="E30" s="23"/>
      <c r="F30" s="23"/>
      <c r="G30" s="23"/>
      <c r="H30" s="23"/>
      <c r="I30" s="23"/>
      <c r="J30" s="167"/>
      <c r="K30" s="167"/>
      <c r="L30" s="167"/>
      <c r="M30" s="24"/>
      <c r="N30" s="25">
        <f t="shared" si="6"/>
        <v>0</v>
      </c>
      <c r="O30" s="26">
        <f t="shared" si="7"/>
        <v>0</v>
      </c>
      <c r="P30" s="172">
        <f t="shared" si="8"/>
        <v>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77" t="str">
        <f t="shared" si="5"/>
        <v>NO</v>
      </c>
      <c r="B31" s="20"/>
      <c r="C31" s="21"/>
      <c r="D31" s="22"/>
      <c r="E31" s="23"/>
      <c r="F31" s="23"/>
      <c r="G31" s="23"/>
      <c r="H31" s="23"/>
      <c r="I31" s="23"/>
      <c r="J31" s="167"/>
      <c r="K31" s="167"/>
      <c r="L31" s="167"/>
      <c r="M31" s="24"/>
      <c r="N31" s="25">
        <f t="shared" si="6"/>
        <v>0</v>
      </c>
      <c r="O31" s="26">
        <f t="shared" si="7"/>
        <v>0</v>
      </c>
      <c r="P31" s="172">
        <f t="shared" si="8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7" t="str">
        <f t="shared" si="5"/>
        <v>NO</v>
      </c>
      <c r="B32" s="63"/>
      <c r="C32" s="21"/>
      <c r="D32" s="20"/>
      <c r="E32" s="23"/>
      <c r="F32" s="23"/>
      <c r="G32" s="23"/>
      <c r="H32" s="23"/>
      <c r="I32" s="23"/>
      <c r="J32" s="167"/>
      <c r="K32" s="167"/>
      <c r="L32" s="167"/>
      <c r="M32" s="24"/>
      <c r="N32" s="25">
        <f t="shared" si="6"/>
        <v>0</v>
      </c>
      <c r="O32" s="26">
        <f t="shared" si="7"/>
        <v>0</v>
      </c>
      <c r="P32" s="172">
        <f t="shared" si="8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7" t="str">
        <f t="shared" si="5"/>
        <v>NO</v>
      </c>
      <c r="B33" s="20"/>
      <c r="C33" s="21"/>
      <c r="D33" s="22"/>
      <c r="E33" s="23"/>
      <c r="F33" s="23"/>
      <c r="G33" s="23"/>
      <c r="H33" s="23"/>
      <c r="I33" s="23"/>
      <c r="J33" s="167"/>
      <c r="K33" s="167"/>
      <c r="L33" s="167"/>
      <c r="M33" s="24"/>
      <c r="N33" s="25">
        <f t="shared" si="6"/>
        <v>0</v>
      </c>
      <c r="O33" s="26">
        <f t="shared" si="7"/>
        <v>0</v>
      </c>
      <c r="P33" s="172">
        <f t="shared" si="8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7" t="str">
        <f t="shared" si="5"/>
        <v>NO</v>
      </c>
      <c r="B34" s="20"/>
      <c r="C34" s="21"/>
      <c r="D34" s="22"/>
      <c r="E34" s="23"/>
      <c r="F34" s="23"/>
      <c r="G34" s="23"/>
      <c r="H34" s="23"/>
      <c r="I34" s="23"/>
      <c r="J34" s="167"/>
      <c r="K34" s="167"/>
      <c r="L34" s="167"/>
      <c r="M34" s="24"/>
      <c r="N34" s="25">
        <f t="shared" si="6"/>
        <v>0</v>
      </c>
      <c r="O34" s="26">
        <f t="shared" si="7"/>
        <v>0</v>
      </c>
      <c r="P34" s="172">
        <f t="shared" si="8"/>
        <v>0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77" t="str">
        <f t="shared" si="5"/>
        <v>NO</v>
      </c>
      <c r="B35" s="20"/>
      <c r="C35" s="21"/>
      <c r="D35" s="22"/>
      <c r="E35" s="23"/>
      <c r="F35" s="23"/>
      <c r="G35" s="23"/>
      <c r="H35" s="23"/>
      <c r="I35" s="23"/>
      <c r="J35" s="167"/>
      <c r="K35" s="167"/>
      <c r="L35" s="167"/>
      <c r="M35" s="24"/>
      <c r="N35" s="25">
        <f t="shared" si="6"/>
        <v>0</v>
      </c>
      <c r="O35" s="26">
        <f t="shared" si="7"/>
        <v>0</v>
      </c>
      <c r="P35" s="172">
        <f t="shared" si="8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7" t="str">
        <f t="shared" si="5"/>
        <v>NO</v>
      </c>
      <c r="B36" s="20"/>
      <c r="C36" s="21"/>
      <c r="D36" s="22"/>
      <c r="E36" s="23"/>
      <c r="F36" s="23"/>
      <c r="G36" s="23"/>
      <c r="H36" s="23"/>
      <c r="I36" s="23"/>
      <c r="J36" s="167"/>
      <c r="K36" s="167"/>
      <c r="L36" s="167"/>
      <c r="M36" s="24"/>
      <c r="N36" s="25">
        <f t="shared" si="6"/>
        <v>0</v>
      </c>
      <c r="O36" s="26">
        <f t="shared" si="7"/>
        <v>0</v>
      </c>
      <c r="P36" s="172">
        <f t="shared" si="8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7" t="str">
        <f t="shared" si="5"/>
        <v>NO</v>
      </c>
      <c r="B37" s="20"/>
      <c r="C37" s="21"/>
      <c r="D37" s="22"/>
      <c r="E37" s="23"/>
      <c r="F37" s="23"/>
      <c r="G37" s="23"/>
      <c r="H37" s="23"/>
      <c r="I37" s="23"/>
      <c r="J37" s="167"/>
      <c r="K37" s="167"/>
      <c r="L37" s="167"/>
      <c r="M37" s="24"/>
      <c r="N37" s="25">
        <f t="shared" si="6"/>
        <v>0</v>
      </c>
      <c r="O37" s="26">
        <f t="shared" si="7"/>
        <v>0</v>
      </c>
      <c r="P37" s="172">
        <f t="shared" si="8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7" t="str">
        <f t="shared" si="5"/>
        <v>NO</v>
      </c>
      <c r="B38" s="20"/>
      <c r="C38" s="21"/>
      <c r="D38" s="22"/>
      <c r="E38" s="23"/>
      <c r="F38" s="23"/>
      <c r="G38" s="23"/>
      <c r="H38" s="23"/>
      <c r="I38" s="23"/>
      <c r="J38" s="167"/>
      <c r="K38" s="167"/>
      <c r="L38" s="167"/>
      <c r="M38" s="24"/>
      <c r="N38" s="25">
        <f t="shared" si="6"/>
        <v>0</v>
      </c>
      <c r="O38" s="26">
        <f t="shared" si="7"/>
        <v>0</v>
      </c>
      <c r="P38" s="172">
        <f t="shared" si="8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7" t="str">
        <f t="shared" si="5"/>
        <v>NO</v>
      </c>
      <c r="B39" s="20"/>
      <c r="C39" s="21"/>
      <c r="D39" s="20"/>
      <c r="E39" s="23"/>
      <c r="F39" s="23"/>
      <c r="G39" s="23"/>
      <c r="H39" s="23"/>
      <c r="I39" s="23"/>
      <c r="J39" s="167"/>
      <c r="K39" s="167"/>
      <c r="L39" s="167"/>
      <c r="M39" s="24"/>
      <c r="N39" s="25">
        <f t="shared" si="6"/>
        <v>0</v>
      </c>
      <c r="O39" s="26">
        <f t="shared" si="7"/>
        <v>0</v>
      </c>
      <c r="P39" s="172">
        <f t="shared" si="8"/>
        <v>0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7" t="str">
        <f t="shared" si="5"/>
        <v>NO</v>
      </c>
      <c r="B40" s="63"/>
      <c r="C40" s="21"/>
      <c r="D40" s="22"/>
      <c r="E40" s="23"/>
      <c r="F40" s="23"/>
      <c r="G40" s="23"/>
      <c r="H40" s="23"/>
      <c r="I40" s="23"/>
      <c r="J40" s="167"/>
      <c r="K40" s="167"/>
      <c r="L40" s="167"/>
      <c r="M40" s="24"/>
      <c r="N40" s="25">
        <f t="shared" si="6"/>
        <v>0</v>
      </c>
      <c r="O40" s="26">
        <f t="shared" si="7"/>
        <v>0</v>
      </c>
      <c r="P40" s="172">
        <f t="shared" si="8"/>
        <v>0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7" t="str">
        <f t="shared" ref="A41:A50" si="9">IF(O41&lt;2,"NO","SI")</f>
        <v>NO</v>
      </c>
      <c r="B41" s="20"/>
      <c r="C41" s="21"/>
      <c r="D41" s="22"/>
      <c r="E41" s="23"/>
      <c r="F41" s="23"/>
      <c r="G41" s="23"/>
      <c r="H41" s="23"/>
      <c r="I41" s="23"/>
      <c r="J41" s="167"/>
      <c r="K41" s="167"/>
      <c r="L41" s="167"/>
      <c r="M41" s="24"/>
      <c r="N41" s="25">
        <f t="shared" ref="N41:N50" si="10">IF(O41=9,SUM(E41:M41)-SMALL(E41:M41,1)-SMALL(E41:M41,2),IF(O41=8,SUM(E41:M41)-SMALL(E41:M41,1),SUM(E41:M41)))</f>
        <v>0</v>
      </c>
      <c r="O41" s="26">
        <f t="shared" ref="O41:O50" si="11">COUNTA(E41:M41)</f>
        <v>0</v>
      </c>
      <c r="P41" s="172">
        <f t="shared" ref="P41:P50" si="12">SUM(E41:M41)</f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77" t="str">
        <f t="shared" si="9"/>
        <v>NO</v>
      </c>
      <c r="B42" s="20"/>
      <c r="C42" s="21"/>
      <c r="D42" s="20"/>
      <c r="E42" s="23"/>
      <c r="F42" s="23"/>
      <c r="G42" s="23"/>
      <c r="H42" s="23"/>
      <c r="I42" s="23"/>
      <c r="J42" s="167"/>
      <c r="K42" s="167"/>
      <c r="L42" s="167"/>
      <c r="M42" s="24"/>
      <c r="N42" s="25">
        <f t="shared" si="10"/>
        <v>0</v>
      </c>
      <c r="O42" s="26">
        <f t="shared" si="11"/>
        <v>0</v>
      </c>
      <c r="P42" s="172">
        <f t="shared" si="12"/>
        <v>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77" t="str">
        <f t="shared" si="9"/>
        <v>NO</v>
      </c>
      <c r="B43" s="20"/>
      <c r="C43" s="21"/>
      <c r="D43" s="22"/>
      <c r="E43" s="23"/>
      <c r="F43" s="23"/>
      <c r="G43" s="23"/>
      <c r="H43" s="23"/>
      <c r="I43" s="23"/>
      <c r="J43" s="167"/>
      <c r="K43" s="167"/>
      <c r="L43" s="167"/>
      <c r="M43" s="24"/>
      <c r="N43" s="25">
        <f t="shared" si="10"/>
        <v>0</v>
      </c>
      <c r="O43" s="26">
        <f t="shared" si="11"/>
        <v>0</v>
      </c>
      <c r="P43" s="172">
        <f t="shared" si="12"/>
        <v>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7" t="str">
        <f t="shared" si="9"/>
        <v>NO</v>
      </c>
      <c r="B44" s="63"/>
      <c r="C44" s="21"/>
      <c r="D44" s="63"/>
      <c r="E44" s="23"/>
      <c r="F44" s="23"/>
      <c r="G44" s="23"/>
      <c r="H44" s="23"/>
      <c r="I44" s="23"/>
      <c r="J44" s="167"/>
      <c r="K44" s="167"/>
      <c r="L44" s="167"/>
      <c r="M44" s="24"/>
      <c r="N44" s="25">
        <f t="shared" si="10"/>
        <v>0</v>
      </c>
      <c r="O44" s="26">
        <f t="shared" si="11"/>
        <v>0</v>
      </c>
      <c r="P44" s="172">
        <f t="shared" si="12"/>
        <v>0</v>
      </c>
      <c r="Q44" s="27"/>
      <c r="R44" s="28">
        <v>2199</v>
      </c>
      <c r="S44" s="169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77" t="str">
        <f t="shared" si="9"/>
        <v>NO</v>
      </c>
      <c r="B45" s="63"/>
      <c r="C45" s="21"/>
      <c r="D45" s="63"/>
      <c r="E45" s="23"/>
      <c r="F45" s="23"/>
      <c r="G45" s="23"/>
      <c r="H45" s="23"/>
      <c r="I45" s="23"/>
      <c r="J45" s="167"/>
      <c r="K45" s="167"/>
      <c r="L45" s="167"/>
      <c r="M45" s="24"/>
      <c r="N45" s="25">
        <f t="shared" si="10"/>
        <v>0</v>
      </c>
      <c r="O45" s="26">
        <f t="shared" si="11"/>
        <v>0</v>
      </c>
      <c r="P45" s="172">
        <f t="shared" si="12"/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77" t="str">
        <f t="shared" si="9"/>
        <v>NO</v>
      </c>
      <c r="B46" s="63"/>
      <c r="C46" s="21"/>
      <c r="D46" s="64"/>
      <c r="E46" s="23"/>
      <c r="F46" s="23"/>
      <c r="G46" s="23"/>
      <c r="H46" s="23"/>
      <c r="I46" s="23"/>
      <c r="J46" s="167"/>
      <c r="K46" s="167"/>
      <c r="L46" s="167"/>
      <c r="M46" s="24"/>
      <c r="N46" s="25">
        <f t="shared" si="10"/>
        <v>0</v>
      </c>
      <c r="O46" s="26">
        <f t="shared" si="11"/>
        <v>0</v>
      </c>
      <c r="P46" s="172">
        <f t="shared" si="12"/>
        <v>0</v>
      </c>
      <c r="Q46" s="35"/>
      <c r="R46" s="28">
        <v>2057</v>
      </c>
      <c r="S46" s="29" t="s">
        <v>56</v>
      </c>
      <c r="T46" s="30">
        <f t="shared" si="3"/>
        <v>0</v>
      </c>
      <c r="U46" s="36"/>
      <c r="V46" s="32">
        <f t="shared" si="4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77" t="str">
        <f t="shared" si="9"/>
        <v>NO</v>
      </c>
      <c r="B47" s="63"/>
      <c r="C47" s="21"/>
      <c r="D47" s="64"/>
      <c r="E47" s="23"/>
      <c r="F47" s="23"/>
      <c r="G47" s="23"/>
      <c r="H47" s="23"/>
      <c r="I47" s="23"/>
      <c r="J47" s="167"/>
      <c r="K47" s="167"/>
      <c r="L47" s="167"/>
      <c r="M47" s="24"/>
      <c r="N47" s="25">
        <f t="shared" si="10"/>
        <v>0</v>
      </c>
      <c r="O47" s="26">
        <f t="shared" si="11"/>
        <v>0</v>
      </c>
      <c r="P47" s="172">
        <f t="shared" si="12"/>
        <v>0</v>
      </c>
      <c r="Q47" s="35"/>
      <c r="R47" s="28">
        <v>2069</v>
      </c>
      <c r="S47" s="29" t="s">
        <v>57</v>
      </c>
      <c r="T47" s="30">
        <f t="shared" si="3"/>
        <v>0</v>
      </c>
      <c r="U47" s="37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77" t="str">
        <f t="shared" si="9"/>
        <v>NO</v>
      </c>
      <c r="B48" s="63"/>
      <c r="C48" s="21"/>
      <c r="D48" s="63"/>
      <c r="E48" s="23"/>
      <c r="F48" s="23"/>
      <c r="G48" s="23"/>
      <c r="H48" s="23"/>
      <c r="I48" s="160"/>
      <c r="J48" s="170"/>
      <c r="K48" s="170"/>
      <c r="L48" s="170"/>
      <c r="M48" s="161"/>
      <c r="N48" s="25">
        <f t="shared" si="10"/>
        <v>0</v>
      </c>
      <c r="O48" s="26">
        <f t="shared" si="11"/>
        <v>0</v>
      </c>
      <c r="P48" s="172">
        <f t="shared" si="12"/>
        <v>0</v>
      </c>
      <c r="Q48" s="19"/>
      <c r="R48" s="28">
        <v>1887</v>
      </c>
      <c r="S48" s="29" t="s">
        <v>123</v>
      </c>
      <c r="T48" s="30">
        <f t="shared" si="3"/>
        <v>0</v>
      </c>
      <c r="U48" s="37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77" t="str">
        <f t="shared" si="9"/>
        <v>NO</v>
      </c>
      <c r="B49" s="63"/>
      <c r="C49" s="21"/>
      <c r="D49" s="63"/>
      <c r="E49" s="23"/>
      <c r="F49" s="23"/>
      <c r="G49" s="23"/>
      <c r="H49" s="23"/>
      <c r="I49" s="23"/>
      <c r="J49" s="167"/>
      <c r="K49" s="167"/>
      <c r="L49" s="167"/>
      <c r="M49" s="24"/>
      <c r="N49" s="25">
        <f t="shared" si="10"/>
        <v>0</v>
      </c>
      <c r="O49" s="26">
        <f t="shared" si="11"/>
        <v>0</v>
      </c>
      <c r="P49" s="172">
        <f t="shared" si="12"/>
        <v>0</v>
      </c>
      <c r="Q49" s="19"/>
      <c r="R49" s="28">
        <v>2029</v>
      </c>
      <c r="S49" s="29" t="s">
        <v>59</v>
      </c>
      <c r="T49" s="30">
        <f t="shared" si="3"/>
        <v>0</v>
      </c>
      <c r="U49" s="6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77" t="str">
        <f t="shared" si="9"/>
        <v>NO</v>
      </c>
      <c r="B50" s="63"/>
      <c r="C50" s="21"/>
      <c r="D50" s="63"/>
      <c r="E50" s="23"/>
      <c r="F50" s="23"/>
      <c r="G50" s="23"/>
      <c r="H50" s="23"/>
      <c r="I50" s="23"/>
      <c r="J50" s="167"/>
      <c r="K50" s="167"/>
      <c r="L50" s="167"/>
      <c r="M50" s="24"/>
      <c r="N50" s="25">
        <f t="shared" si="10"/>
        <v>0</v>
      </c>
      <c r="O50" s="26">
        <f t="shared" si="11"/>
        <v>0</v>
      </c>
      <c r="P50" s="172">
        <f t="shared" si="12"/>
        <v>0</v>
      </c>
      <c r="Q50" s="19"/>
      <c r="R50" s="28">
        <v>2027</v>
      </c>
      <c r="S50" s="29" t="s">
        <v>20</v>
      </c>
      <c r="T50" s="30">
        <f t="shared" si="3"/>
        <v>0</v>
      </c>
      <c r="U50" s="6"/>
      <c r="V50" s="32">
        <f t="shared" si="4"/>
        <v>0</v>
      </c>
      <c r="W50" s="6"/>
      <c r="X50" s="6"/>
      <c r="Y50" s="6"/>
      <c r="Z50" s="6"/>
      <c r="AA50" s="6"/>
    </row>
    <row r="51" spans="1:27" ht="28.5" customHeight="1" thickBot="1" x14ac:dyDescent="0.4">
      <c r="A51" s="42">
        <f>COUNTIF(A3:A50,"SI")</f>
        <v>21</v>
      </c>
      <c r="B51" s="42">
        <f>COUNTA(B3:B50)</f>
        <v>0</v>
      </c>
      <c r="C51" s="42"/>
      <c r="D51" s="42"/>
      <c r="E51" s="44"/>
      <c r="F51" s="44"/>
      <c r="G51" s="42"/>
      <c r="H51" s="42"/>
      <c r="I51" s="42"/>
      <c r="J51" s="171"/>
      <c r="K51" s="171"/>
      <c r="L51" s="171"/>
      <c r="M51" s="65"/>
      <c r="N51" s="66">
        <f>SUM(N3:N50)</f>
        <v>0</v>
      </c>
      <c r="O51" s="47"/>
      <c r="P51" s="67">
        <f>SUM(P3:P50)</f>
        <v>0</v>
      </c>
      <c r="Q51" s="19"/>
      <c r="R51" s="28">
        <v>1862</v>
      </c>
      <c r="S51" s="29" t="s">
        <v>60</v>
      </c>
      <c r="T51" s="30">
        <f t="shared" si="3"/>
        <v>0</v>
      </c>
      <c r="U51" s="6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8"/>
      <c r="B52" s="68"/>
      <c r="C52" s="68"/>
      <c r="D52" s="68"/>
      <c r="E52" s="69"/>
      <c r="F52" s="69"/>
      <c r="G52" s="68"/>
      <c r="H52" s="68"/>
      <c r="I52" s="68"/>
      <c r="J52" s="68"/>
      <c r="K52" s="68"/>
      <c r="L52" s="68"/>
      <c r="M52" s="68"/>
      <c r="N52" s="70"/>
      <c r="O52" s="6"/>
      <c r="P52" s="71"/>
      <c r="Q52" s="6"/>
      <c r="R52" s="28">
        <v>1132</v>
      </c>
      <c r="S52" s="29" t="s">
        <v>61</v>
      </c>
      <c r="T52" s="30">
        <f t="shared" si="3"/>
        <v>0</v>
      </c>
      <c r="U52" s="6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3"/>
        <v>0</v>
      </c>
      <c r="U53" s="6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3"/>
        <v>0</v>
      </c>
      <c r="U54" s="6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3"/>
        <v>0</v>
      </c>
      <c r="U55" s="6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3"/>
        <v>0</v>
      </c>
      <c r="U56" s="6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3"/>
        <v>0</v>
      </c>
      <c r="U57" s="6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3"/>
        <v>0</v>
      </c>
      <c r="U58" s="6"/>
      <c r="V58" s="32">
        <f t="shared" si="4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69" t="s">
        <v>118</v>
      </c>
      <c r="T59" s="30">
        <f t="shared" si="3"/>
        <v>0</v>
      </c>
      <c r="U59" s="6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3"/>
        <v>0</v>
      </c>
      <c r="U60" s="6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3"/>
        <v>0</v>
      </c>
      <c r="U61" s="6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69" t="s">
        <v>108</v>
      </c>
      <c r="T62" s="30">
        <f t="shared" si="3"/>
        <v>0</v>
      </c>
      <c r="U62" s="6"/>
      <c r="V62" s="32">
        <f t="shared" si="4"/>
        <v>0</v>
      </c>
      <c r="W62" s="6"/>
      <c r="X62" s="6"/>
      <c r="Y62" s="6"/>
      <c r="Z62" s="6"/>
      <c r="AA62" s="6"/>
    </row>
    <row r="63" spans="1:27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6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7.4" customHeight="1" x14ac:dyDescent="0.35">
      <c r="A65" s="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6"/>
      <c r="P65" s="6"/>
      <c r="Q65" s="6"/>
      <c r="R65" s="6"/>
      <c r="S65" s="6"/>
      <c r="T65" s="39">
        <f>SUM(T3:T64)</f>
        <v>0</v>
      </c>
      <c r="U65" s="6"/>
      <c r="V65" s="41">
        <f>SUM(V3:V64)</f>
        <v>0</v>
      </c>
      <c r="W65" s="6"/>
      <c r="X65" s="6"/>
      <c r="Y65" s="6"/>
      <c r="Z65" s="6"/>
      <c r="AA65" s="6"/>
    </row>
    <row r="66" spans="1:27" ht="27.4" customHeight="1" x14ac:dyDescent="0.35">
      <c r="A66" s="6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6"/>
      <c r="P66" s="6"/>
      <c r="Q66" s="6"/>
      <c r="R66" s="6"/>
      <c r="S66" s="6"/>
      <c r="T66" s="39"/>
      <c r="U66" s="6"/>
      <c r="V66" s="41"/>
      <c r="W66" s="6"/>
      <c r="X66" s="6"/>
      <c r="Y66" s="6"/>
      <c r="Z66" s="6"/>
      <c r="AA66" s="6"/>
    </row>
    <row r="67" spans="1:27" ht="27.4" customHeight="1" x14ac:dyDescent="0.35">
      <c r="A67" s="6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  <c r="O67" s="6"/>
      <c r="P67" s="6"/>
      <c r="Q67" s="6"/>
      <c r="R67" s="6"/>
      <c r="S67" s="6"/>
      <c r="T67" s="39"/>
      <c r="U67" s="6"/>
      <c r="V67" s="41"/>
      <c r="W67" s="6"/>
      <c r="X67" s="6"/>
      <c r="Y67" s="6"/>
      <c r="Z67" s="6"/>
      <c r="AA67" s="6"/>
    </row>
    <row r="68" spans="1:27" ht="27.4" customHeight="1" x14ac:dyDescent="0.35">
      <c r="A68" s="6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7"/>
      <c r="O68" s="6"/>
      <c r="P68" s="6"/>
      <c r="Q68" s="6"/>
      <c r="R68" s="6"/>
      <c r="S68" s="6"/>
      <c r="T68" s="39"/>
      <c r="U68" s="6"/>
      <c r="V68" s="41"/>
      <c r="W68" s="6"/>
      <c r="X68" s="6"/>
      <c r="Y68" s="6"/>
      <c r="Z68" s="6"/>
      <c r="AA68" s="6"/>
    </row>
    <row r="69" spans="1:27" ht="18.600000000000001" customHeight="1" x14ac:dyDescent="0.35">
      <c r="R69" s="6"/>
      <c r="S69" s="6"/>
      <c r="T69" s="39"/>
      <c r="U69" s="6"/>
      <c r="V69" s="41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23">
    <sortCondition descending="1" ref="N3:N23"/>
  </sortState>
  <mergeCells count="1">
    <mergeCell ref="A1:F1"/>
  </mergeCells>
  <conditionalFormatting sqref="A3:A50">
    <cfRule type="containsText" dxfId="41" priority="1" stopIfTrue="1" operator="containsText" text="SI">
      <formula>NOT(ISERROR(SEARCH("SI",A3)))</formula>
    </cfRule>
    <cfRule type="containsText" dxfId="4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Y109"/>
  <sheetViews>
    <sheetView showGridLines="0" zoomScale="40" zoomScaleNormal="40" workbookViewId="0">
      <pane xSplit="1" ySplit="2" topLeftCell="B19" activePane="bottomRight" state="frozen"/>
      <selection pane="topRight" activeCell="B1" sqref="B1"/>
      <selection pane="bottomLeft" activeCell="A3" sqref="A3"/>
      <selection pane="bottomRight" activeCell="M30" sqref="M30"/>
    </sheetView>
  </sheetViews>
  <sheetFormatPr defaultColWidth="11.42578125" defaultRowHeight="18.600000000000001" customHeight="1" x14ac:dyDescent="0.2"/>
  <cols>
    <col min="1" max="1" width="11.42578125" style="77" customWidth="1"/>
    <col min="2" max="2" width="58.7109375" style="77" customWidth="1"/>
    <col min="3" max="3" width="13.7109375" style="77" customWidth="1"/>
    <col min="4" max="4" width="65.85546875" style="77" customWidth="1"/>
    <col min="5" max="5" width="23.140625" style="77" customWidth="1"/>
    <col min="6" max="6" width="23.42578125" style="77" customWidth="1"/>
    <col min="7" max="7" width="23.140625" style="77" customWidth="1"/>
    <col min="8" max="8" width="23.42578125" style="77" customWidth="1"/>
    <col min="9" max="11" width="23.42578125" style="133" customWidth="1"/>
    <col min="12" max="13" width="23.140625" style="77" customWidth="1"/>
    <col min="14" max="14" width="18.85546875" style="77" customWidth="1"/>
    <col min="15" max="15" width="14.28515625" style="77" customWidth="1"/>
    <col min="16" max="16" width="32.7109375" style="77" bestFit="1" customWidth="1"/>
    <col min="17" max="17" width="11.42578125" style="77" customWidth="1"/>
    <col min="18" max="18" width="11.42578125" style="133" customWidth="1"/>
    <col min="19" max="19" width="59.7109375" style="133" customWidth="1"/>
    <col min="20" max="20" width="20.7109375" style="77" customWidth="1"/>
    <col min="21" max="21" width="11.42578125" style="77" customWidth="1"/>
    <col min="22" max="22" width="35.42578125" style="77" customWidth="1"/>
    <col min="23" max="24" width="11.42578125" style="77" customWidth="1"/>
    <col min="25" max="25" width="47.7109375" style="77" customWidth="1"/>
    <col min="26" max="26" width="11.42578125" style="77" customWidth="1"/>
    <col min="27" max="27" width="65.42578125" style="77" customWidth="1"/>
    <col min="28" max="259" width="11.42578125" style="77" customWidth="1"/>
  </cols>
  <sheetData>
    <row r="1" spans="1:27" ht="28.5" customHeight="1" x14ac:dyDescent="0.4">
      <c r="A1" s="266" t="s">
        <v>75</v>
      </c>
      <c r="B1" s="267"/>
      <c r="C1" s="267"/>
      <c r="D1" s="267"/>
      <c r="E1" s="267"/>
      <c r="F1" s="267"/>
      <c r="G1" s="60"/>
      <c r="H1" s="60"/>
      <c r="I1" s="60"/>
      <c r="J1" s="60"/>
      <c r="K1" s="60"/>
      <c r="L1" s="60"/>
      <c r="M1" s="60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610</v>
      </c>
      <c r="F2" s="9" t="s">
        <v>650</v>
      </c>
      <c r="G2" s="9" t="s">
        <v>676</v>
      </c>
      <c r="H2" s="9" t="s">
        <v>455</v>
      </c>
      <c r="I2" s="9" t="s">
        <v>456</v>
      </c>
      <c r="J2" s="9" t="s">
        <v>399</v>
      </c>
      <c r="K2" s="9" t="s">
        <v>457</v>
      </c>
      <c r="L2" s="9" t="s">
        <v>190</v>
      </c>
      <c r="M2" s="10" t="s">
        <v>458</v>
      </c>
      <c r="N2" s="11" t="s">
        <v>4</v>
      </c>
      <c r="O2" s="12" t="s">
        <v>5</v>
      </c>
      <c r="P2" s="12" t="s">
        <v>6</v>
      </c>
      <c r="Q2" s="78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77" t="s">
        <v>191</v>
      </c>
      <c r="B3" s="192" t="s">
        <v>576</v>
      </c>
      <c r="C3" s="196">
        <v>2310</v>
      </c>
      <c r="D3" s="192" t="s">
        <v>183</v>
      </c>
      <c r="E3" s="23" t="s">
        <v>725</v>
      </c>
      <c r="F3" s="23" t="s">
        <v>725</v>
      </c>
      <c r="G3" s="23" t="s">
        <v>725</v>
      </c>
      <c r="H3" s="23"/>
      <c r="I3" s="23"/>
      <c r="J3" s="23"/>
      <c r="K3" s="23"/>
      <c r="L3" s="23"/>
      <c r="M3" s="24">
        <v>66</v>
      </c>
      <c r="N3" s="25">
        <v>66</v>
      </c>
      <c r="O3" s="26">
        <f t="shared" ref="O3:O34" si="0">COUNTA(E3:M3)</f>
        <v>4</v>
      </c>
      <c r="P3" s="172">
        <f t="shared" ref="P3:P34" si="1">SUM(E3:M3)</f>
        <v>66</v>
      </c>
      <c r="Q3" s="27"/>
      <c r="R3" s="28">
        <v>1213</v>
      </c>
      <c r="S3" s="29" t="s">
        <v>114</v>
      </c>
      <c r="T3" s="30">
        <f>SUMIF($C$3:$C$113,R3,$P$3:$P$113)</f>
        <v>66</v>
      </c>
      <c r="U3" s="31"/>
      <c r="V3" s="32">
        <f>SUMIF($C$3:$C$113,R3,$N$3:$N$113)</f>
        <v>66</v>
      </c>
      <c r="W3" s="19"/>
      <c r="X3" s="33"/>
      <c r="Y3" s="33"/>
      <c r="Z3" s="33"/>
      <c r="AA3" s="33"/>
    </row>
    <row r="4" spans="1:27" ht="29.1" customHeight="1" thickBot="1" x14ac:dyDescent="0.4">
      <c r="A4" s="177" t="s">
        <v>191</v>
      </c>
      <c r="B4" s="192" t="s">
        <v>587</v>
      </c>
      <c r="C4" s="196">
        <v>2310</v>
      </c>
      <c r="D4" s="192" t="s">
        <v>183</v>
      </c>
      <c r="E4" s="23" t="s">
        <v>725</v>
      </c>
      <c r="F4" s="23"/>
      <c r="G4" s="23" t="s">
        <v>725</v>
      </c>
      <c r="H4" s="23"/>
      <c r="I4" s="23"/>
      <c r="J4" s="23"/>
      <c r="K4" s="23"/>
      <c r="L4" s="23"/>
      <c r="M4" s="24">
        <v>0</v>
      </c>
      <c r="N4" s="25">
        <v>0</v>
      </c>
      <c r="O4" s="26">
        <f t="shared" si="0"/>
        <v>3</v>
      </c>
      <c r="P4" s="172">
        <f t="shared" si="1"/>
        <v>0</v>
      </c>
      <c r="Q4" s="27"/>
      <c r="R4" s="28">
        <v>2310</v>
      </c>
      <c r="S4" s="29" t="s">
        <v>183</v>
      </c>
      <c r="T4" s="30">
        <f t="shared" ref="T4:T64" si="2">SUMIF($C$3:$C$113,R4,$P$3:$P$113)</f>
        <v>66</v>
      </c>
      <c r="U4" s="31"/>
      <c r="V4" s="32">
        <f t="shared" ref="V4:V64" si="3">SUMIF($C$3:$C$113,R4,$N$3:$N$113)</f>
        <v>66</v>
      </c>
      <c r="W4" s="19"/>
      <c r="X4" s="33"/>
      <c r="Y4" s="33"/>
      <c r="Z4" s="33"/>
      <c r="AA4" s="33"/>
    </row>
    <row r="5" spans="1:27" ht="29.1" customHeight="1" thickBot="1" x14ac:dyDescent="0.4">
      <c r="A5" s="177" t="s">
        <v>191</v>
      </c>
      <c r="B5" s="192" t="s">
        <v>605</v>
      </c>
      <c r="C5" s="196">
        <v>2310</v>
      </c>
      <c r="D5" s="192" t="s">
        <v>183</v>
      </c>
      <c r="E5" s="23" t="s">
        <v>725</v>
      </c>
      <c r="F5" s="23"/>
      <c r="G5" s="23" t="s">
        <v>725</v>
      </c>
      <c r="H5" s="23"/>
      <c r="I5" s="23"/>
      <c r="J5" s="23"/>
      <c r="K5" s="23"/>
      <c r="L5" s="23"/>
      <c r="M5" s="24">
        <v>0</v>
      </c>
      <c r="N5" s="25">
        <v>0</v>
      </c>
      <c r="O5" s="26">
        <f t="shared" si="0"/>
        <v>3</v>
      </c>
      <c r="P5" s="172">
        <f t="shared" si="1"/>
        <v>0</v>
      </c>
      <c r="Q5" s="27"/>
      <c r="R5" s="28">
        <v>2232</v>
      </c>
      <c r="S5" s="29" t="s">
        <v>119</v>
      </c>
      <c r="T5" s="30">
        <f t="shared" si="2"/>
        <v>0</v>
      </c>
      <c r="U5" s="31"/>
      <c r="V5" s="32">
        <f t="shared" si="3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77" t="str">
        <f>IF(O6&lt;2,"NO","SI")</f>
        <v>SI</v>
      </c>
      <c r="B6" s="192" t="s">
        <v>613</v>
      </c>
      <c r="C6" s="196">
        <v>2310</v>
      </c>
      <c r="D6" s="192" t="s">
        <v>183</v>
      </c>
      <c r="E6" s="23" t="s">
        <v>725</v>
      </c>
      <c r="F6" s="23"/>
      <c r="G6" s="23" t="s">
        <v>725</v>
      </c>
      <c r="H6" s="23"/>
      <c r="I6" s="23"/>
      <c r="J6" s="23"/>
      <c r="K6" s="23"/>
      <c r="L6" s="23"/>
      <c r="M6" s="24">
        <v>0</v>
      </c>
      <c r="N6" s="25">
        <v>0</v>
      </c>
      <c r="O6" s="26">
        <f t="shared" si="0"/>
        <v>3</v>
      </c>
      <c r="P6" s="172">
        <f t="shared" si="1"/>
        <v>0</v>
      </c>
      <c r="Q6" s="27"/>
      <c r="R6" s="28">
        <v>1180</v>
      </c>
      <c r="S6" s="29" t="s">
        <v>14</v>
      </c>
      <c r="T6" s="30">
        <f t="shared" si="2"/>
        <v>44</v>
      </c>
      <c r="U6" s="31"/>
      <c r="V6" s="32">
        <f t="shared" si="3"/>
        <v>44</v>
      </c>
      <c r="W6" s="19"/>
      <c r="X6" s="33"/>
      <c r="Y6" s="33"/>
      <c r="Z6" s="33"/>
      <c r="AA6" s="33"/>
    </row>
    <row r="7" spans="1:27" ht="29.1" customHeight="1" thickBot="1" x14ac:dyDescent="0.4">
      <c r="A7" s="177" t="s">
        <v>191</v>
      </c>
      <c r="B7" s="192" t="s">
        <v>679</v>
      </c>
      <c r="C7" s="196">
        <v>2310</v>
      </c>
      <c r="D7" s="192" t="s">
        <v>183</v>
      </c>
      <c r="E7" s="23"/>
      <c r="F7" s="23"/>
      <c r="G7" s="23" t="s">
        <v>725</v>
      </c>
      <c r="H7" s="23"/>
      <c r="I7" s="23"/>
      <c r="J7" s="23"/>
      <c r="K7" s="23"/>
      <c r="L7" s="23"/>
      <c r="M7" s="24">
        <v>0</v>
      </c>
      <c r="N7" s="25">
        <v>0</v>
      </c>
      <c r="O7" s="26">
        <f t="shared" si="0"/>
        <v>2</v>
      </c>
      <c r="P7" s="172">
        <f t="shared" si="1"/>
        <v>0</v>
      </c>
      <c r="Q7" s="27"/>
      <c r="R7" s="28">
        <v>1115</v>
      </c>
      <c r="S7" s="29" t="s">
        <v>15</v>
      </c>
      <c r="T7" s="30">
        <f t="shared" si="2"/>
        <v>0</v>
      </c>
      <c r="U7" s="31"/>
      <c r="V7" s="32">
        <f t="shared" si="3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77" t="str">
        <f>IF(O8&lt;2,"NO","SI")</f>
        <v>SI</v>
      </c>
      <c r="B8" s="220" t="s">
        <v>625</v>
      </c>
      <c r="C8" s="221">
        <v>2310</v>
      </c>
      <c r="D8" s="220" t="s">
        <v>183</v>
      </c>
      <c r="E8" s="217" t="s">
        <v>725</v>
      </c>
      <c r="F8" s="217"/>
      <c r="G8" s="217" t="s">
        <v>725</v>
      </c>
      <c r="H8" s="217"/>
      <c r="I8" s="217"/>
      <c r="J8" s="217"/>
      <c r="K8" s="217"/>
      <c r="L8" s="217"/>
      <c r="M8" s="218">
        <v>0</v>
      </c>
      <c r="N8" s="25">
        <v>0</v>
      </c>
      <c r="O8" s="26">
        <f t="shared" si="0"/>
        <v>3</v>
      </c>
      <c r="P8" s="172">
        <f t="shared" si="1"/>
        <v>0</v>
      </c>
      <c r="Q8" s="27"/>
      <c r="R8" s="28">
        <v>10</v>
      </c>
      <c r="S8" s="29" t="s">
        <v>16</v>
      </c>
      <c r="T8" s="30">
        <f t="shared" si="2"/>
        <v>55</v>
      </c>
      <c r="U8" s="31"/>
      <c r="V8" s="32">
        <f t="shared" si="3"/>
        <v>55</v>
      </c>
      <c r="W8" s="19"/>
      <c r="X8" s="33"/>
      <c r="Y8" s="33"/>
      <c r="Z8" s="33"/>
      <c r="AA8" s="33"/>
    </row>
    <row r="9" spans="1:27" ht="29.1" customHeight="1" thickBot="1" x14ac:dyDescent="0.4">
      <c r="A9" s="177" t="s">
        <v>191</v>
      </c>
      <c r="B9" s="211" t="s">
        <v>578</v>
      </c>
      <c r="C9" s="212">
        <v>10</v>
      </c>
      <c r="D9" s="211" t="s">
        <v>181</v>
      </c>
      <c r="E9" s="219" t="s">
        <v>725</v>
      </c>
      <c r="F9" s="219"/>
      <c r="G9" s="219" t="s">
        <v>725</v>
      </c>
      <c r="H9" s="219"/>
      <c r="I9" s="219"/>
      <c r="J9" s="219"/>
      <c r="K9" s="219"/>
      <c r="L9" s="219"/>
      <c r="M9" s="222">
        <v>55</v>
      </c>
      <c r="N9" s="25">
        <v>55</v>
      </c>
      <c r="O9" s="26">
        <f t="shared" si="0"/>
        <v>3</v>
      </c>
      <c r="P9" s="172">
        <f t="shared" si="1"/>
        <v>55</v>
      </c>
      <c r="Q9" s="27"/>
      <c r="R9" s="28">
        <v>1589</v>
      </c>
      <c r="S9" s="29" t="s">
        <v>18</v>
      </c>
      <c r="T9" s="30">
        <f t="shared" si="2"/>
        <v>37</v>
      </c>
      <c r="U9" s="31"/>
      <c r="V9" s="32">
        <f t="shared" si="3"/>
        <v>37</v>
      </c>
      <c r="W9" s="19"/>
      <c r="X9" s="33"/>
      <c r="Y9" s="33"/>
      <c r="Z9" s="33"/>
      <c r="AA9" s="33"/>
    </row>
    <row r="10" spans="1:27" ht="29.1" customHeight="1" thickBot="1" x14ac:dyDescent="0.4">
      <c r="A10" s="177" t="s">
        <v>191</v>
      </c>
      <c r="B10" s="192" t="s">
        <v>580</v>
      </c>
      <c r="C10" s="196">
        <v>10</v>
      </c>
      <c r="D10" s="192" t="s">
        <v>181</v>
      </c>
      <c r="E10" s="23" t="s">
        <v>725</v>
      </c>
      <c r="F10" s="23"/>
      <c r="G10" s="23" t="s">
        <v>725</v>
      </c>
      <c r="H10" s="23"/>
      <c r="I10" s="23"/>
      <c r="J10" s="23"/>
      <c r="K10" s="23"/>
      <c r="L10" s="23"/>
      <c r="M10" s="24">
        <v>0</v>
      </c>
      <c r="N10" s="25">
        <v>0</v>
      </c>
      <c r="O10" s="26">
        <f t="shared" si="0"/>
        <v>3</v>
      </c>
      <c r="P10" s="172">
        <f t="shared" si="1"/>
        <v>0</v>
      </c>
      <c r="Q10" s="27"/>
      <c r="R10" s="28">
        <v>2074</v>
      </c>
      <c r="S10" s="29" t="s">
        <v>459</v>
      </c>
      <c r="T10" s="30">
        <f t="shared" si="2"/>
        <v>66</v>
      </c>
      <c r="U10" s="31"/>
      <c r="V10" s="32">
        <f t="shared" si="3"/>
        <v>66</v>
      </c>
      <c r="W10" s="19"/>
      <c r="X10" s="33"/>
      <c r="Y10" s="33"/>
      <c r="Z10" s="33"/>
      <c r="AA10" s="33"/>
    </row>
    <row r="11" spans="1:27" ht="29.1" customHeight="1" thickBot="1" x14ac:dyDescent="0.4">
      <c r="A11" s="177" t="s">
        <v>191</v>
      </c>
      <c r="B11" s="192" t="s">
        <v>604</v>
      </c>
      <c r="C11" s="196">
        <v>10</v>
      </c>
      <c r="D11" s="192" t="s">
        <v>181</v>
      </c>
      <c r="E11" s="23" t="s">
        <v>725</v>
      </c>
      <c r="F11" s="23" t="s">
        <v>725</v>
      </c>
      <c r="G11" s="23" t="s">
        <v>725</v>
      </c>
      <c r="H11" s="23"/>
      <c r="I11" s="23"/>
      <c r="J11" s="23"/>
      <c r="K11" s="23"/>
      <c r="L11" s="23"/>
      <c r="M11" s="24">
        <v>0</v>
      </c>
      <c r="N11" s="25">
        <v>0</v>
      </c>
      <c r="O11" s="26">
        <f t="shared" si="0"/>
        <v>4</v>
      </c>
      <c r="P11" s="172">
        <f t="shared" si="1"/>
        <v>0</v>
      </c>
      <c r="Q11" s="27"/>
      <c r="R11" s="28">
        <v>1590</v>
      </c>
      <c r="S11" s="29" t="s">
        <v>21</v>
      </c>
      <c r="T11" s="30">
        <f t="shared" si="2"/>
        <v>0</v>
      </c>
      <c r="U11" s="31"/>
      <c r="V11" s="32">
        <f t="shared" si="3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77" t="s">
        <v>191</v>
      </c>
      <c r="B12" s="192" t="s">
        <v>581</v>
      </c>
      <c r="C12" s="196">
        <v>10</v>
      </c>
      <c r="D12" s="192" t="s">
        <v>181</v>
      </c>
      <c r="E12" s="23" t="s">
        <v>725</v>
      </c>
      <c r="F12" s="23"/>
      <c r="G12" s="23"/>
      <c r="H12" s="23"/>
      <c r="I12" s="23"/>
      <c r="J12" s="23"/>
      <c r="K12" s="23"/>
      <c r="L12" s="23"/>
      <c r="M12" s="24">
        <v>0</v>
      </c>
      <c r="N12" s="25">
        <v>0</v>
      </c>
      <c r="O12" s="26">
        <f t="shared" si="0"/>
        <v>2</v>
      </c>
      <c r="P12" s="172">
        <f t="shared" si="1"/>
        <v>0</v>
      </c>
      <c r="Q12" s="27"/>
      <c r="R12" s="28"/>
      <c r="S12" s="29"/>
      <c r="T12" s="30">
        <f t="shared" si="2"/>
        <v>0</v>
      </c>
      <c r="U12" s="31"/>
      <c r="V12" s="32">
        <f t="shared" si="3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77" t="s">
        <v>191</v>
      </c>
      <c r="B13" s="192" t="s">
        <v>593</v>
      </c>
      <c r="C13" s="196">
        <v>10</v>
      </c>
      <c r="D13" s="192" t="s">
        <v>181</v>
      </c>
      <c r="E13" s="23" t="s">
        <v>725</v>
      </c>
      <c r="F13" s="23"/>
      <c r="G13" s="23" t="s">
        <v>725</v>
      </c>
      <c r="H13" s="23"/>
      <c r="I13" s="23"/>
      <c r="J13" s="23"/>
      <c r="K13" s="23"/>
      <c r="L13" s="23"/>
      <c r="M13" s="24">
        <v>0</v>
      </c>
      <c r="N13" s="25">
        <v>0</v>
      </c>
      <c r="O13" s="26">
        <f t="shared" si="0"/>
        <v>3</v>
      </c>
      <c r="P13" s="172">
        <f t="shared" si="1"/>
        <v>0</v>
      </c>
      <c r="Q13" s="27"/>
      <c r="R13" s="28"/>
      <c r="S13" s="29"/>
      <c r="T13" s="30">
        <f t="shared" si="2"/>
        <v>0</v>
      </c>
      <c r="U13" s="31"/>
      <c r="V13" s="32">
        <f t="shared" si="3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77" t="s">
        <v>191</v>
      </c>
      <c r="B14" s="192" t="s">
        <v>597</v>
      </c>
      <c r="C14" s="196">
        <v>10</v>
      </c>
      <c r="D14" s="192" t="s">
        <v>181</v>
      </c>
      <c r="E14" s="23" t="s">
        <v>725</v>
      </c>
      <c r="F14" s="23"/>
      <c r="G14" s="23" t="s">
        <v>725</v>
      </c>
      <c r="H14" s="23"/>
      <c r="I14" s="23"/>
      <c r="J14" s="23"/>
      <c r="K14" s="23"/>
      <c r="L14" s="23"/>
      <c r="M14" s="24">
        <v>0</v>
      </c>
      <c r="N14" s="25">
        <v>0</v>
      </c>
      <c r="O14" s="26">
        <f t="shared" si="0"/>
        <v>3</v>
      </c>
      <c r="P14" s="172">
        <f t="shared" si="1"/>
        <v>0</v>
      </c>
      <c r="Q14" s="27"/>
      <c r="R14" s="28">
        <v>1843</v>
      </c>
      <c r="S14" s="29" t="s">
        <v>27</v>
      </c>
      <c r="T14" s="30">
        <f t="shared" si="2"/>
        <v>0</v>
      </c>
      <c r="U14" s="31"/>
      <c r="V14" s="32">
        <f t="shared" si="3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77" t="s">
        <v>191</v>
      </c>
      <c r="B15" s="192" t="s">
        <v>691</v>
      </c>
      <c r="C15" s="196">
        <v>10</v>
      </c>
      <c r="D15" s="192" t="s">
        <v>181</v>
      </c>
      <c r="E15" s="23"/>
      <c r="F15" s="23"/>
      <c r="G15" s="23" t="s">
        <v>725</v>
      </c>
      <c r="H15" s="23"/>
      <c r="I15" s="23"/>
      <c r="J15" s="23"/>
      <c r="K15" s="23"/>
      <c r="L15" s="23"/>
      <c r="M15" s="24">
        <v>0</v>
      </c>
      <c r="N15" s="25">
        <v>0</v>
      </c>
      <c r="O15" s="26">
        <f t="shared" si="0"/>
        <v>2</v>
      </c>
      <c r="P15" s="172">
        <f t="shared" si="1"/>
        <v>0</v>
      </c>
      <c r="Q15" s="27"/>
      <c r="R15" s="28">
        <v>1317</v>
      </c>
      <c r="S15" s="29" t="s">
        <v>28</v>
      </c>
      <c r="T15" s="30">
        <f t="shared" si="2"/>
        <v>0</v>
      </c>
      <c r="U15" s="31"/>
      <c r="V15" s="32">
        <f t="shared" si="3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77" t="str">
        <f>IF(O16&lt;2,"NO","SI")</f>
        <v>SI</v>
      </c>
      <c r="B16" s="192" t="s">
        <v>612</v>
      </c>
      <c r="C16" s="196">
        <v>10</v>
      </c>
      <c r="D16" s="192" t="s">
        <v>181</v>
      </c>
      <c r="E16" s="23" t="s">
        <v>725</v>
      </c>
      <c r="F16" s="23"/>
      <c r="G16" s="23" t="s">
        <v>725</v>
      </c>
      <c r="H16" s="23"/>
      <c r="I16" s="23"/>
      <c r="J16" s="23"/>
      <c r="K16" s="23"/>
      <c r="L16" s="23"/>
      <c r="M16" s="24">
        <v>0</v>
      </c>
      <c r="N16" s="25">
        <v>0</v>
      </c>
      <c r="O16" s="26">
        <f t="shared" si="0"/>
        <v>3</v>
      </c>
      <c r="P16" s="172">
        <f t="shared" si="1"/>
        <v>0</v>
      </c>
      <c r="Q16" s="27"/>
      <c r="R16" s="28"/>
      <c r="S16" s="29"/>
      <c r="T16" s="30">
        <f t="shared" si="2"/>
        <v>0</v>
      </c>
      <c r="U16" s="31"/>
      <c r="V16" s="32">
        <f t="shared" si="3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77" t="str">
        <f>IF(O17&lt;2,"NO","SI")</f>
        <v>SI</v>
      </c>
      <c r="B17" s="192" t="s">
        <v>677</v>
      </c>
      <c r="C17" s="196">
        <v>10</v>
      </c>
      <c r="D17" s="192" t="s">
        <v>181</v>
      </c>
      <c r="E17" s="23"/>
      <c r="F17" s="23" t="s">
        <v>725</v>
      </c>
      <c r="G17" s="23" t="s">
        <v>725</v>
      </c>
      <c r="H17" s="23"/>
      <c r="I17" s="23"/>
      <c r="J17" s="23"/>
      <c r="K17" s="23"/>
      <c r="L17" s="23"/>
      <c r="M17" s="24">
        <v>0</v>
      </c>
      <c r="N17" s="25">
        <v>0</v>
      </c>
      <c r="O17" s="26">
        <f t="shared" si="0"/>
        <v>3</v>
      </c>
      <c r="P17" s="172">
        <f t="shared" si="1"/>
        <v>0</v>
      </c>
      <c r="Q17" s="27"/>
      <c r="R17" s="28">
        <v>1886</v>
      </c>
      <c r="S17" s="29" t="s">
        <v>31</v>
      </c>
      <c r="T17" s="30">
        <f t="shared" si="2"/>
        <v>66</v>
      </c>
      <c r="U17" s="31"/>
      <c r="V17" s="32">
        <f t="shared" si="3"/>
        <v>66</v>
      </c>
      <c r="W17" s="19"/>
      <c r="X17" s="33"/>
      <c r="Y17" s="33"/>
      <c r="Z17" s="33"/>
      <c r="AA17" s="33"/>
    </row>
    <row r="18" spans="1:27" ht="29.1" customHeight="1" thickBot="1" x14ac:dyDescent="0.4">
      <c r="A18" s="177" t="s">
        <v>191</v>
      </c>
      <c r="B18" s="192" t="s">
        <v>678</v>
      </c>
      <c r="C18" s="196">
        <v>10</v>
      </c>
      <c r="D18" s="192" t="s">
        <v>181</v>
      </c>
      <c r="E18" s="23"/>
      <c r="F18" s="23"/>
      <c r="G18" s="23" t="s">
        <v>725</v>
      </c>
      <c r="H18" s="23"/>
      <c r="I18" s="23"/>
      <c r="J18" s="23"/>
      <c r="K18" s="23"/>
      <c r="L18" s="23"/>
      <c r="M18" s="24">
        <v>0</v>
      </c>
      <c r="N18" s="25">
        <v>0</v>
      </c>
      <c r="O18" s="26">
        <f t="shared" si="0"/>
        <v>2</v>
      </c>
      <c r="P18" s="172">
        <f t="shared" si="1"/>
        <v>0</v>
      </c>
      <c r="Q18" s="27"/>
      <c r="R18" s="28">
        <v>2144</v>
      </c>
      <c r="S18" s="169" t="s">
        <v>107</v>
      </c>
      <c r="T18" s="30">
        <f t="shared" si="2"/>
        <v>33</v>
      </c>
      <c r="U18" s="31"/>
      <c r="V18" s="32">
        <f t="shared" si="3"/>
        <v>33</v>
      </c>
      <c r="W18" s="19"/>
      <c r="X18" s="33"/>
      <c r="Y18" s="33"/>
      <c r="Z18" s="33"/>
      <c r="AA18" s="33"/>
    </row>
    <row r="19" spans="1:27" ht="29.1" customHeight="1" thickBot="1" x14ac:dyDescent="0.4">
      <c r="A19" s="177" t="s">
        <v>191</v>
      </c>
      <c r="B19" s="192" t="s">
        <v>682</v>
      </c>
      <c r="C19" s="196">
        <v>10</v>
      </c>
      <c r="D19" s="192" t="s">
        <v>181</v>
      </c>
      <c r="E19" s="23"/>
      <c r="F19" s="23"/>
      <c r="G19" s="23" t="s">
        <v>725</v>
      </c>
      <c r="H19" s="23"/>
      <c r="I19" s="23"/>
      <c r="J19" s="23"/>
      <c r="K19" s="23"/>
      <c r="L19" s="23"/>
      <c r="M19" s="24">
        <v>0</v>
      </c>
      <c r="N19" s="25">
        <v>0</v>
      </c>
      <c r="O19" s="26">
        <f t="shared" si="0"/>
        <v>2</v>
      </c>
      <c r="P19" s="172">
        <f t="shared" si="1"/>
        <v>0</v>
      </c>
      <c r="Q19" s="27"/>
      <c r="R19" s="28"/>
      <c r="S19" s="29"/>
      <c r="T19" s="30">
        <f t="shared" si="2"/>
        <v>0</v>
      </c>
      <c r="U19" s="31"/>
      <c r="V19" s="32">
        <f t="shared" si="3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77" t="s">
        <v>191</v>
      </c>
      <c r="B20" s="220" t="s">
        <v>681</v>
      </c>
      <c r="C20" s="221">
        <v>10</v>
      </c>
      <c r="D20" s="220" t="s">
        <v>181</v>
      </c>
      <c r="E20" s="217"/>
      <c r="F20" s="217"/>
      <c r="G20" s="217" t="s">
        <v>725</v>
      </c>
      <c r="H20" s="217"/>
      <c r="I20" s="217"/>
      <c r="J20" s="217"/>
      <c r="K20" s="217"/>
      <c r="L20" s="217"/>
      <c r="M20" s="218">
        <v>0</v>
      </c>
      <c r="N20" s="25">
        <v>0</v>
      </c>
      <c r="O20" s="26">
        <f t="shared" si="0"/>
        <v>2</v>
      </c>
      <c r="P20" s="172">
        <f t="shared" si="1"/>
        <v>0</v>
      </c>
      <c r="Q20" s="27"/>
      <c r="R20" s="28">
        <v>1298</v>
      </c>
      <c r="S20" s="29" t="s">
        <v>35</v>
      </c>
      <c r="T20" s="30">
        <f t="shared" si="2"/>
        <v>0</v>
      </c>
      <c r="U20" s="31"/>
      <c r="V20" s="32">
        <f t="shared" si="3"/>
        <v>0</v>
      </c>
      <c r="W20" s="19"/>
      <c r="X20" s="33"/>
      <c r="Y20" s="33"/>
      <c r="Z20" s="33"/>
      <c r="AA20" s="33"/>
    </row>
    <row r="21" spans="1:27" ht="29.1" customHeight="1" thickBot="1" x14ac:dyDescent="0.4">
      <c r="A21" s="177" t="s">
        <v>191</v>
      </c>
      <c r="B21" s="223" t="s">
        <v>622</v>
      </c>
      <c r="C21" s="224">
        <v>1353</v>
      </c>
      <c r="D21" s="223" t="s">
        <v>321</v>
      </c>
      <c r="E21" s="225" t="s">
        <v>725</v>
      </c>
      <c r="F21" s="225"/>
      <c r="G21" s="225"/>
      <c r="H21" s="225"/>
      <c r="I21" s="225"/>
      <c r="J21" s="225"/>
      <c r="K21" s="225"/>
      <c r="L21" s="225"/>
      <c r="M21" s="226">
        <v>66</v>
      </c>
      <c r="N21" s="25">
        <v>66</v>
      </c>
      <c r="O21" s="26">
        <f t="shared" si="0"/>
        <v>2</v>
      </c>
      <c r="P21" s="172">
        <f t="shared" si="1"/>
        <v>66</v>
      </c>
      <c r="Q21" s="27"/>
      <c r="R21" s="28">
        <v>2271</v>
      </c>
      <c r="S21" s="29" t="s">
        <v>120</v>
      </c>
      <c r="T21" s="30">
        <f t="shared" si="2"/>
        <v>58</v>
      </c>
      <c r="U21" s="31"/>
      <c r="V21" s="32">
        <f t="shared" si="3"/>
        <v>58</v>
      </c>
      <c r="W21" s="19"/>
      <c r="X21" s="33"/>
      <c r="Y21" s="33"/>
      <c r="Z21" s="33"/>
      <c r="AA21" s="33"/>
    </row>
    <row r="22" spans="1:27" ht="29.1" customHeight="1" thickBot="1" x14ac:dyDescent="0.4">
      <c r="A22" s="177" t="s">
        <v>191</v>
      </c>
      <c r="B22" s="211" t="s">
        <v>606</v>
      </c>
      <c r="C22" s="212">
        <v>2144</v>
      </c>
      <c r="D22" s="211" t="s">
        <v>187</v>
      </c>
      <c r="E22" s="219" t="s">
        <v>725</v>
      </c>
      <c r="F22" s="219"/>
      <c r="G22" s="219"/>
      <c r="H22" s="219"/>
      <c r="I22" s="219"/>
      <c r="J22" s="219"/>
      <c r="K22" s="219"/>
      <c r="L22" s="219"/>
      <c r="M22" s="222">
        <v>33</v>
      </c>
      <c r="N22" s="25">
        <v>33</v>
      </c>
      <c r="O22" s="26">
        <f t="shared" si="0"/>
        <v>2</v>
      </c>
      <c r="P22" s="172">
        <f t="shared" si="1"/>
        <v>33</v>
      </c>
      <c r="Q22" s="27"/>
      <c r="R22" s="28">
        <v>2186</v>
      </c>
      <c r="S22" s="29" t="s">
        <v>122</v>
      </c>
      <c r="T22" s="30">
        <f t="shared" si="2"/>
        <v>0</v>
      </c>
      <c r="U22" s="31"/>
      <c r="V22" s="32">
        <f t="shared" si="3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77" t="s">
        <v>191</v>
      </c>
      <c r="B23" s="192" t="s">
        <v>611</v>
      </c>
      <c r="C23" s="196">
        <v>2144</v>
      </c>
      <c r="D23" s="192" t="s">
        <v>187</v>
      </c>
      <c r="E23" s="23" t="s">
        <v>725</v>
      </c>
      <c r="F23" s="23"/>
      <c r="G23" s="23"/>
      <c r="H23" s="23"/>
      <c r="I23" s="23"/>
      <c r="J23" s="23"/>
      <c r="K23" s="23"/>
      <c r="L23" s="23"/>
      <c r="M23" s="24">
        <v>0</v>
      </c>
      <c r="N23" s="25">
        <v>0</v>
      </c>
      <c r="O23" s="26">
        <f t="shared" si="0"/>
        <v>2</v>
      </c>
      <c r="P23" s="172">
        <f t="shared" si="1"/>
        <v>0</v>
      </c>
      <c r="Q23" s="27"/>
      <c r="R23" s="28">
        <v>1756</v>
      </c>
      <c r="S23" s="29" t="s">
        <v>37</v>
      </c>
      <c r="T23" s="30">
        <f t="shared" si="2"/>
        <v>0</v>
      </c>
      <c r="U23" s="31"/>
      <c r="V23" s="32">
        <f t="shared" si="3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77" t="s">
        <v>191</v>
      </c>
      <c r="B24" s="192" t="s">
        <v>620</v>
      </c>
      <c r="C24" s="196">
        <v>2144</v>
      </c>
      <c r="D24" s="192" t="s">
        <v>187</v>
      </c>
      <c r="E24" s="23" t="s">
        <v>725</v>
      </c>
      <c r="F24" s="23"/>
      <c r="G24" s="23"/>
      <c r="H24" s="23"/>
      <c r="I24" s="23"/>
      <c r="J24" s="23"/>
      <c r="K24" s="23"/>
      <c r="L24" s="23"/>
      <c r="M24" s="24">
        <v>0</v>
      </c>
      <c r="N24" s="25">
        <v>0</v>
      </c>
      <c r="O24" s="26">
        <f t="shared" si="0"/>
        <v>2</v>
      </c>
      <c r="P24" s="172">
        <f t="shared" si="1"/>
        <v>0</v>
      </c>
      <c r="Q24" s="27"/>
      <c r="R24" s="28">
        <v>1177</v>
      </c>
      <c r="S24" s="29" t="s">
        <v>38</v>
      </c>
      <c r="T24" s="30">
        <f t="shared" si="2"/>
        <v>0</v>
      </c>
      <c r="U24" s="31"/>
      <c r="V24" s="32">
        <f t="shared" si="3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77" t="s">
        <v>191</v>
      </c>
      <c r="B25" s="220" t="s">
        <v>623</v>
      </c>
      <c r="C25" s="221">
        <v>2144</v>
      </c>
      <c r="D25" s="220" t="s">
        <v>187</v>
      </c>
      <c r="E25" s="217" t="s">
        <v>725</v>
      </c>
      <c r="F25" s="217"/>
      <c r="G25" s="217"/>
      <c r="H25" s="217"/>
      <c r="I25" s="217"/>
      <c r="J25" s="217"/>
      <c r="K25" s="217"/>
      <c r="L25" s="217"/>
      <c r="M25" s="218">
        <v>0</v>
      </c>
      <c r="N25" s="25">
        <v>0</v>
      </c>
      <c r="O25" s="26">
        <f t="shared" si="0"/>
        <v>2</v>
      </c>
      <c r="P25" s="172">
        <f t="shared" si="1"/>
        <v>0</v>
      </c>
      <c r="Q25" s="27"/>
      <c r="R25" s="28">
        <v>1266</v>
      </c>
      <c r="S25" s="29" t="s">
        <v>39</v>
      </c>
      <c r="T25" s="30">
        <f t="shared" si="2"/>
        <v>0</v>
      </c>
      <c r="U25" s="31"/>
      <c r="V25" s="32">
        <f t="shared" si="3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77" t="s">
        <v>191</v>
      </c>
      <c r="B26" s="223" t="s">
        <v>600</v>
      </c>
      <c r="C26" s="224">
        <v>2460</v>
      </c>
      <c r="D26" s="223" t="s">
        <v>178</v>
      </c>
      <c r="E26" s="225" t="s">
        <v>725</v>
      </c>
      <c r="F26" s="225"/>
      <c r="G26" s="225"/>
      <c r="H26" s="225"/>
      <c r="I26" s="225"/>
      <c r="J26" s="225"/>
      <c r="K26" s="225"/>
      <c r="L26" s="225"/>
      <c r="M26" s="226">
        <v>33</v>
      </c>
      <c r="N26" s="25">
        <v>33</v>
      </c>
      <c r="O26" s="26">
        <f t="shared" si="0"/>
        <v>2</v>
      </c>
      <c r="P26" s="172">
        <f t="shared" si="1"/>
        <v>33</v>
      </c>
      <c r="Q26" s="27"/>
      <c r="R26" s="28">
        <v>1757</v>
      </c>
      <c r="S26" s="29" t="s">
        <v>40</v>
      </c>
      <c r="T26" s="30">
        <f t="shared" si="2"/>
        <v>0</v>
      </c>
      <c r="U26" s="31"/>
      <c r="V26" s="32">
        <f t="shared" si="3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77" t="s">
        <v>191</v>
      </c>
      <c r="B27" s="211" t="s">
        <v>585</v>
      </c>
      <c r="C27" s="212">
        <v>2027</v>
      </c>
      <c r="D27" s="211" t="s">
        <v>20</v>
      </c>
      <c r="E27" s="219" t="s">
        <v>725</v>
      </c>
      <c r="F27" s="219"/>
      <c r="G27" s="219"/>
      <c r="H27" s="219"/>
      <c r="I27" s="219"/>
      <c r="J27" s="219"/>
      <c r="K27" s="219"/>
      <c r="L27" s="219"/>
      <c r="M27" s="222">
        <v>44</v>
      </c>
      <c r="N27" s="25">
        <v>44</v>
      </c>
      <c r="O27" s="26">
        <f t="shared" si="0"/>
        <v>2</v>
      </c>
      <c r="P27" s="172">
        <f t="shared" si="1"/>
        <v>44</v>
      </c>
      <c r="Q27" s="27"/>
      <c r="R27" s="28">
        <v>1760</v>
      </c>
      <c r="S27" s="29" t="s">
        <v>41</v>
      </c>
      <c r="T27" s="30">
        <f t="shared" si="2"/>
        <v>0</v>
      </c>
      <c r="U27" s="31"/>
      <c r="V27" s="32">
        <f t="shared" si="3"/>
        <v>0</v>
      </c>
      <c r="W27" s="19"/>
      <c r="X27" s="33"/>
      <c r="Y27" s="33"/>
      <c r="Z27" s="33"/>
      <c r="AA27" s="33"/>
    </row>
    <row r="28" spans="1:27" ht="29.1" customHeight="1" thickBot="1" x14ac:dyDescent="0.4">
      <c r="A28" s="177" t="str">
        <f>IF(O28&lt;2,"NO","SI")</f>
        <v>SI</v>
      </c>
      <c r="B28" s="192" t="s">
        <v>617</v>
      </c>
      <c r="C28" s="196">
        <v>2027</v>
      </c>
      <c r="D28" s="192" t="s">
        <v>20</v>
      </c>
      <c r="E28" s="23" t="s">
        <v>725</v>
      </c>
      <c r="F28" s="23"/>
      <c r="G28" s="23" t="s">
        <v>725</v>
      </c>
      <c r="H28" s="23"/>
      <c r="I28" s="23"/>
      <c r="J28" s="23"/>
      <c r="K28" s="23"/>
      <c r="L28" s="23"/>
      <c r="M28" s="24">
        <v>0</v>
      </c>
      <c r="N28" s="25">
        <v>0</v>
      </c>
      <c r="O28" s="26">
        <f t="shared" si="0"/>
        <v>3</v>
      </c>
      <c r="P28" s="172">
        <f t="shared" si="1"/>
        <v>0</v>
      </c>
      <c r="Q28" s="27"/>
      <c r="R28" s="28">
        <v>1174</v>
      </c>
      <c r="S28" s="29" t="s">
        <v>121</v>
      </c>
      <c r="T28" s="30">
        <f t="shared" si="2"/>
        <v>33</v>
      </c>
      <c r="U28" s="31"/>
      <c r="V28" s="32">
        <f t="shared" si="3"/>
        <v>33</v>
      </c>
      <c r="W28" s="19"/>
      <c r="X28" s="6"/>
      <c r="Y28" s="6"/>
      <c r="Z28" s="6"/>
      <c r="AA28" s="6"/>
    </row>
    <row r="29" spans="1:27" ht="29.1" customHeight="1" thickBot="1" x14ac:dyDescent="0.4">
      <c r="A29" s="177" t="s">
        <v>191</v>
      </c>
      <c r="B29" s="220" t="s">
        <v>683</v>
      </c>
      <c r="C29" s="221">
        <v>2027</v>
      </c>
      <c r="D29" s="220" t="s">
        <v>20</v>
      </c>
      <c r="E29" s="217"/>
      <c r="F29" s="217"/>
      <c r="G29" s="217" t="s">
        <v>725</v>
      </c>
      <c r="H29" s="217"/>
      <c r="I29" s="217"/>
      <c r="J29" s="217"/>
      <c r="K29" s="217"/>
      <c r="L29" s="217"/>
      <c r="M29" s="218">
        <v>0</v>
      </c>
      <c r="N29" s="25">
        <v>0</v>
      </c>
      <c r="O29" s="26">
        <f t="shared" si="0"/>
        <v>2</v>
      </c>
      <c r="P29" s="172">
        <f t="shared" si="1"/>
        <v>0</v>
      </c>
      <c r="Q29" s="27"/>
      <c r="R29" s="28">
        <v>1731</v>
      </c>
      <c r="S29" s="29" t="s">
        <v>43</v>
      </c>
      <c r="T29" s="30">
        <f t="shared" si="2"/>
        <v>0</v>
      </c>
      <c r="U29" s="31"/>
      <c r="V29" s="32">
        <f t="shared" si="3"/>
        <v>0</v>
      </c>
      <c r="W29" s="19"/>
      <c r="X29" s="6"/>
      <c r="Y29" s="6"/>
      <c r="Z29" s="6"/>
      <c r="AA29" s="6"/>
    </row>
    <row r="30" spans="1:27" ht="29.1" customHeight="1" thickBot="1" x14ac:dyDescent="0.45">
      <c r="A30" s="177" t="s">
        <v>191</v>
      </c>
      <c r="B30" s="223" t="s">
        <v>573</v>
      </c>
      <c r="C30" s="224">
        <v>2074</v>
      </c>
      <c r="D30" s="223" t="s">
        <v>202</v>
      </c>
      <c r="E30" s="234" t="s">
        <v>725</v>
      </c>
      <c r="F30" s="235"/>
      <c r="G30" s="234" t="s">
        <v>725</v>
      </c>
      <c r="H30" s="235"/>
      <c r="I30" s="235"/>
      <c r="J30" s="235"/>
      <c r="K30" s="235"/>
      <c r="L30" s="235"/>
      <c r="M30" s="236">
        <v>66</v>
      </c>
      <c r="N30" s="25">
        <v>66</v>
      </c>
      <c r="O30" s="26">
        <f t="shared" si="0"/>
        <v>3</v>
      </c>
      <c r="P30" s="172">
        <f t="shared" si="1"/>
        <v>66</v>
      </c>
      <c r="Q30" s="27"/>
      <c r="R30" s="28">
        <v>1773</v>
      </c>
      <c r="S30" s="29" t="s">
        <v>71</v>
      </c>
      <c r="T30" s="30">
        <f t="shared" si="2"/>
        <v>33</v>
      </c>
      <c r="U30" s="31"/>
      <c r="V30" s="32">
        <f t="shared" si="3"/>
        <v>33</v>
      </c>
      <c r="W30" s="19"/>
      <c r="X30" s="6"/>
      <c r="Y30" s="6"/>
      <c r="Z30" s="6"/>
      <c r="AA30" s="6"/>
    </row>
    <row r="31" spans="1:27" ht="29.1" customHeight="1" thickBot="1" x14ac:dyDescent="0.4">
      <c r="A31" s="177" t="s">
        <v>191</v>
      </c>
      <c r="B31" s="211" t="s">
        <v>594</v>
      </c>
      <c r="C31" s="212">
        <v>1773</v>
      </c>
      <c r="D31" s="211" t="s">
        <v>71</v>
      </c>
      <c r="E31" s="231" t="s">
        <v>725</v>
      </c>
      <c r="F31" s="219"/>
      <c r="G31" s="219"/>
      <c r="H31" s="219"/>
      <c r="I31" s="219"/>
      <c r="J31" s="219"/>
      <c r="K31" s="219"/>
      <c r="L31" s="219"/>
      <c r="M31" s="222">
        <v>33</v>
      </c>
      <c r="N31" s="25">
        <v>33</v>
      </c>
      <c r="O31" s="26">
        <f t="shared" si="0"/>
        <v>2</v>
      </c>
      <c r="P31" s="172">
        <f t="shared" si="1"/>
        <v>33</v>
      </c>
      <c r="Q31" s="27"/>
      <c r="R31" s="28">
        <v>1347</v>
      </c>
      <c r="S31" s="29" t="s">
        <v>45</v>
      </c>
      <c r="T31" s="30">
        <f t="shared" si="2"/>
        <v>0</v>
      </c>
      <c r="U31" s="31"/>
      <c r="V31" s="32">
        <f t="shared" si="3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7" t="s">
        <v>191</v>
      </c>
      <c r="B32" s="192" t="s">
        <v>602</v>
      </c>
      <c r="C32" s="196">
        <v>1773</v>
      </c>
      <c r="D32" s="192" t="s">
        <v>71</v>
      </c>
      <c r="E32" s="197" t="s">
        <v>725</v>
      </c>
      <c r="F32" s="23"/>
      <c r="G32" s="23"/>
      <c r="H32" s="23"/>
      <c r="I32" s="23"/>
      <c r="J32" s="23"/>
      <c r="K32" s="23"/>
      <c r="L32" s="23"/>
      <c r="M32" s="24">
        <v>0</v>
      </c>
      <c r="N32" s="25">
        <v>0</v>
      </c>
      <c r="O32" s="26">
        <f t="shared" si="0"/>
        <v>2</v>
      </c>
      <c r="P32" s="172">
        <f t="shared" si="1"/>
        <v>0</v>
      </c>
      <c r="Q32" s="27"/>
      <c r="R32" s="28">
        <v>1889</v>
      </c>
      <c r="S32" s="29" t="s">
        <v>115</v>
      </c>
      <c r="T32" s="30">
        <f t="shared" si="2"/>
        <v>0</v>
      </c>
      <c r="U32" s="31"/>
      <c r="V32" s="32">
        <f t="shared" si="3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7" t="str">
        <f>IF(O33&lt;2,"NO","SI")</f>
        <v>SI</v>
      </c>
      <c r="B33" s="220" t="s">
        <v>628</v>
      </c>
      <c r="C33" s="221">
        <v>1773</v>
      </c>
      <c r="D33" s="220" t="s">
        <v>71</v>
      </c>
      <c r="E33" s="237" t="s">
        <v>725</v>
      </c>
      <c r="F33" s="217" t="s">
        <v>725</v>
      </c>
      <c r="G33" s="217"/>
      <c r="H33" s="217"/>
      <c r="I33" s="217"/>
      <c r="J33" s="217"/>
      <c r="K33" s="217"/>
      <c r="L33" s="217"/>
      <c r="M33" s="218">
        <v>0</v>
      </c>
      <c r="N33" s="25">
        <v>0</v>
      </c>
      <c r="O33" s="26">
        <f t="shared" si="0"/>
        <v>3</v>
      </c>
      <c r="P33" s="172">
        <f t="shared" si="1"/>
        <v>0</v>
      </c>
      <c r="Q33" s="27"/>
      <c r="R33" s="28">
        <v>1883</v>
      </c>
      <c r="S33" s="29" t="s">
        <v>47</v>
      </c>
      <c r="T33" s="30">
        <f t="shared" si="2"/>
        <v>0</v>
      </c>
      <c r="U33" s="31"/>
      <c r="V33" s="32">
        <f t="shared" si="3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7" t="str">
        <f>IF(O34&lt;2,"NO","SI")</f>
        <v>SI</v>
      </c>
      <c r="B34" s="211" t="s">
        <v>618</v>
      </c>
      <c r="C34" s="212">
        <v>2271</v>
      </c>
      <c r="D34" s="211" t="s">
        <v>179</v>
      </c>
      <c r="E34" s="231" t="s">
        <v>725</v>
      </c>
      <c r="F34" s="219"/>
      <c r="G34" s="219" t="s">
        <v>725</v>
      </c>
      <c r="H34" s="219"/>
      <c r="I34" s="219"/>
      <c r="J34" s="219"/>
      <c r="K34" s="219"/>
      <c r="L34" s="219"/>
      <c r="M34" s="222">
        <v>58</v>
      </c>
      <c r="N34" s="25">
        <v>58</v>
      </c>
      <c r="O34" s="26">
        <f t="shared" si="0"/>
        <v>3</v>
      </c>
      <c r="P34" s="172">
        <f t="shared" si="1"/>
        <v>58</v>
      </c>
      <c r="Q34" s="27"/>
      <c r="R34" s="28">
        <v>2072</v>
      </c>
      <c r="S34" s="29" t="s">
        <v>109</v>
      </c>
      <c r="T34" s="30">
        <f t="shared" si="2"/>
        <v>66</v>
      </c>
      <c r="U34" s="31"/>
      <c r="V34" s="32">
        <f t="shared" si="3"/>
        <v>66</v>
      </c>
      <c r="W34" s="19"/>
      <c r="X34" s="6"/>
      <c r="Y34" s="6"/>
      <c r="Z34" s="6"/>
      <c r="AA34" s="6"/>
    </row>
    <row r="35" spans="1:27" ht="29.1" customHeight="1" thickBot="1" x14ac:dyDescent="0.4">
      <c r="A35" s="177" t="str">
        <f>IF(O35&lt;2,"NO","SI")</f>
        <v>SI</v>
      </c>
      <c r="B35" s="192" t="s">
        <v>621</v>
      </c>
      <c r="C35" s="196">
        <v>2271</v>
      </c>
      <c r="D35" s="192" t="s">
        <v>179</v>
      </c>
      <c r="E35" s="197" t="s">
        <v>725</v>
      </c>
      <c r="F35" s="23" t="s">
        <v>725</v>
      </c>
      <c r="G35" s="23"/>
      <c r="H35" s="23"/>
      <c r="I35" s="23"/>
      <c r="J35" s="23"/>
      <c r="K35" s="23"/>
      <c r="L35" s="23"/>
      <c r="M35" s="24">
        <v>0</v>
      </c>
      <c r="N35" s="25">
        <v>0</v>
      </c>
      <c r="O35" s="26">
        <f t="shared" ref="O35:O66" si="4">COUNTA(E35:M35)</f>
        <v>3</v>
      </c>
      <c r="P35" s="172">
        <f t="shared" ref="P35:P66" si="5">SUM(E35:M35)</f>
        <v>0</v>
      </c>
      <c r="Q35" s="27"/>
      <c r="R35" s="28">
        <v>1615</v>
      </c>
      <c r="S35" s="29" t="s">
        <v>110</v>
      </c>
      <c r="T35" s="30">
        <f t="shared" si="2"/>
        <v>0</v>
      </c>
      <c r="U35" s="31"/>
      <c r="V35" s="32">
        <f t="shared" si="3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7" t="s">
        <v>191</v>
      </c>
      <c r="B36" s="192" t="s">
        <v>662</v>
      </c>
      <c r="C36" s="196">
        <v>2271</v>
      </c>
      <c r="D36" s="192" t="s">
        <v>179</v>
      </c>
      <c r="E36" s="23"/>
      <c r="F36" s="23" t="s">
        <v>725</v>
      </c>
      <c r="G36" s="23" t="s">
        <v>725</v>
      </c>
      <c r="H36" s="23"/>
      <c r="I36" s="23"/>
      <c r="J36" s="23"/>
      <c r="K36" s="23"/>
      <c r="L36" s="23"/>
      <c r="M36" s="24">
        <v>0</v>
      </c>
      <c r="N36" s="25">
        <v>0</v>
      </c>
      <c r="O36" s="26">
        <f t="shared" si="4"/>
        <v>3</v>
      </c>
      <c r="P36" s="172">
        <f t="shared" si="5"/>
        <v>0</v>
      </c>
      <c r="Q36" s="27"/>
      <c r="R36" s="28">
        <v>48</v>
      </c>
      <c r="S36" s="29" t="s">
        <v>111</v>
      </c>
      <c r="T36" s="30">
        <f t="shared" si="2"/>
        <v>0</v>
      </c>
      <c r="U36" s="31"/>
      <c r="V36" s="32">
        <f t="shared" si="3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7" t="s">
        <v>191</v>
      </c>
      <c r="B37" s="220" t="s">
        <v>680</v>
      </c>
      <c r="C37" s="221">
        <v>2271</v>
      </c>
      <c r="D37" s="220" t="s">
        <v>179</v>
      </c>
      <c r="E37" s="217"/>
      <c r="F37" s="217"/>
      <c r="G37" s="217" t="s">
        <v>725</v>
      </c>
      <c r="H37" s="217"/>
      <c r="I37" s="217"/>
      <c r="J37" s="217"/>
      <c r="K37" s="217"/>
      <c r="L37" s="217"/>
      <c r="M37" s="218">
        <v>0</v>
      </c>
      <c r="N37" s="25">
        <v>0</v>
      </c>
      <c r="O37" s="26">
        <f t="shared" si="4"/>
        <v>2</v>
      </c>
      <c r="P37" s="172">
        <f t="shared" si="5"/>
        <v>0</v>
      </c>
      <c r="Q37" s="27"/>
      <c r="R37" s="28">
        <v>1353</v>
      </c>
      <c r="S37" s="29" t="s">
        <v>112</v>
      </c>
      <c r="T37" s="30">
        <f t="shared" si="2"/>
        <v>66</v>
      </c>
      <c r="U37" s="31"/>
      <c r="V37" s="32">
        <f t="shared" si="3"/>
        <v>66</v>
      </c>
      <c r="W37" s="19"/>
      <c r="X37" s="6"/>
      <c r="Y37" s="6"/>
      <c r="Z37" s="6"/>
      <c r="AA37" s="6"/>
    </row>
    <row r="38" spans="1:27" ht="29.1" customHeight="1" thickBot="1" x14ac:dyDescent="0.4">
      <c r="A38" s="177" t="s">
        <v>191</v>
      </c>
      <c r="B38" s="211" t="s">
        <v>687</v>
      </c>
      <c r="C38" s="212">
        <v>2057</v>
      </c>
      <c r="D38" s="211" t="s">
        <v>185</v>
      </c>
      <c r="E38" s="219"/>
      <c r="F38" s="219"/>
      <c r="G38" s="219" t="s">
        <v>725</v>
      </c>
      <c r="H38" s="219"/>
      <c r="I38" s="219"/>
      <c r="J38" s="219"/>
      <c r="K38" s="219"/>
      <c r="L38" s="219"/>
      <c r="M38" s="222">
        <v>42</v>
      </c>
      <c r="N38" s="25">
        <v>42</v>
      </c>
      <c r="O38" s="26">
        <f t="shared" si="4"/>
        <v>2</v>
      </c>
      <c r="P38" s="172">
        <f t="shared" si="5"/>
        <v>42</v>
      </c>
      <c r="Q38" s="27"/>
      <c r="R38" s="28">
        <v>1665</v>
      </c>
      <c r="S38" s="29" t="s">
        <v>113</v>
      </c>
      <c r="T38" s="30">
        <f t="shared" si="2"/>
        <v>0</v>
      </c>
      <c r="U38" s="31"/>
      <c r="V38" s="32">
        <f t="shared" si="3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7" t="s">
        <v>191</v>
      </c>
      <c r="B39" s="192" t="s">
        <v>595</v>
      </c>
      <c r="C39" s="196">
        <v>2057</v>
      </c>
      <c r="D39" s="192" t="s">
        <v>185</v>
      </c>
      <c r="E39" s="23" t="s">
        <v>725</v>
      </c>
      <c r="F39" s="23"/>
      <c r="G39" s="23" t="s">
        <v>725</v>
      </c>
      <c r="H39" s="23"/>
      <c r="I39" s="23"/>
      <c r="J39" s="23"/>
      <c r="K39" s="23"/>
      <c r="L39" s="23"/>
      <c r="M39" s="24">
        <v>0</v>
      </c>
      <c r="N39" s="25">
        <v>0</v>
      </c>
      <c r="O39" s="26">
        <f t="shared" si="4"/>
        <v>3</v>
      </c>
      <c r="P39" s="172">
        <f t="shared" si="5"/>
        <v>0</v>
      </c>
      <c r="Q39" s="27"/>
      <c r="R39" s="28"/>
      <c r="S39" s="29"/>
      <c r="T39" s="30">
        <f t="shared" si="2"/>
        <v>0</v>
      </c>
      <c r="U39" s="31"/>
      <c r="V39" s="32">
        <f t="shared" si="3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7" t="s">
        <v>191</v>
      </c>
      <c r="B40" s="192" t="s">
        <v>590</v>
      </c>
      <c r="C40" s="196">
        <v>2057</v>
      </c>
      <c r="D40" s="192" t="s">
        <v>185</v>
      </c>
      <c r="E40" s="23" t="s">
        <v>725</v>
      </c>
      <c r="F40" s="23"/>
      <c r="G40" s="23"/>
      <c r="H40" s="23"/>
      <c r="I40" s="23"/>
      <c r="J40" s="23"/>
      <c r="K40" s="23"/>
      <c r="L40" s="23"/>
      <c r="M40" s="24">
        <v>0</v>
      </c>
      <c r="N40" s="25">
        <v>0</v>
      </c>
      <c r="O40" s="26">
        <f t="shared" si="4"/>
        <v>2</v>
      </c>
      <c r="P40" s="172">
        <f t="shared" si="5"/>
        <v>0</v>
      </c>
      <c r="Q40" s="27"/>
      <c r="R40" s="28"/>
      <c r="S40" s="29"/>
      <c r="T40" s="30">
        <f t="shared" si="2"/>
        <v>0</v>
      </c>
      <c r="U40" s="31"/>
      <c r="V40" s="32">
        <f t="shared" si="3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7" t="s">
        <v>191</v>
      </c>
      <c r="B41" s="192" t="s">
        <v>693</v>
      </c>
      <c r="C41" s="196">
        <v>2057</v>
      </c>
      <c r="D41" s="192" t="s">
        <v>185</v>
      </c>
      <c r="E41" s="23"/>
      <c r="F41" s="23"/>
      <c r="G41" s="23" t="s">
        <v>725</v>
      </c>
      <c r="H41" s="23"/>
      <c r="I41" s="23"/>
      <c r="J41" s="23"/>
      <c r="K41" s="23"/>
      <c r="L41" s="23"/>
      <c r="M41" s="24">
        <v>0</v>
      </c>
      <c r="N41" s="25">
        <v>0</v>
      </c>
      <c r="O41" s="26">
        <f t="shared" si="4"/>
        <v>2</v>
      </c>
      <c r="P41" s="172">
        <f t="shared" si="5"/>
        <v>0</v>
      </c>
      <c r="Q41" s="27"/>
      <c r="R41" s="28"/>
      <c r="S41" s="29"/>
      <c r="T41" s="30">
        <f t="shared" si="2"/>
        <v>0</v>
      </c>
      <c r="U41" s="31"/>
      <c r="V41" s="32">
        <f t="shared" si="3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77" t="s">
        <v>191</v>
      </c>
      <c r="B42" s="192" t="s">
        <v>694</v>
      </c>
      <c r="C42" s="196">
        <v>2057</v>
      </c>
      <c r="D42" s="192" t="s">
        <v>185</v>
      </c>
      <c r="E42" s="23"/>
      <c r="F42" s="23"/>
      <c r="G42" s="23" t="s">
        <v>725</v>
      </c>
      <c r="H42" s="23"/>
      <c r="I42" s="23"/>
      <c r="J42" s="23"/>
      <c r="K42" s="23"/>
      <c r="L42" s="23"/>
      <c r="M42" s="24">
        <v>0</v>
      </c>
      <c r="N42" s="25">
        <v>0</v>
      </c>
      <c r="O42" s="26">
        <f t="shared" si="4"/>
        <v>2</v>
      </c>
      <c r="P42" s="172">
        <f t="shared" si="5"/>
        <v>0</v>
      </c>
      <c r="Q42" s="27"/>
      <c r="R42" s="28"/>
      <c r="S42" s="29"/>
      <c r="T42" s="30">
        <f t="shared" si="2"/>
        <v>0</v>
      </c>
      <c r="U42" s="31"/>
      <c r="V42" s="32">
        <f t="shared" si="3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77" t="s">
        <v>191</v>
      </c>
      <c r="B43" s="192" t="s">
        <v>695</v>
      </c>
      <c r="C43" s="196">
        <v>2057</v>
      </c>
      <c r="D43" s="192" t="s">
        <v>185</v>
      </c>
      <c r="E43" s="23"/>
      <c r="F43" s="23"/>
      <c r="G43" s="23" t="s">
        <v>725</v>
      </c>
      <c r="H43" s="23"/>
      <c r="I43" s="23"/>
      <c r="J43" s="23"/>
      <c r="K43" s="23"/>
      <c r="L43" s="23"/>
      <c r="M43" s="24">
        <v>0</v>
      </c>
      <c r="N43" s="25">
        <v>0</v>
      </c>
      <c r="O43" s="26">
        <f t="shared" si="4"/>
        <v>2</v>
      </c>
      <c r="P43" s="172">
        <f t="shared" si="5"/>
        <v>0</v>
      </c>
      <c r="Q43" s="27"/>
      <c r="R43" s="28"/>
      <c r="S43" s="29"/>
      <c r="T43" s="30">
        <f t="shared" si="2"/>
        <v>0</v>
      </c>
      <c r="U43" s="31"/>
      <c r="V43" s="32">
        <f t="shared" si="3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7" t="s">
        <v>191</v>
      </c>
      <c r="B44" s="192" t="s">
        <v>697</v>
      </c>
      <c r="C44" s="196">
        <v>2057</v>
      </c>
      <c r="D44" s="192" t="s">
        <v>185</v>
      </c>
      <c r="E44" s="23"/>
      <c r="F44" s="23"/>
      <c r="G44" s="23" t="s">
        <v>725</v>
      </c>
      <c r="H44" s="23"/>
      <c r="I44" s="23"/>
      <c r="J44" s="23"/>
      <c r="K44" s="23"/>
      <c r="L44" s="23"/>
      <c r="M44" s="24">
        <v>0</v>
      </c>
      <c r="N44" s="25">
        <v>0</v>
      </c>
      <c r="O44" s="26">
        <f t="shared" si="4"/>
        <v>2</v>
      </c>
      <c r="P44" s="172">
        <f t="shared" si="5"/>
        <v>0</v>
      </c>
      <c r="Q44" s="27"/>
      <c r="R44" s="28">
        <v>2199</v>
      </c>
      <c r="S44" s="169" t="s">
        <v>106</v>
      </c>
      <c r="T44" s="30">
        <f t="shared" si="2"/>
        <v>0</v>
      </c>
      <c r="U44" s="31"/>
      <c r="V44" s="32">
        <f t="shared" si="3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77" t="str">
        <f>IF(O45&lt;2,"NO","SI")</f>
        <v>SI</v>
      </c>
      <c r="B45" s="192" t="s">
        <v>627</v>
      </c>
      <c r="C45" s="196">
        <v>2057</v>
      </c>
      <c r="D45" s="192" t="s">
        <v>185</v>
      </c>
      <c r="E45" s="23" t="s">
        <v>725</v>
      </c>
      <c r="F45" s="23"/>
      <c r="G45" s="23" t="s">
        <v>725</v>
      </c>
      <c r="H45" s="23"/>
      <c r="I45" s="23"/>
      <c r="J45" s="23"/>
      <c r="K45" s="23"/>
      <c r="L45" s="23"/>
      <c r="M45" s="24">
        <v>0</v>
      </c>
      <c r="N45" s="25">
        <v>0</v>
      </c>
      <c r="O45" s="26">
        <f t="shared" si="4"/>
        <v>3</v>
      </c>
      <c r="P45" s="172">
        <f t="shared" si="5"/>
        <v>0</v>
      </c>
      <c r="Q45" s="27"/>
      <c r="R45" s="28">
        <v>1908</v>
      </c>
      <c r="S45" s="29" t="s">
        <v>55</v>
      </c>
      <c r="T45" s="30">
        <f t="shared" si="2"/>
        <v>0</v>
      </c>
      <c r="U45" s="31"/>
      <c r="V45" s="32">
        <f t="shared" si="3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77" t="str">
        <f>IF(O46&lt;2,"NO","SI")</f>
        <v>SI</v>
      </c>
      <c r="B46" s="192" t="s">
        <v>631</v>
      </c>
      <c r="C46" s="196">
        <v>2057</v>
      </c>
      <c r="D46" s="192" t="s">
        <v>185</v>
      </c>
      <c r="E46" s="23" t="s">
        <v>725</v>
      </c>
      <c r="F46" s="23"/>
      <c r="G46" s="23" t="s">
        <v>725</v>
      </c>
      <c r="H46" s="23"/>
      <c r="I46" s="23"/>
      <c r="J46" s="23"/>
      <c r="K46" s="23"/>
      <c r="L46" s="23"/>
      <c r="M46" s="24">
        <v>0</v>
      </c>
      <c r="N46" s="25">
        <v>0</v>
      </c>
      <c r="O46" s="26">
        <f t="shared" si="4"/>
        <v>3</v>
      </c>
      <c r="P46" s="172">
        <f t="shared" si="5"/>
        <v>0</v>
      </c>
      <c r="Q46" s="35"/>
      <c r="R46" s="28">
        <v>2057</v>
      </c>
      <c r="S46" s="29" t="s">
        <v>56</v>
      </c>
      <c r="T46" s="30">
        <f t="shared" si="2"/>
        <v>42</v>
      </c>
      <c r="U46" s="31"/>
      <c r="V46" s="32">
        <f t="shared" si="3"/>
        <v>42</v>
      </c>
      <c r="W46" s="38"/>
      <c r="X46" s="6"/>
      <c r="Y46" s="6"/>
      <c r="Z46" s="6"/>
      <c r="AA46" s="6"/>
    </row>
    <row r="47" spans="1:27" ht="29.1" customHeight="1" thickBot="1" x14ac:dyDescent="0.4">
      <c r="A47" s="177" t="s">
        <v>191</v>
      </c>
      <c r="B47" s="192" t="s">
        <v>626</v>
      </c>
      <c r="C47" s="196">
        <v>2057</v>
      </c>
      <c r="D47" s="192" t="s">
        <v>185</v>
      </c>
      <c r="E47" s="23" t="s">
        <v>725</v>
      </c>
      <c r="F47" s="23"/>
      <c r="G47" s="23"/>
      <c r="H47" s="23"/>
      <c r="I47" s="23"/>
      <c r="J47" s="23"/>
      <c r="K47" s="23"/>
      <c r="L47" s="23"/>
      <c r="M47" s="24">
        <v>0</v>
      </c>
      <c r="N47" s="25">
        <v>0</v>
      </c>
      <c r="O47" s="26">
        <f t="shared" si="4"/>
        <v>2</v>
      </c>
      <c r="P47" s="172">
        <f t="shared" si="5"/>
        <v>0</v>
      </c>
      <c r="Q47" s="35"/>
      <c r="R47" s="28">
        <v>2069</v>
      </c>
      <c r="S47" s="29" t="s">
        <v>57</v>
      </c>
      <c r="T47" s="30">
        <f t="shared" si="2"/>
        <v>0</v>
      </c>
      <c r="U47" s="31"/>
      <c r="V47" s="32">
        <f t="shared" si="3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77" t="s">
        <v>191</v>
      </c>
      <c r="B48" s="220" t="s">
        <v>685</v>
      </c>
      <c r="C48" s="221">
        <v>2057</v>
      </c>
      <c r="D48" s="220" t="s">
        <v>185</v>
      </c>
      <c r="E48" s="217"/>
      <c r="F48" s="217"/>
      <c r="G48" s="217" t="s">
        <v>725</v>
      </c>
      <c r="H48" s="217"/>
      <c r="I48" s="217"/>
      <c r="J48" s="217"/>
      <c r="K48" s="217"/>
      <c r="L48" s="217"/>
      <c r="M48" s="218">
        <v>0</v>
      </c>
      <c r="N48" s="25">
        <v>0</v>
      </c>
      <c r="O48" s="26">
        <f t="shared" si="4"/>
        <v>2</v>
      </c>
      <c r="P48" s="172">
        <f t="shared" si="5"/>
        <v>0</v>
      </c>
      <c r="Q48" s="19"/>
      <c r="R48" s="28">
        <v>1887</v>
      </c>
      <c r="S48" s="29" t="s">
        <v>123</v>
      </c>
      <c r="T48" s="30">
        <f t="shared" si="2"/>
        <v>0</v>
      </c>
      <c r="U48" s="31"/>
      <c r="V48" s="32">
        <f t="shared" si="3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77" t="s">
        <v>191</v>
      </c>
      <c r="B49" s="211" t="s">
        <v>601</v>
      </c>
      <c r="C49" s="212">
        <v>1589</v>
      </c>
      <c r="D49" s="211" t="s">
        <v>186</v>
      </c>
      <c r="E49" s="219" t="s">
        <v>725</v>
      </c>
      <c r="F49" s="219"/>
      <c r="G49" s="219" t="s">
        <v>725</v>
      </c>
      <c r="H49" s="219"/>
      <c r="I49" s="219"/>
      <c r="J49" s="219"/>
      <c r="K49" s="219"/>
      <c r="L49" s="219"/>
      <c r="M49" s="222">
        <v>37</v>
      </c>
      <c r="N49" s="25">
        <v>37</v>
      </c>
      <c r="O49" s="26">
        <f t="shared" si="4"/>
        <v>3</v>
      </c>
      <c r="P49" s="172">
        <f t="shared" si="5"/>
        <v>37</v>
      </c>
      <c r="Q49" s="19"/>
      <c r="R49" s="28">
        <v>2029</v>
      </c>
      <c r="S49" s="29" t="s">
        <v>59</v>
      </c>
      <c r="T49" s="30">
        <f t="shared" si="2"/>
        <v>0</v>
      </c>
      <c r="U49" s="31"/>
      <c r="V49" s="32">
        <f t="shared" si="3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77" t="s">
        <v>191</v>
      </c>
      <c r="B50" s="192" t="s">
        <v>586</v>
      </c>
      <c r="C50" s="196">
        <v>1589</v>
      </c>
      <c r="D50" s="192" t="s">
        <v>186</v>
      </c>
      <c r="E50" s="23" t="s">
        <v>725</v>
      </c>
      <c r="F50" s="23"/>
      <c r="G50" s="23"/>
      <c r="H50" s="23"/>
      <c r="I50" s="23"/>
      <c r="J50" s="23"/>
      <c r="K50" s="23"/>
      <c r="L50" s="23"/>
      <c r="M50" s="24">
        <v>0</v>
      </c>
      <c r="N50" s="25">
        <v>0</v>
      </c>
      <c r="O50" s="26">
        <f t="shared" si="4"/>
        <v>2</v>
      </c>
      <c r="P50" s="172">
        <f t="shared" si="5"/>
        <v>0</v>
      </c>
      <c r="Q50" s="19"/>
      <c r="R50" s="28">
        <v>2027</v>
      </c>
      <c r="S50" s="29" t="s">
        <v>20</v>
      </c>
      <c r="T50" s="30">
        <f t="shared" si="2"/>
        <v>44</v>
      </c>
      <c r="U50" s="31"/>
      <c r="V50" s="32">
        <f t="shared" si="3"/>
        <v>44</v>
      </c>
      <c r="W50" s="6"/>
      <c r="X50" s="6"/>
      <c r="Y50" s="6"/>
      <c r="Z50" s="6"/>
      <c r="AA50" s="6"/>
    </row>
    <row r="51" spans="1:27" ht="29.1" customHeight="1" thickBot="1" x14ac:dyDescent="0.4">
      <c r="A51" s="177" t="s">
        <v>191</v>
      </c>
      <c r="B51" s="192" t="s">
        <v>591</v>
      </c>
      <c r="C51" s="196">
        <v>1589</v>
      </c>
      <c r="D51" s="192" t="s">
        <v>186</v>
      </c>
      <c r="E51" s="23" t="s">
        <v>725</v>
      </c>
      <c r="F51" s="23"/>
      <c r="G51" s="23"/>
      <c r="H51" s="23"/>
      <c r="I51" s="23"/>
      <c r="J51" s="23"/>
      <c r="K51" s="23"/>
      <c r="L51" s="23"/>
      <c r="M51" s="24">
        <v>0</v>
      </c>
      <c r="N51" s="25">
        <v>0</v>
      </c>
      <c r="O51" s="26">
        <f t="shared" si="4"/>
        <v>2</v>
      </c>
      <c r="P51" s="172">
        <f t="shared" si="5"/>
        <v>0</v>
      </c>
      <c r="Q51" s="19"/>
      <c r="R51" s="28">
        <v>1862</v>
      </c>
      <c r="S51" s="29" t="s">
        <v>60</v>
      </c>
      <c r="T51" s="30">
        <f t="shared" si="2"/>
        <v>0</v>
      </c>
      <c r="U51" s="31"/>
      <c r="V51" s="32">
        <f t="shared" si="3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77" t="s">
        <v>191</v>
      </c>
      <c r="B52" s="192" t="s">
        <v>596</v>
      </c>
      <c r="C52" s="196">
        <v>1589</v>
      </c>
      <c r="D52" s="192" t="s">
        <v>186</v>
      </c>
      <c r="E52" s="23" t="s">
        <v>725</v>
      </c>
      <c r="F52" s="23"/>
      <c r="G52" s="23"/>
      <c r="H52" s="23"/>
      <c r="I52" s="23"/>
      <c r="J52" s="23"/>
      <c r="K52" s="23"/>
      <c r="L52" s="23"/>
      <c r="M52" s="24">
        <v>0</v>
      </c>
      <c r="N52" s="25">
        <v>0</v>
      </c>
      <c r="O52" s="26">
        <f t="shared" si="4"/>
        <v>2</v>
      </c>
      <c r="P52" s="172">
        <f t="shared" si="5"/>
        <v>0</v>
      </c>
      <c r="Q52" s="19"/>
      <c r="R52" s="28">
        <v>1132</v>
      </c>
      <c r="S52" s="29" t="s">
        <v>61</v>
      </c>
      <c r="T52" s="30">
        <f t="shared" si="2"/>
        <v>0</v>
      </c>
      <c r="U52" s="31"/>
      <c r="V52" s="32">
        <f t="shared" si="3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77" t="s">
        <v>191</v>
      </c>
      <c r="B53" s="192" t="s">
        <v>599</v>
      </c>
      <c r="C53" s="196">
        <v>1589</v>
      </c>
      <c r="D53" s="192" t="s">
        <v>186</v>
      </c>
      <c r="E53" s="23" t="s">
        <v>725</v>
      </c>
      <c r="F53" s="23"/>
      <c r="G53" s="23"/>
      <c r="H53" s="23"/>
      <c r="I53" s="23"/>
      <c r="J53" s="23"/>
      <c r="K53" s="23"/>
      <c r="L53" s="23"/>
      <c r="M53" s="24">
        <v>0</v>
      </c>
      <c r="N53" s="25">
        <v>0</v>
      </c>
      <c r="O53" s="26">
        <f t="shared" si="4"/>
        <v>2</v>
      </c>
      <c r="P53" s="172">
        <f t="shared" si="5"/>
        <v>0</v>
      </c>
      <c r="Q53" s="19"/>
      <c r="R53" s="28">
        <v>1988</v>
      </c>
      <c r="S53" s="29" t="s">
        <v>62</v>
      </c>
      <c r="T53" s="30">
        <f t="shared" si="2"/>
        <v>0</v>
      </c>
      <c r="U53" s="31"/>
      <c r="V53" s="32">
        <f t="shared" si="3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77" t="s">
        <v>191</v>
      </c>
      <c r="B54" s="192" t="s">
        <v>607</v>
      </c>
      <c r="C54" s="196">
        <v>1589</v>
      </c>
      <c r="D54" s="192" t="s">
        <v>186</v>
      </c>
      <c r="E54" s="23" t="s">
        <v>725</v>
      </c>
      <c r="F54" s="23"/>
      <c r="G54" s="23"/>
      <c r="H54" s="23"/>
      <c r="I54" s="23"/>
      <c r="J54" s="23"/>
      <c r="K54" s="23"/>
      <c r="L54" s="23"/>
      <c r="M54" s="24">
        <v>0</v>
      </c>
      <c r="N54" s="25">
        <v>0</v>
      </c>
      <c r="O54" s="26">
        <f t="shared" si="4"/>
        <v>2</v>
      </c>
      <c r="P54" s="172">
        <f t="shared" si="5"/>
        <v>0</v>
      </c>
      <c r="Q54" s="19"/>
      <c r="R54" s="28"/>
      <c r="S54" s="29"/>
      <c r="T54" s="30">
        <f t="shared" si="2"/>
        <v>0</v>
      </c>
      <c r="U54" s="31"/>
      <c r="V54" s="32">
        <f t="shared" si="3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77" t="s">
        <v>191</v>
      </c>
      <c r="B55" s="192" t="s">
        <v>696</v>
      </c>
      <c r="C55" s="196">
        <v>1589</v>
      </c>
      <c r="D55" s="192" t="s">
        <v>186</v>
      </c>
      <c r="E55" s="23"/>
      <c r="F55" s="23"/>
      <c r="G55" s="23" t="s">
        <v>725</v>
      </c>
      <c r="H55" s="23"/>
      <c r="I55" s="23"/>
      <c r="J55" s="23"/>
      <c r="K55" s="23"/>
      <c r="L55" s="23"/>
      <c r="M55" s="24">
        <v>0</v>
      </c>
      <c r="N55" s="25">
        <v>0</v>
      </c>
      <c r="O55" s="26">
        <f t="shared" si="4"/>
        <v>2</v>
      </c>
      <c r="P55" s="172">
        <f t="shared" si="5"/>
        <v>0</v>
      </c>
      <c r="Q55" s="19"/>
      <c r="R55" s="28"/>
      <c r="S55" s="29"/>
      <c r="T55" s="30">
        <f t="shared" si="2"/>
        <v>0</v>
      </c>
      <c r="U55" s="31"/>
      <c r="V55" s="32">
        <f t="shared" si="3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77" t="s">
        <v>191</v>
      </c>
      <c r="B56" s="192" t="s">
        <v>698</v>
      </c>
      <c r="C56" s="196">
        <v>1589</v>
      </c>
      <c r="D56" s="192" t="s">
        <v>186</v>
      </c>
      <c r="E56" s="23"/>
      <c r="F56" s="23"/>
      <c r="G56" s="23" t="s">
        <v>725</v>
      </c>
      <c r="H56" s="23"/>
      <c r="I56" s="23"/>
      <c r="J56" s="23"/>
      <c r="K56" s="23"/>
      <c r="L56" s="23"/>
      <c r="M56" s="24">
        <v>0</v>
      </c>
      <c r="N56" s="25">
        <v>0</v>
      </c>
      <c r="O56" s="26">
        <f t="shared" si="4"/>
        <v>2</v>
      </c>
      <c r="P56" s="172">
        <f t="shared" si="5"/>
        <v>0</v>
      </c>
      <c r="Q56" s="19"/>
      <c r="R56" s="28">
        <v>2460</v>
      </c>
      <c r="S56" s="29" t="s">
        <v>609</v>
      </c>
      <c r="T56" s="30">
        <f t="shared" si="2"/>
        <v>33</v>
      </c>
      <c r="U56" s="31"/>
      <c r="V56" s="32">
        <f t="shared" si="3"/>
        <v>33</v>
      </c>
      <c r="W56" s="6"/>
      <c r="X56" s="6"/>
      <c r="Y56" s="6"/>
      <c r="Z56" s="6"/>
      <c r="AA56" s="6"/>
    </row>
    <row r="57" spans="1:27" ht="29.1" customHeight="1" thickBot="1" x14ac:dyDescent="0.4">
      <c r="A57" s="177" t="s">
        <v>191</v>
      </c>
      <c r="B57" s="220" t="s">
        <v>699</v>
      </c>
      <c r="C57" s="221">
        <v>1589</v>
      </c>
      <c r="D57" s="220" t="s">
        <v>186</v>
      </c>
      <c r="E57" s="217"/>
      <c r="F57" s="217"/>
      <c r="G57" s="217" t="s">
        <v>725</v>
      </c>
      <c r="H57" s="217"/>
      <c r="I57" s="217"/>
      <c r="J57" s="217"/>
      <c r="K57" s="217"/>
      <c r="L57" s="217"/>
      <c r="M57" s="218">
        <v>0</v>
      </c>
      <c r="N57" s="25">
        <v>0</v>
      </c>
      <c r="O57" s="26">
        <f t="shared" si="4"/>
        <v>2</v>
      </c>
      <c r="P57" s="172">
        <f t="shared" si="5"/>
        <v>0</v>
      </c>
      <c r="Q57" s="19"/>
      <c r="R57" s="28">
        <v>1990</v>
      </c>
      <c r="S57" s="29" t="s">
        <v>26</v>
      </c>
      <c r="T57" s="30">
        <f t="shared" si="2"/>
        <v>0</v>
      </c>
      <c r="U57" s="31"/>
      <c r="V57" s="32">
        <f t="shared" si="3"/>
        <v>0</v>
      </c>
      <c r="W57" s="6"/>
      <c r="X57" s="6"/>
      <c r="Y57" s="6"/>
      <c r="Z57" s="6"/>
      <c r="AA57" s="6"/>
    </row>
    <row r="58" spans="1:27" ht="29.1" customHeight="1" thickBot="1" x14ac:dyDescent="0.45">
      <c r="A58" s="177" t="s">
        <v>191</v>
      </c>
      <c r="B58" s="211" t="s">
        <v>727</v>
      </c>
      <c r="C58" s="212">
        <v>1213</v>
      </c>
      <c r="D58" s="211" t="s">
        <v>114</v>
      </c>
      <c r="E58" s="231" t="s">
        <v>725</v>
      </c>
      <c r="F58" s="231" t="s">
        <v>725</v>
      </c>
      <c r="G58" s="231" t="s">
        <v>725</v>
      </c>
      <c r="H58" s="232"/>
      <c r="I58" s="232"/>
      <c r="J58" s="232"/>
      <c r="K58" s="232"/>
      <c r="L58" s="232"/>
      <c r="M58" s="233">
        <v>66</v>
      </c>
      <c r="N58" s="25">
        <v>66</v>
      </c>
      <c r="O58" s="26">
        <f t="shared" si="4"/>
        <v>4</v>
      </c>
      <c r="P58" s="172">
        <f t="shared" si="5"/>
        <v>66</v>
      </c>
      <c r="Q58" s="19"/>
      <c r="R58" s="28">
        <v>2068</v>
      </c>
      <c r="S58" s="29" t="s">
        <v>64</v>
      </c>
      <c r="T58" s="30">
        <f t="shared" si="2"/>
        <v>0</v>
      </c>
      <c r="U58" s="31"/>
      <c r="V58" s="32">
        <f t="shared" si="3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77" t="s">
        <v>191</v>
      </c>
      <c r="B59" s="192" t="s">
        <v>603</v>
      </c>
      <c r="C59" s="196">
        <v>1213</v>
      </c>
      <c r="D59" s="192" t="s">
        <v>114</v>
      </c>
      <c r="E59" s="197" t="s">
        <v>725</v>
      </c>
      <c r="F59" s="197" t="s">
        <v>725</v>
      </c>
      <c r="G59" s="197" t="s">
        <v>725</v>
      </c>
      <c r="H59" s="23"/>
      <c r="I59" s="23"/>
      <c r="J59" s="23"/>
      <c r="K59" s="23"/>
      <c r="L59" s="23"/>
      <c r="M59" s="24">
        <v>0</v>
      </c>
      <c r="N59" s="25">
        <v>0</v>
      </c>
      <c r="O59" s="26">
        <f t="shared" si="4"/>
        <v>4</v>
      </c>
      <c r="P59" s="172">
        <f t="shared" si="5"/>
        <v>0</v>
      </c>
      <c r="Q59" s="19"/>
      <c r="R59" s="28">
        <v>2075</v>
      </c>
      <c r="S59" s="169" t="s">
        <v>118</v>
      </c>
      <c r="T59" s="30">
        <f t="shared" si="2"/>
        <v>0</v>
      </c>
      <c r="U59" s="31"/>
      <c r="V59" s="32">
        <f t="shared" si="3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77" t="s">
        <v>191</v>
      </c>
      <c r="B60" s="192" t="s">
        <v>608</v>
      </c>
      <c r="C60" s="196">
        <v>1213</v>
      </c>
      <c r="D60" s="192" t="s">
        <v>114</v>
      </c>
      <c r="E60" s="23" t="s">
        <v>725</v>
      </c>
      <c r="F60" s="23"/>
      <c r="G60" s="23" t="s">
        <v>725</v>
      </c>
      <c r="H60" s="23"/>
      <c r="I60" s="23"/>
      <c r="J60" s="23"/>
      <c r="K60" s="23"/>
      <c r="L60" s="23"/>
      <c r="M60" s="24">
        <v>0</v>
      </c>
      <c r="N60" s="25">
        <v>0</v>
      </c>
      <c r="O60" s="26">
        <f t="shared" si="4"/>
        <v>3</v>
      </c>
      <c r="P60" s="172">
        <f t="shared" si="5"/>
        <v>0</v>
      </c>
      <c r="Q60" s="19"/>
      <c r="R60" s="28">
        <v>2076</v>
      </c>
      <c r="S60" s="29" t="s">
        <v>117</v>
      </c>
      <c r="T60" s="30">
        <f t="shared" si="2"/>
        <v>0</v>
      </c>
      <c r="U60" s="31"/>
      <c r="V60" s="32">
        <f t="shared" si="3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77" t="str">
        <f>IF(O61&lt;2,"NO","SI")</f>
        <v>SI</v>
      </c>
      <c r="B61" s="192" t="s">
        <v>616</v>
      </c>
      <c r="C61" s="196">
        <v>1213</v>
      </c>
      <c r="D61" s="192" t="s">
        <v>114</v>
      </c>
      <c r="E61" s="23" t="s">
        <v>725</v>
      </c>
      <c r="F61" s="23" t="s">
        <v>725</v>
      </c>
      <c r="G61" s="23" t="s">
        <v>725</v>
      </c>
      <c r="H61" s="23"/>
      <c r="I61" s="23"/>
      <c r="J61" s="23"/>
      <c r="K61" s="23"/>
      <c r="L61" s="23"/>
      <c r="M61" s="24">
        <v>0</v>
      </c>
      <c r="N61" s="25">
        <v>0</v>
      </c>
      <c r="O61" s="26">
        <f t="shared" si="4"/>
        <v>4</v>
      </c>
      <c r="P61" s="172">
        <f t="shared" si="5"/>
        <v>0</v>
      </c>
      <c r="Q61" s="19"/>
      <c r="R61" s="28">
        <v>2161</v>
      </c>
      <c r="S61" s="29" t="s">
        <v>66</v>
      </c>
      <c r="T61" s="30">
        <f t="shared" si="2"/>
        <v>0</v>
      </c>
      <c r="U61" s="31"/>
      <c r="V61" s="32">
        <f t="shared" si="3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77" t="s">
        <v>191</v>
      </c>
      <c r="B62" s="192" t="s">
        <v>619</v>
      </c>
      <c r="C62" s="196">
        <v>1213</v>
      </c>
      <c r="D62" s="192" t="s">
        <v>114</v>
      </c>
      <c r="E62" s="23" t="s">
        <v>725</v>
      </c>
      <c r="F62" s="23"/>
      <c r="G62" s="23"/>
      <c r="H62" s="23"/>
      <c r="I62" s="23"/>
      <c r="J62" s="23"/>
      <c r="K62" s="23"/>
      <c r="L62" s="23"/>
      <c r="M62" s="24">
        <v>0</v>
      </c>
      <c r="N62" s="25">
        <v>0</v>
      </c>
      <c r="O62" s="26">
        <f t="shared" si="4"/>
        <v>2</v>
      </c>
      <c r="P62" s="172">
        <f t="shared" si="5"/>
        <v>0</v>
      </c>
      <c r="Q62" s="19"/>
      <c r="R62" s="28">
        <v>1216</v>
      </c>
      <c r="S62" s="169" t="s">
        <v>108</v>
      </c>
      <c r="T62" s="30">
        <f t="shared" si="2"/>
        <v>0</v>
      </c>
      <c r="U62" s="31"/>
      <c r="V62" s="32">
        <f t="shared" si="3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77" t="str">
        <f>IF(O63&lt;2,"NO","SI")</f>
        <v>SI</v>
      </c>
      <c r="B63" s="192" t="s">
        <v>629</v>
      </c>
      <c r="C63" s="196">
        <v>1213</v>
      </c>
      <c r="D63" s="192" t="s">
        <v>114</v>
      </c>
      <c r="E63" s="23" t="s">
        <v>725</v>
      </c>
      <c r="F63" s="23"/>
      <c r="G63" s="23" t="s">
        <v>725</v>
      </c>
      <c r="H63" s="23"/>
      <c r="I63" s="23"/>
      <c r="J63" s="23"/>
      <c r="K63" s="23"/>
      <c r="L63" s="23"/>
      <c r="M63" s="24">
        <v>0</v>
      </c>
      <c r="N63" s="25">
        <v>0</v>
      </c>
      <c r="O63" s="26">
        <f t="shared" si="4"/>
        <v>3</v>
      </c>
      <c r="P63" s="172">
        <f t="shared" si="5"/>
        <v>0</v>
      </c>
      <c r="Q63" s="19"/>
      <c r="R63" s="28">
        <v>2113</v>
      </c>
      <c r="S63" s="29" t="s">
        <v>67</v>
      </c>
      <c r="T63" s="30">
        <f t="shared" si="2"/>
        <v>0</v>
      </c>
      <c r="U63" s="31"/>
      <c r="V63" s="32">
        <f t="shared" si="3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77" t="str">
        <f>IF(O64&lt;2,"NO","SI")</f>
        <v>SI</v>
      </c>
      <c r="B64" s="192" t="s">
        <v>630</v>
      </c>
      <c r="C64" s="196">
        <v>1213</v>
      </c>
      <c r="D64" s="192" t="s">
        <v>114</v>
      </c>
      <c r="E64" s="23" t="s">
        <v>725</v>
      </c>
      <c r="F64" s="23"/>
      <c r="G64" s="23" t="s">
        <v>725</v>
      </c>
      <c r="H64" s="23"/>
      <c r="I64" s="23"/>
      <c r="J64" s="23"/>
      <c r="K64" s="23"/>
      <c r="L64" s="23"/>
      <c r="M64" s="24">
        <v>0</v>
      </c>
      <c r="N64" s="25">
        <v>0</v>
      </c>
      <c r="O64" s="26">
        <f t="shared" si="4"/>
        <v>3</v>
      </c>
      <c r="P64" s="172">
        <f t="shared" si="5"/>
        <v>0</v>
      </c>
      <c r="Q64" s="19"/>
      <c r="R64" s="28">
        <v>1896</v>
      </c>
      <c r="S64" s="29" t="s">
        <v>116</v>
      </c>
      <c r="T64" s="30">
        <f t="shared" si="2"/>
        <v>0</v>
      </c>
      <c r="U64" s="31"/>
      <c r="V64" s="32">
        <f t="shared" si="3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77" t="s">
        <v>191</v>
      </c>
      <c r="B65" s="192" t="s">
        <v>684</v>
      </c>
      <c r="C65" s="196">
        <v>1213</v>
      </c>
      <c r="D65" s="192" t="s">
        <v>114</v>
      </c>
      <c r="E65" s="23"/>
      <c r="F65" s="23"/>
      <c r="G65" s="23" t="s">
        <v>725</v>
      </c>
      <c r="H65" s="23"/>
      <c r="I65" s="23"/>
      <c r="J65" s="23"/>
      <c r="K65" s="23"/>
      <c r="L65" s="23"/>
      <c r="M65" s="24">
        <v>0</v>
      </c>
      <c r="N65" s="25">
        <v>0</v>
      </c>
      <c r="O65" s="26">
        <f t="shared" si="4"/>
        <v>2</v>
      </c>
      <c r="P65" s="172">
        <f t="shared" si="5"/>
        <v>0</v>
      </c>
      <c r="Q65" s="19"/>
      <c r="R65" s="6"/>
      <c r="S65" s="6"/>
      <c r="T65" s="39">
        <f>SUM(T3:T64)</f>
        <v>808</v>
      </c>
      <c r="U65" s="6"/>
      <c r="V65" s="41">
        <f>SUM(V3:V64)</f>
        <v>808</v>
      </c>
      <c r="W65" s="6"/>
      <c r="X65" s="6"/>
      <c r="Y65" s="6"/>
      <c r="Z65" s="6"/>
      <c r="AA65" s="6"/>
    </row>
    <row r="66" spans="1:27" ht="29.1" customHeight="1" thickBot="1" x14ac:dyDescent="0.4">
      <c r="A66" s="177" t="s">
        <v>191</v>
      </c>
      <c r="B66" s="220" t="s">
        <v>686</v>
      </c>
      <c r="C66" s="221">
        <v>1213</v>
      </c>
      <c r="D66" s="220" t="s">
        <v>114</v>
      </c>
      <c r="E66" s="217"/>
      <c r="F66" s="217"/>
      <c r="G66" s="217" t="s">
        <v>725</v>
      </c>
      <c r="H66" s="217"/>
      <c r="I66" s="217"/>
      <c r="J66" s="217"/>
      <c r="K66" s="217"/>
      <c r="L66" s="217"/>
      <c r="M66" s="218">
        <v>0</v>
      </c>
      <c r="N66" s="25">
        <v>0</v>
      </c>
      <c r="O66" s="26">
        <f t="shared" si="4"/>
        <v>2</v>
      </c>
      <c r="P66" s="172">
        <f t="shared" si="5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77" t="s">
        <v>191</v>
      </c>
      <c r="B67" s="211" t="s">
        <v>577</v>
      </c>
      <c r="C67" s="212">
        <v>1180</v>
      </c>
      <c r="D67" s="211" t="s">
        <v>184</v>
      </c>
      <c r="E67" s="219" t="s">
        <v>725</v>
      </c>
      <c r="F67" s="219" t="s">
        <v>725</v>
      </c>
      <c r="G67" s="219"/>
      <c r="H67" s="219"/>
      <c r="I67" s="219"/>
      <c r="J67" s="219"/>
      <c r="K67" s="219"/>
      <c r="L67" s="219"/>
      <c r="M67" s="222">
        <v>44</v>
      </c>
      <c r="N67" s="25">
        <v>44</v>
      </c>
      <c r="O67" s="26">
        <f t="shared" ref="O67:O103" si="6">COUNTA(E67:M67)</f>
        <v>3</v>
      </c>
      <c r="P67" s="172">
        <f t="shared" ref="P67:P103" si="7">SUM(E67:M67)</f>
        <v>44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77" t="s">
        <v>191</v>
      </c>
      <c r="B68" s="192" t="s">
        <v>582</v>
      </c>
      <c r="C68" s="196">
        <v>1180</v>
      </c>
      <c r="D68" s="192" t="s">
        <v>184</v>
      </c>
      <c r="E68" s="23" t="s">
        <v>725</v>
      </c>
      <c r="F68" s="23"/>
      <c r="G68" s="23" t="s">
        <v>725</v>
      </c>
      <c r="H68" s="23"/>
      <c r="I68" s="23"/>
      <c r="J68" s="23"/>
      <c r="K68" s="23"/>
      <c r="L68" s="23"/>
      <c r="M68" s="24">
        <v>0</v>
      </c>
      <c r="N68" s="25">
        <v>0</v>
      </c>
      <c r="O68" s="26">
        <f t="shared" si="6"/>
        <v>3</v>
      </c>
      <c r="P68" s="172">
        <f t="shared" si="7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77" t="s">
        <v>191</v>
      </c>
      <c r="B69" s="192" t="s">
        <v>689</v>
      </c>
      <c r="C69" s="196">
        <v>1180</v>
      </c>
      <c r="D69" s="192" t="s">
        <v>184</v>
      </c>
      <c r="E69" s="23"/>
      <c r="F69" s="23"/>
      <c r="G69" s="23" t="s">
        <v>725</v>
      </c>
      <c r="H69" s="23"/>
      <c r="I69" s="23"/>
      <c r="J69" s="23"/>
      <c r="K69" s="23"/>
      <c r="L69" s="23"/>
      <c r="M69" s="24">
        <v>0</v>
      </c>
      <c r="N69" s="25">
        <v>0</v>
      </c>
      <c r="O69" s="26">
        <f t="shared" si="6"/>
        <v>2</v>
      </c>
      <c r="P69" s="172">
        <f t="shared" si="7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77" t="s">
        <v>191</v>
      </c>
      <c r="B70" s="192" t="s">
        <v>690</v>
      </c>
      <c r="C70" s="196">
        <v>1180</v>
      </c>
      <c r="D70" s="192" t="s">
        <v>184</v>
      </c>
      <c r="E70" s="23"/>
      <c r="F70" s="23"/>
      <c r="G70" s="23" t="s">
        <v>725</v>
      </c>
      <c r="H70" s="23"/>
      <c r="I70" s="23"/>
      <c r="J70" s="23"/>
      <c r="K70" s="23"/>
      <c r="L70" s="23"/>
      <c r="M70" s="24">
        <v>0</v>
      </c>
      <c r="N70" s="25">
        <v>0</v>
      </c>
      <c r="O70" s="26">
        <f t="shared" si="6"/>
        <v>2</v>
      </c>
      <c r="P70" s="172">
        <f t="shared" si="7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77" t="s">
        <v>191</v>
      </c>
      <c r="B71" s="192" t="s">
        <v>614</v>
      </c>
      <c r="C71" s="196">
        <v>1180</v>
      </c>
      <c r="D71" s="192" t="s">
        <v>184</v>
      </c>
      <c r="E71" s="23" t="s">
        <v>725</v>
      </c>
      <c r="F71" s="23"/>
      <c r="G71" s="23"/>
      <c r="H71" s="23"/>
      <c r="I71" s="23"/>
      <c r="J71" s="23"/>
      <c r="K71" s="23"/>
      <c r="L71" s="23"/>
      <c r="M71" s="24">
        <v>0</v>
      </c>
      <c r="N71" s="25">
        <v>0</v>
      </c>
      <c r="O71" s="26">
        <f t="shared" si="6"/>
        <v>2</v>
      </c>
      <c r="P71" s="172">
        <f t="shared" si="7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77" t="s">
        <v>191</v>
      </c>
      <c r="B72" s="220" t="s">
        <v>661</v>
      </c>
      <c r="C72" s="221">
        <v>1180</v>
      </c>
      <c r="D72" s="220" t="s">
        <v>184</v>
      </c>
      <c r="E72" s="217"/>
      <c r="F72" s="217" t="s">
        <v>725</v>
      </c>
      <c r="G72" s="217"/>
      <c r="H72" s="217"/>
      <c r="I72" s="217"/>
      <c r="J72" s="217"/>
      <c r="K72" s="217"/>
      <c r="L72" s="217"/>
      <c r="M72" s="218">
        <v>0</v>
      </c>
      <c r="N72" s="25">
        <v>0</v>
      </c>
      <c r="O72" s="26">
        <f t="shared" si="6"/>
        <v>2</v>
      </c>
      <c r="P72" s="172">
        <f t="shared" si="7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5">
      <c r="A73" s="177" t="s">
        <v>191</v>
      </c>
      <c r="B73" s="211" t="s">
        <v>574</v>
      </c>
      <c r="C73" s="212">
        <v>2072</v>
      </c>
      <c r="D73" s="211" t="s">
        <v>468</v>
      </c>
      <c r="E73" s="231" t="s">
        <v>725</v>
      </c>
      <c r="F73" s="232"/>
      <c r="G73" s="231" t="s">
        <v>725</v>
      </c>
      <c r="H73" s="232"/>
      <c r="I73" s="232"/>
      <c r="J73" s="232"/>
      <c r="K73" s="232"/>
      <c r="L73" s="232"/>
      <c r="M73" s="233">
        <v>66</v>
      </c>
      <c r="N73" s="25">
        <v>66</v>
      </c>
      <c r="O73" s="26">
        <f t="shared" si="6"/>
        <v>3</v>
      </c>
      <c r="P73" s="172">
        <f t="shared" si="7"/>
        <v>66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77" t="s">
        <v>191</v>
      </c>
      <c r="B74" s="220" t="s">
        <v>583</v>
      </c>
      <c r="C74" s="221">
        <v>2072</v>
      </c>
      <c r="D74" s="220" t="s">
        <v>468</v>
      </c>
      <c r="E74" s="217" t="s">
        <v>725</v>
      </c>
      <c r="F74" s="217"/>
      <c r="G74" s="217" t="s">
        <v>725</v>
      </c>
      <c r="H74" s="217"/>
      <c r="I74" s="217"/>
      <c r="J74" s="217"/>
      <c r="K74" s="217"/>
      <c r="L74" s="217"/>
      <c r="M74" s="218">
        <v>0</v>
      </c>
      <c r="N74" s="25">
        <v>0</v>
      </c>
      <c r="O74" s="26">
        <f t="shared" si="6"/>
        <v>3</v>
      </c>
      <c r="P74" s="172">
        <f t="shared" si="7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77" t="s">
        <v>191</v>
      </c>
      <c r="B75" s="211" t="s">
        <v>688</v>
      </c>
      <c r="C75" s="212">
        <v>1174</v>
      </c>
      <c r="D75" s="211" t="s">
        <v>528</v>
      </c>
      <c r="E75" s="219"/>
      <c r="F75" s="219"/>
      <c r="G75" s="219" t="s">
        <v>725</v>
      </c>
      <c r="H75" s="219"/>
      <c r="I75" s="219"/>
      <c r="J75" s="219"/>
      <c r="K75" s="219"/>
      <c r="L75" s="219"/>
      <c r="M75" s="222">
        <v>33</v>
      </c>
      <c r="N75" s="25">
        <v>33</v>
      </c>
      <c r="O75" s="26">
        <f t="shared" si="6"/>
        <v>2</v>
      </c>
      <c r="P75" s="172">
        <f t="shared" si="7"/>
        <v>33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177" t="s">
        <v>191</v>
      </c>
      <c r="B76" s="192" t="s">
        <v>588</v>
      </c>
      <c r="C76" s="196">
        <v>1174</v>
      </c>
      <c r="D76" s="192" t="s">
        <v>528</v>
      </c>
      <c r="E76" s="23" t="s">
        <v>725</v>
      </c>
      <c r="F76" s="23"/>
      <c r="G76" s="23" t="s">
        <v>725</v>
      </c>
      <c r="H76" s="23"/>
      <c r="I76" s="23"/>
      <c r="J76" s="23"/>
      <c r="K76" s="23"/>
      <c r="L76" s="23"/>
      <c r="M76" s="24">
        <v>0</v>
      </c>
      <c r="N76" s="25">
        <v>0</v>
      </c>
      <c r="O76" s="26">
        <f t="shared" si="6"/>
        <v>3</v>
      </c>
      <c r="P76" s="172">
        <f t="shared" si="7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177" t="s">
        <v>191</v>
      </c>
      <c r="B77" s="192" t="s">
        <v>584</v>
      </c>
      <c r="C77" s="196">
        <v>1174</v>
      </c>
      <c r="D77" s="192" t="s">
        <v>528</v>
      </c>
      <c r="E77" s="23" t="s">
        <v>725</v>
      </c>
      <c r="F77" s="23"/>
      <c r="G77" s="23" t="s">
        <v>725</v>
      </c>
      <c r="H77" s="23"/>
      <c r="I77" s="23"/>
      <c r="J77" s="23"/>
      <c r="K77" s="23"/>
      <c r="L77" s="23"/>
      <c r="M77" s="24">
        <v>0</v>
      </c>
      <c r="N77" s="25">
        <v>0</v>
      </c>
      <c r="O77" s="26">
        <f t="shared" si="6"/>
        <v>3</v>
      </c>
      <c r="P77" s="172">
        <f t="shared" si="7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177" t="s">
        <v>191</v>
      </c>
      <c r="B78" s="192" t="s">
        <v>589</v>
      </c>
      <c r="C78" s="196">
        <v>1174</v>
      </c>
      <c r="D78" s="192" t="s">
        <v>528</v>
      </c>
      <c r="E78" s="23" t="s">
        <v>725</v>
      </c>
      <c r="F78" s="23"/>
      <c r="G78" s="23" t="s">
        <v>725</v>
      </c>
      <c r="H78" s="23"/>
      <c r="I78" s="23"/>
      <c r="J78" s="23"/>
      <c r="K78" s="23"/>
      <c r="L78" s="23"/>
      <c r="M78" s="24">
        <v>0</v>
      </c>
      <c r="N78" s="25">
        <v>0</v>
      </c>
      <c r="O78" s="26">
        <f t="shared" si="6"/>
        <v>3</v>
      </c>
      <c r="P78" s="172">
        <f t="shared" si="7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177" t="s">
        <v>191</v>
      </c>
      <c r="B79" s="192" t="s">
        <v>592</v>
      </c>
      <c r="C79" s="196">
        <v>1174</v>
      </c>
      <c r="D79" s="192" t="s">
        <v>528</v>
      </c>
      <c r="E79" s="23" t="s">
        <v>725</v>
      </c>
      <c r="F79" s="23"/>
      <c r="G79" s="23"/>
      <c r="H79" s="23"/>
      <c r="I79" s="23"/>
      <c r="J79" s="23"/>
      <c r="K79" s="23"/>
      <c r="L79" s="23"/>
      <c r="M79" s="24">
        <v>0</v>
      </c>
      <c r="N79" s="25">
        <v>0</v>
      </c>
      <c r="O79" s="26">
        <f t="shared" si="6"/>
        <v>2</v>
      </c>
      <c r="P79" s="172">
        <f t="shared" si="7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177" t="s">
        <v>191</v>
      </c>
      <c r="B80" s="192" t="s">
        <v>692</v>
      </c>
      <c r="C80" s="196">
        <v>1174</v>
      </c>
      <c r="D80" s="192" t="s">
        <v>528</v>
      </c>
      <c r="E80" s="23"/>
      <c r="F80" s="23"/>
      <c r="G80" s="23" t="s">
        <v>725</v>
      </c>
      <c r="H80" s="23"/>
      <c r="I80" s="23"/>
      <c r="J80" s="23"/>
      <c r="K80" s="23"/>
      <c r="L80" s="23"/>
      <c r="M80" s="24">
        <v>0</v>
      </c>
      <c r="N80" s="25">
        <v>0</v>
      </c>
      <c r="O80" s="26">
        <f t="shared" si="6"/>
        <v>2</v>
      </c>
      <c r="P80" s="172">
        <f t="shared" si="7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59" ht="29.1" customHeight="1" thickBot="1" x14ac:dyDescent="0.4">
      <c r="A81" s="177" t="str">
        <f>IF(O81&lt;2,"NO","SI")</f>
        <v>SI</v>
      </c>
      <c r="B81" s="220" t="s">
        <v>624</v>
      </c>
      <c r="C81" s="221">
        <v>1174</v>
      </c>
      <c r="D81" s="220" t="s">
        <v>528</v>
      </c>
      <c r="E81" s="217" t="s">
        <v>725</v>
      </c>
      <c r="F81" s="217"/>
      <c r="G81" s="217" t="s">
        <v>725</v>
      </c>
      <c r="H81" s="217"/>
      <c r="I81" s="217"/>
      <c r="J81" s="217"/>
      <c r="K81" s="217"/>
      <c r="L81" s="217"/>
      <c r="M81" s="218">
        <v>0</v>
      </c>
      <c r="N81" s="25">
        <v>0</v>
      </c>
      <c r="O81" s="26">
        <f t="shared" si="6"/>
        <v>3</v>
      </c>
      <c r="P81" s="172">
        <f t="shared" si="7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59" ht="29.1" customHeight="1" thickBot="1" x14ac:dyDescent="0.4">
      <c r="A82" s="177" t="s">
        <v>191</v>
      </c>
      <c r="B82" s="211" t="s">
        <v>575</v>
      </c>
      <c r="C82" s="212">
        <v>1886</v>
      </c>
      <c r="D82" s="211" t="s">
        <v>180</v>
      </c>
      <c r="E82" s="219" t="s">
        <v>725</v>
      </c>
      <c r="F82" s="219" t="s">
        <v>725</v>
      </c>
      <c r="G82" s="219" t="s">
        <v>725</v>
      </c>
      <c r="H82" s="219"/>
      <c r="I82" s="219"/>
      <c r="J82" s="219"/>
      <c r="K82" s="219"/>
      <c r="L82" s="219"/>
      <c r="M82" s="222">
        <v>66</v>
      </c>
      <c r="N82" s="25">
        <v>66</v>
      </c>
      <c r="O82" s="26">
        <f t="shared" si="6"/>
        <v>4</v>
      </c>
      <c r="P82" s="172">
        <f t="shared" si="7"/>
        <v>66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59" ht="29.1" customHeight="1" thickBot="1" x14ac:dyDescent="0.4">
      <c r="A83" s="177" t="s">
        <v>191</v>
      </c>
      <c r="B83" s="192" t="s">
        <v>579</v>
      </c>
      <c r="C83" s="196">
        <v>1886</v>
      </c>
      <c r="D83" s="192" t="s">
        <v>180</v>
      </c>
      <c r="E83" s="23" t="s">
        <v>725</v>
      </c>
      <c r="F83" s="23"/>
      <c r="G83" s="23" t="s">
        <v>725</v>
      </c>
      <c r="H83" s="23"/>
      <c r="I83" s="23"/>
      <c r="J83" s="23"/>
      <c r="K83" s="23"/>
      <c r="L83" s="23"/>
      <c r="M83" s="24">
        <v>0</v>
      </c>
      <c r="N83" s="25">
        <v>0</v>
      </c>
      <c r="O83" s="26">
        <f t="shared" si="6"/>
        <v>3</v>
      </c>
      <c r="P83" s="172">
        <f t="shared" si="7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59" ht="29.1" customHeight="1" thickBot="1" x14ac:dyDescent="0.4">
      <c r="A84" s="177" t="s">
        <v>191</v>
      </c>
      <c r="B84" s="192" t="s">
        <v>659</v>
      </c>
      <c r="C84" s="196">
        <v>1886</v>
      </c>
      <c r="D84" s="192" t="s">
        <v>180</v>
      </c>
      <c r="E84" s="23"/>
      <c r="F84" s="23" t="s">
        <v>725</v>
      </c>
      <c r="G84" s="23" t="s">
        <v>725</v>
      </c>
      <c r="H84" s="23"/>
      <c r="I84" s="23"/>
      <c r="J84" s="23"/>
      <c r="K84" s="23"/>
      <c r="L84" s="23"/>
      <c r="M84" s="24">
        <v>0</v>
      </c>
      <c r="N84" s="25">
        <v>0</v>
      </c>
      <c r="O84" s="26">
        <f t="shared" si="6"/>
        <v>3</v>
      </c>
      <c r="P84" s="172">
        <f t="shared" si="7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59" ht="29.1" customHeight="1" thickBot="1" x14ac:dyDescent="0.4">
      <c r="A85" s="177" t="s">
        <v>191</v>
      </c>
      <c r="B85" s="192" t="s">
        <v>598</v>
      </c>
      <c r="C85" s="196">
        <v>1886</v>
      </c>
      <c r="D85" s="192" t="s">
        <v>180</v>
      </c>
      <c r="E85" s="23" t="s">
        <v>725</v>
      </c>
      <c r="F85" s="23"/>
      <c r="G85" s="23"/>
      <c r="H85" s="23"/>
      <c r="I85" s="23"/>
      <c r="J85" s="23"/>
      <c r="K85" s="23"/>
      <c r="L85" s="23"/>
      <c r="M85" s="24">
        <v>0</v>
      </c>
      <c r="N85" s="25">
        <v>0</v>
      </c>
      <c r="O85" s="26">
        <f t="shared" si="6"/>
        <v>2</v>
      </c>
      <c r="P85" s="172">
        <f t="shared" si="7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59" ht="29.1" customHeight="1" thickBot="1" x14ac:dyDescent="0.4">
      <c r="A86" s="177" t="str">
        <f>IF(O86&lt;2,"NO","SI")</f>
        <v>SI</v>
      </c>
      <c r="B86" s="192" t="s">
        <v>615</v>
      </c>
      <c r="C86" s="196">
        <v>1886</v>
      </c>
      <c r="D86" s="192" t="s">
        <v>180</v>
      </c>
      <c r="E86" s="23" t="s">
        <v>725</v>
      </c>
      <c r="F86" s="23" t="s">
        <v>725</v>
      </c>
      <c r="G86" s="23" t="s">
        <v>725</v>
      </c>
      <c r="H86" s="23"/>
      <c r="I86" s="23"/>
      <c r="J86" s="23"/>
      <c r="K86" s="23"/>
      <c r="L86" s="23"/>
      <c r="M86" s="24">
        <v>0</v>
      </c>
      <c r="N86" s="25">
        <v>0</v>
      </c>
      <c r="O86" s="26">
        <f t="shared" si="6"/>
        <v>4</v>
      </c>
      <c r="P86" s="172">
        <f t="shared" si="7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59" ht="29.1" customHeight="1" thickBot="1" x14ac:dyDescent="0.4">
      <c r="A87" s="177" t="s">
        <v>191</v>
      </c>
      <c r="B87" s="220" t="s">
        <v>660</v>
      </c>
      <c r="C87" s="221">
        <v>1886</v>
      </c>
      <c r="D87" s="220" t="s">
        <v>180</v>
      </c>
      <c r="E87" s="217"/>
      <c r="F87" s="217" t="s">
        <v>725</v>
      </c>
      <c r="G87" s="217"/>
      <c r="H87" s="217"/>
      <c r="I87" s="217"/>
      <c r="J87" s="217"/>
      <c r="K87" s="217"/>
      <c r="L87" s="217"/>
      <c r="M87" s="218">
        <v>0</v>
      </c>
      <c r="N87" s="25">
        <v>0</v>
      </c>
      <c r="O87" s="26">
        <f t="shared" si="6"/>
        <v>2</v>
      </c>
      <c r="P87" s="172">
        <f t="shared" si="7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  <c r="GU87" s="133"/>
      <c r="GV87" s="133"/>
      <c r="GW87" s="133"/>
      <c r="GX87" s="133"/>
      <c r="GY87" s="133"/>
      <c r="GZ87" s="133"/>
      <c r="HA87" s="133"/>
      <c r="HB87" s="133"/>
      <c r="HC87" s="133"/>
      <c r="HD87" s="133"/>
      <c r="HE87" s="133"/>
      <c r="HF87" s="133"/>
      <c r="HG87" s="133"/>
      <c r="HH87" s="133"/>
      <c r="HI87" s="133"/>
      <c r="HJ87" s="133"/>
      <c r="HK87" s="133"/>
      <c r="HL87" s="133"/>
      <c r="HM87" s="133"/>
      <c r="HN87" s="133"/>
      <c r="HO87" s="133"/>
      <c r="HP87" s="133"/>
      <c r="HQ87" s="133"/>
      <c r="HR87" s="133"/>
      <c r="HS87" s="133"/>
      <c r="HT87" s="133"/>
      <c r="HU87" s="133"/>
      <c r="HV87" s="133"/>
      <c r="HW87" s="133"/>
      <c r="HX87" s="133"/>
      <c r="HY87" s="133"/>
      <c r="HZ87" s="133"/>
      <c r="IA87" s="133"/>
      <c r="IB87" s="133"/>
      <c r="IC87" s="133"/>
      <c r="ID87" s="133"/>
      <c r="IE87" s="133"/>
      <c r="IF87" s="133"/>
      <c r="IG87" s="133"/>
      <c r="IH87" s="133"/>
      <c r="II87" s="133"/>
      <c r="IJ87" s="133"/>
      <c r="IK87" s="133"/>
      <c r="IL87" s="133"/>
      <c r="IM87" s="133"/>
      <c r="IN87" s="133"/>
      <c r="IO87" s="133"/>
      <c r="IP87" s="133"/>
      <c r="IQ87" s="133"/>
      <c r="IR87" s="133"/>
      <c r="IS87" s="133"/>
      <c r="IT87" s="133"/>
      <c r="IU87" s="133"/>
      <c r="IV87" s="133"/>
      <c r="IW87" s="133"/>
      <c r="IX87" s="133"/>
      <c r="IY87" s="133"/>
    </row>
    <row r="88" spans="1:259" ht="29.1" customHeight="1" thickBot="1" x14ac:dyDescent="0.4">
      <c r="A88" s="177" t="s">
        <v>510</v>
      </c>
      <c r="B88" s="238"/>
      <c r="C88" s="239"/>
      <c r="D88" s="238"/>
      <c r="E88" s="219"/>
      <c r="F88" s="219"/>
      <c r="G88" s="219"/>
      <c r="H88" s="219"/>
      <c r="I88" s="219"/>
      <c r="J88" s="219"/>
      <c r="K88" s="219"/>
      <c r="L88" s="219"/>
      <c r="M88" s="222"/>
      <c r="N88" s="25">
        <f t="shared" ref="N88:N103" si="8">IF(O88=9,SUM(E88:M88)-SMALL(E88:M88,1)-SMALL(E88:M88,2),IF(O88=8,SUM(E88:M88)-SMALL(E88:M88,1),SUM(E88:M88)))</f>
        <v>0</v>
      </c>
      <c r="O88" s="26">
        <f t="shared" si="6"/>
        <v>0</v>
      </c>
      <c r="P88" s="172">
        <f t="shared" si="7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L88" s="133"/>
      <c r="FM88" s="133"/>
      <c r="FN88" s="133"/>
      <c r="FO88" s="133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  <c r="GF88" s="133"/>
      <c r="GG88" s="133"/>
      <c r="GH88" s="133"/>
      <c r="GI88" s="133"/>
      <c r="GJ88" s="133"/>
      <c r="GK88" s="133"/>
      <c r="GL88" s="133"/>
      <c r="GM88" s="133"/>
      <c r="GN88" s="133"/>
      <c r="GO88" s="133"/>
      <c r="GP88" s="133"/>
      <c r="GQ88" s="133"/>
      <c r="GR88" s="133"/>
      <c r="GS88" s="133"/>
      <c r="GT88" s="133"/>
      <c r="GU88" s="133"/>
      <c r="GV88" s="133"/>
      <c r="GW88" s="133"/>
      <c r="GX88" s="133"/>
      <c r="GY88" s="133"/>
      <c r="GZ88" s="133"/>
      <c r="HA88" s="133"/>
      <c r="HB88" s="133"/>
      <c r="HC88" s="133"/>
      <c r="HD88" s="133"/>
      <c r="HE88" s="133"/>
      <c r="HF88" s="133"/>
      <c r="HG88" s="133"/>
      <c r="HH88" s="133"/>
      <c r="HI88" s="133"/>
      <c r="HJ88" s="133"/>
      <c r="HK88" s="133"/>
      <c r="HL88" s="133"/>
      <c r="HM88" s="133"/>
      <c r="HN88" s="133"/>
      <c r="HO88" s="133"/>
      <c r="HP88" s="133"/>
      <c r="HQ88" s="133"/>
      <c r="HR88" s="133"/>
      <c r="HS88" s="133"/>
      <c r="HT88" s="133"/>
      <c r="HU88" s="133"/>
      <c r="HV88" s="133"/>
      <c r="HW88" s="133"/>
      <c r="HX88" s="133"/>
      <c r="HY88" s="133"/>
      <c r="HZ88" s="133"/>
      <c r="IA88" s="133"/>
      <c r="IB88" s="133"/>
      <c r="IC88" s="133"/>
      <c r="ID88" s="133"/>
      <c r="IE88" s="133"/>
      <c r="IF88" s="133"/>
      <c r="IG88" s="133"/>
      <c r="IH88" s="133"/>
      <c r="II88" s="133"/>
      <c r="IJ88" s="133"/>
      <c r="IK88" s="133"/>
      <c r="IL88" s="133"/>
      <c r="IM88" s="133"/>
      <c r="IN88" s="133"/>
      <c r="IO88" s="133"/>
      <c r="IP88" s="133"/>
      <c r="IQ88" s="133"/>
      <c r="IR88" s="133"/>
      <c r="IS88" s="133"/>
      <c r="IT88" s="133"/>
      <c r="IU88" s="133"/>
      <c r="IV88" s="133"/>
      <c r="IW88" s="133"/>
      <c r="IX88" s="133"/>
      <c r="IY88" s="133"/>
    </row>
    <row r="89" spans="1:259" ht="29.1" customHeight="1" thickBot="1" x14ac:dyDescent="0.4">
      <c r="A89" s="177" t="str">
        <f t="shared" ref="A89:A103" si="9">IF(O89&lt;2,"NO","SI")</f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8"/>
        <v>0</v>
      </c>
      <c r="O89" s="26">
        <f t="shared" si="6"/>
        <v>0</v>
      </c>
      <c r="P89" s="172">
        <f t="shared" si="7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133"/>
      <c r="GH89" s="133"/>
      <c r="GI89" s="133"/>
      <c r="GJ89" s="133"/>
      <c r="GK89" s="133"/>
      <c r="GL89" s="133"/>
      <c r="GM89" s="133"/>
      <c r="GN89" s="133"/>
      <c r="GO89" s="133"/>
      <c r="GP89" s="133"/>
      <c r="GQ89" s="133"/>
      <c r="GR89" s="133"/>
      <c r="GS89" s="133"/>
      <c r="GT89" s="133"/>
      <c r="GU89" s="133"/>
      <c r="GV89" s="133"/>
      <c r="GW89" s="133"/>
      <c r="GX89" s="133"/>
      <c r="GY89" s="133"/>
      <c r="GZ89" s="133"/>
      <c r="HA89" s="133"/>
      <c r="HB89" s="133"/>
      <c r="HC89" s="133"/>
      <c r="HD89" s="133"/>
      <c r="HE89" s="133"/>
      <c r="HF89" s="133"/>
      <c r="HG89" s="133"/>
      <c r="HH89" s="133"/>
      <c r="HI89" s="133"/>
      <c r="HJ89" s="133"/>
      <c r="HK89" s="133"/>
      <c r="HL89" s="133"/>
      <c r="HM89" s="133"/>
      <c r="HN89" s="133"/>
      <c r="HO89" s="133"/>
      <c r="HP89" s="133"/>
      <c r="HQ89" s="133"/>
      <c r="HR89" s="133"/>
      <c r="HS89" s="133"/>
      <c r="HT89" s="133"/>
      <c r="HU89" s="133"/>
      <c r="HV89" s="133"/>
      <c r="HW89" s="133"/>
      <c r="HX89" s="133"/>
      <c r="HY89" s="133"/>
      <c r="HZ89" s="133"/>
      <c r="IA89" s="133"/>
      <c r="IB89" s="133"/>
      <c r="IC89" s="133"/>
      <c r="ID89" s="133"/>
      <c r="IE89" s="133"/>
      <c r="IF89" s="133"/>
      <c r="IG89" s="133"/>
      <c r="IH89" s="133"/>
      <c r="II89" s="133"/>
      <c r="IJ89" s="133"/>
      <c r="IK89" s="133"/>
      <c r="IL89" s="133"/>
      <c r="IM89" s="133"/>
      <c r="IN89" s="133"/>
      <c r="IO89" s="133"/>
      <c r="IP89" s="133"/>
      <c r="IQ89" s="133"/>
      <c r="IR89" s="133"/>
      <c r="IS89" s="133"/>
      <c r="IT89" s="133"/>
      <c r="IU89" s="133"/>
      <c r="IV89" s="133"/>
      <c r="IW89" s="133"/>
      <c r="IX89" s="133"/>
      <c r="IY89" s="133"/>
    </row>
    <row r="90" spans="1:259" ht="29.1" customHeight="1" thickBot="1" x14ac:dyDescent="0.4">
      <c r="A90" s="177" t="str">
        <f t="shared" si="9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8"/>
        <v>0</v>
      </c>
      <c r="O90" s="26">
        <f t="shared" si="6"/>
        <v>0</v>
      </c>
      <c r="P90" s="172">
        <f t="shared" si="7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GW90" s="133"/>
      <c r="GX90" s="133"/>
      <c r="GY90" s="133"/>
      <c r="GZ90" s="133"/>
      <c r="HA90" s="133"/>
      <c r="HB90" s="133"/>
      <c r="HC90" s="133"/>
      <c r="HD90" s="133"/>
      <c r="HE90" s="133"/>
      <c r="HF90" s="133"/>
      <c r="HG90" s="133"/>
      <c r="HH90" s="133"/>
      <c r="HI90" s="133"/>
      <c r="HJ90" s="133"/>
      <c r="HK90" s="133"/>
      <c r="HL90" s="133"/>
      <c r="HM90" s="133"/>
      <c r="HN90" s="133"/>
      <c r="HO90" s="133"/>
      <c r="HP90" s="133"/>
      <c r="HQ90" s="133"/>
      <c r="HR90" s="133"/>
      <c r="HS90" s="133"/>
      <c r="HT90" s="133"/>
      <c r="HU90" s="133"/>
      <c r="HV90" s="133"/>
      <c r="HW90" s="133"/>
      <c r="HX90" s="133"/>
      <c r="HY90" s="133"/>
      <c r="HZ90" s="133"/>
      <c r="IA90" s="133"/>
      <c r="IB90" s="133"/>
      <c r="IC90" s="133"/>
      <c r="ID90" s="133"/>
      <c r="IE90" s="133"/>
      <c r="IF90" s="133"/>
      <c r="IG90" s="133"/>
      <c r="IH90" s="133"/>
      <c r="II90" s="133"/>
      <c r="IJ90" s="133"/>
      <c r="IK90" s="133"/>
      <c r="IL90" s="133"/>
      <c r="IM90" s="133"/>
      <c r="IN90" s="133"/>
      <c r="IO90" s="133"/>
      <c r="IP90" s="133"/>
      <c r="IQ90" s="133"/>
      <c r="IR90" s="133"/>
      <c r="IS90" s="133"/>
      <c r="IT90" s="133"/>
      <c r="IU90" s="133"/>
      <c r="IV90" s="133"/>
      <c r="IW90" s="133"/>
      <c r="IX90" s="133"/>
      <c r="IY90" s="133"/>
    </row>
    <row r="91" spans="1:259" ht="29.1" customHeight="1" thickBot="1" x14ac:dyDescent="0.4">
      <c r="A91" s="177" t="str">
        <f t="shared" si="9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8"/>
        <v>0</v>
      </c>
      <c r="O91" s="26">
        <f t="shared" si="6"/>
        <v>0</v>
      </c>
      <c r="P91" s="172">
        <f t="shared" si="7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3"/>
      <c r="EN91" s="133"/>
      <c r="EO91" s="133"/>
      <c r="EP91" s="133"/>
      <c r="EQ91" s="133"/>
      <c r="ER91" s="133"/>
      <c r="ES91" s="133"/>
      <c r="ET91" s="133"/>
      <c r="EU91" s="133"/>
      <c r="EV91" s="133"/>
      <c r="EW91" s="133"/>
      <c r="EX91" s="133"/>
      <c r="EY91" s="133"/>
      <c r="EZ91" s="133"/>
      <c r="FA91" s="133"/>
      <c r="FB91" s="133"/>
      <c r="FC91" s="133"/>
      <c r="FD91" s="133"/>
      <c r="FE91" s="133"/>
      <c r="FF91" s="133"/>
      <c r="FG91" s="133"/>
      <c r="FH91" s="133"/>
      <c r="FI91" s="133"/>
      <c r="FJ91" s="133"/>
      <c r="FK91" s="133"/>
      <c r="FL91" s="133"/>
      <c r="FM91" s="133"/>
      <c r="FN91" s="133"/>
      <c r="FO91" s="133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  <c r="GE91" s="133"/>
      <c r="GF91" s="133"/>
      <c r="GG91" s="133"/>
      <c r="GH91" s="133"/>
      <c r="GI91" s="133"/>
      <c r="GJ91" s="133"/>
      <c r="GK91" s="133"/>
      <c r="GL91" s="133"/>
      <c r="GM91" s="133"/>
      <c r="GN91" s="133"/>
      <c r="GO91" s="133"/>
      <c r="GP91" s="133"/>
      <c r="GQ91" s="133"/>
      <c r="GR91" s="133"/>
      <c r="GS91" s="133"/>
      <c r="GT91" s="133"/>
      <c r="GU91" s="133"/>
      <c r="GV91" s="133"/>
      <c r="GW91" s="133"/>
      <c r="GX91" s="133"/>
      <c r="GY91" s="133"/>
      <c r="GZ91" s="133"/>
      <c r="HA91" s="133"/>
      <c r="HB91" s="133"/>
      <c r="HC91" s="133"/>
      <c r="HD91" s="133"/>
      <c r="HE91" s="133"/>
      <c r="HF91" s="133"/>
      <c r="HG91" s="133"/>
      <c r="HH91" s="133"/>
      <c r="HI91" s="133"/>
      <c r="HJ91" s="133"/>
      <c r="HK91" s="133"/>
      <c r="HL91" s="133"/>
      <c r="HM91" s="133"/>
      <c r="HN91" s="133"/>
      <c r="HO91" s="133"/>
      <c r="HP91" s="133"/>
      <c r="HQ91" s="133"/>
      <c r="HR91" s="133"/>
      <c r="HS91" s="133"/>
      <c r="HT91" s="133"/>
      <c r="HU91" s="133"/>
      <c r="HV91" s="133"/>
      <c r="HW91" s="133"/>
      <c r="HX91" s="133"/>
      <c r="HY91" s="133"/>
      <c r="HZ91" s="133"/>
      <c r="IA91" s="133"/>
      <c r="IB91" s="133"/>
      <c r="IC91" s="133"/>
      <c r="ID91" s="133"/>
      <c r="IE91" s="133"/>
      <c r="IF91" s="133"/>
      <c r="IG91" s="133"/>
      <c r="IH91" s="133"/>
      <c r="II91" s="133"/>
      <c r="IJ91" s="133"/>
      <c r="IK91" s="133"/>
      <c r="IL91" s="133"/>
      <c r="IM91" s="133"/>
      <c r="IN91" s="133"/>
      <c r="IO91" s="133"/>
      <c r="IP91" s="133"/>
      <c r="IQ91" s="133"/>
      <c r="IR91" s="133"/>
      <c r="IS91" s="133"/>
      <c r="IT91" s="133"/>
      <c r="IU91" s="133"/>
      <c r="IV91" s="133"/>
      <c r="IW91" s="133"/>
      <c r="IX91" s="133"/>
      <c r="IY91" s="133"/>
    </row>
    <row r="92" spans="1:259" ht="29.1" customHeight="1" thickBot="1" x14ac:dyDescent="0.4">
      <c r="A92" s="177" t="str">
        <f t="shared" si="9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8"/>
        <v>0</v>
      </c>
      <c r="O92" s="26">
        <f t="shared" si="6"/>
        <v>0</v>
      </c>
      <c r="P92" s="172">
        <f t="shared" si="7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3"/>
      <c r="EZ92" s="133"/>
      <c r="FA92" s="133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D92" s="133"/>
      <c r="GE92" s="133"/>
      <c r="GF92" s="133"/>
      <c r="GG92" s="133"/>
      <c r="GH92" s="133"/>
      <c r="GI92" s="133"/>
      <c r="GJ92" s="133"/>
      <c r="GK92" s="133"/>
      <c r="GL92" s="133"/>
      <c r="GM92" s="133"/>
      <c r="GN92" s="133"/>
      <c r="GO92" s="133"/>
      <c r="GP92" s="133"/>
      <c r="GQ92" s="133"/>
      <c r="GR92" s="133"/>
      <c r="GS92" s="133"/>
      <c r="GT92" s="133"/>
      <c r="GU92" s="133"/>
      <c r="GV92" s="133"/>
      <c r="GW92" s="133"/>
      <c r="GX92" s="133"/>
      <c r="GY92" s="133"/>
      <c r="GZ92" s="133"/>
      <c r="HA92" s="133"/>
      <c r="HB92" s="133"/>
      <c r="HC92" s="133"/>
      <c r="HD92" s="133"/>
      <c r="HE92" s="133"/>
      <c r="HF92" s="133"/>
      <c r="HG92" s="133"/>
      <c r="HH92" s="133"/>
      <c r="HI92" s="133"/>
      <c r="HJ92" s="133"/>
      <c r="HK92" s="133"/>
      <c r="HL92" s="133"/>
      <c r="HM92" s="133"/>
      <c r="HN92" s="133"/>
      <c r="HO92" s="133"/>
      <c r="HP92" s="133"/>
      <c r="HQ92" s="133"/>
      <c r="HR92" s="133"/>
      <c r="HS92" s="133"/>
      <c r="HT92" s="133"/>
      <c r="HU92" s="133"/>
      <c r="HV92" s="133"/>
      <c r="HW92" s="133"/>
      <c r="HX92" s="133"/>
      <c r="HY92" s="133"/>
      <c r="HZ92" s="133"/>
      <c r="IA92" s="133"/>
      <c r="IB92" s="133"/>
      <c r="IC92" s="133"/>
      <c r="ID92" s="133"/>
      <c r="IE92" s="133"/>
      <c r="IF92" s="133"/>
      <c r="IG92" s="133"/>
      <c r="IH92" s="133"/>
      <c r="II92" s="133"/>
      <c r="IJ92" s="133"/>
      <c r="IK92" s="133"/>
      <c r="IL92" s="133"/>
      <c r="IM92" s="133"/>
      <c r="IN92" s="133"/>
      <c r="IO92" s="133"/>
      <c r="IP92" s="133"/>
      <c r="IQ92" s="133"/>
      <c r="IR92" s="133"/>
      <c r="IS92" s="133"/>
      <c r="IT92" s="133"/>
      <c r="IU92" s="133"/>
      <c r="IV92" s="133"/>
      <c r="IW92" s="133"/>
      <c r="IX92" s="133"/>
      <c r="IY92" s="133"/>
    </row>
    <row r="93" spans="1:259" ht="29.1" customHeight="1" thickBot="1" x14ac:dyDescent="0.4">
      <c r="A93" s="177" t="str">
        <f t="shared" si="9"/>
        <v>NO</v>
      </c>
      <c r="B93" s="20"/>
      <c r="C93" s="21"/>
      <c r="D93" s="64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8"/>
        <v>0</v>
      </c>
      <c r="O93" s="26">
        <f t="shared" si="6"/>
        <v>0</v>
      </c>
      <c r="P93" s="172">
        <f t="shared" si="7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33"/>
      <c r="ES93" s="133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3"/>
      <c r="FF93" s="133"/>
      <c r="FG93" s="133"/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  <c r="GU93" s="133"/>
      <c r="GV93" s="133"/>
      <c r="GW93" s="133"/>
      <c r="GX93" s="133"/>
      <c r="GY93" s="133"/>
      <c r="GZ93" s="133"/>
      <c r="HA93" s="133"/>
      <c r="HB93" s="133"/>
      <c r="HC93" s="133"/>
      <c r="HD93" s="133"/>
      <c r="HE93" s="133"/>
      <c r="HF93" s="133"/>
      <c r="HG93" s="133"/>
      <c r="HH93" s="133"/>
      <c r="HI93" s="133"/>
      <c r="HJ93" s="133"/>
      <c r="HK93" s="133"/>
      <c r="HL93" s="133"/>
      <c r="HM93" s="133"/>
      <c r="HN93" s="133"/>
      <c r="HO93" s="133"/>
      <c r="HP93" s="133"/>
      <c r="HQ93" s="133"/>
      <c r="HR93" s="133"/>
      <c r="HS93" s="133"/>
      <c r="HT93" s="133"/>
      <c r="HU93" s="133"/>
      <c r="HV93" s="133"/>
      <c r="HW93" s="133"/>
      <c r="HX93" s="133"/>
      <c r="HY93" s="133"/>
      <c r="HZ93" s="133"/>
      <c r="IA93" s="133"/>
      <c r="IB93" s="133"/>
      <c r="IC93" s="133"/>
      <c r="ID93" s="133"/>
      <c r="IE93" s="133"/>
      <c r="IF93" s="133"/>
      <c r="IG93" s="133"/>
      <c r="IH93" s="133"/>
      <c r="II93" s="133"/>
      <c r="IJ93" s="133"/>
      <c r="IK93" s="133"/>
      <c r="IL93" s="133"/>
      <c r="IM93" s="133"/>
      <c r="IN93" s="133"/>
      <c r="IO93" s="133"/>
      <c r="IP93" s="133"/>
      <c r="IQ93" s="133"/>
      <c r="IR93" s="133"/>
      <c r="IS93" s="133"/>
      <c r="IT93" s="133"/>
      <c r="IU93" s="133"/>
      <c r="IV93" s="133"/>
      <c r="IW93" s="133"/>
      <c r="IX93" s="133"/>
      <c r="IY93" s="133"/>
    </row>
    <row r="94" spans="1:259" ht="29.1" customHeight="1" thickBot="1" x14ac:dyDescent="0.4">
      <c r="A94" s="177" t="str">
        <f t="shared" si="9"/>
        <v>NO</v>
      </c>
      <c r="B94" s="20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8"/>
        <v>0</v>
      </c>
      <c r="O94" s="26">
        <f t="shared" si="6"/>
        <v>0</v>
      </c>
      <c r="P94" s="172">
        <f t="shared" si="7"/>
        <v>0</v>
      </c>
      <c r="Q94" s="19"/>
      <c r="T94" s="6"/>
      <c r="U94" s="6"/>
      <c r="V94" s="6"/>
      <c r="W94" s="6"/>
      <c r="X94" s="6"/>
      <c r="Y94" s="6"/>
      <c r="Z94" s="6"/>
      <c r="AA94" s="6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3"/>
      <c r="EQ94" s="133"/>
      <c r="ER94" s="133"/>
      <c r="ES94" s="133"/>
      <c r="ET94" s="133"/>
      <c r="EU94" s="133"/>
      <c r="EV94" s="133"/>
      <c r="EW94" s="133"/>
      <c r="EX94" s="133"/>
      <c r="EY94" s="133"/>
      <c r="EZ94" s="133"/>
      <c r="FA94" s="133"/>
      <c r="FB94" s="133"/>
      <c r="FC94" s="133"/>
      <c r="FD94" s="133"/>
      <c r="FE94" s="133"/>
      <c r="FF94" s="133"/>
      <c r="FG94" s="133"/>
      <c r="FH94" s="133"/>
      <c r="FI94" s="133"/>
      <c r="FJ94" s="133"/>
      <c r="FK94" s="133"/>
      <c r="FL94" s="133"/>
      <c r="FM94" s="133"/>
      <c r="FN94" s="133"/>
      <c r="FO94" s="133"/>
      <c r="FP94" s="133"/>
      <c r="FQ94" s="133"/>
      <c r="FR94" s="133"/>
      <c r="FS94" s="133"/>
      <c r="FT94" s="133"/>
      <c r="FU94" s="133"/>
      <c r="FV94" s="133"/>
      <c r="FW94" s="133"/>
      <c r="FX94" s="133"/>
      <c r="FY94" s="133"/>
      <c r="FZ94" s="133"/>
      <c r="GA94" s="133"/>
      <c r="GB94" s="133"/>
      <c r="GC94" s="133"/>
      <c r="GD94" s="133"/>
      <c r="GE94" s="133"/>
      <c r="GF94" s="133"/>
      <c r="GG94" s="133"/>
      <c r="GH94" s="133"/>
      <c r="GI94" s="133"/>
      <c r="GJ94" s="133"/>
      <c r="GK94" s="133"/>
      <c r="GL94" s="133"/>
      <c r="GM94" s="133"/>
      <c r="GN94" s="133"/>
      <c r="GO94" s="133"/>
      <c r="GP94" s="133"/>
      <c r="GQ94" s="133"/>
      <c r="GR94" s="133"/>
      <c r="GS94" s="133"/>
      <c r="GT94" s="133"/>
      <c r="GU94" s="133"/>
      <c r="GV94" s="133"/>
      <c r="GW94" s="133"/>
      <c r="GX94" s="133"/>
      <c r="GY94" s="133"/>
      <c r="GZ94" s="133"/>
      <c r="HA94" s="133"/>
      <c r="HB94" s="133"/>
      <c r="HC94" s="133"/>
      <c r="HD94" s="133"/>
      <c r="HE94" s="133"/>
      <c r="HF94" s="133"/>
      <c r="HG94" s="133"/>
      <c r="HH94" s="133"/>
      <c r="HI94" s="133"/>
      <c r="HJ94" s="133"/>
      <c r="HK94" s="133"/>
      <c r="HL94" s="133"/>
      <c r="HM94" s="133"/>
      <c r="HN94" s="133"/>
      <c r="HO94" s="133"/>
      <c r="HP94" s="133"/>
      <c r="HQ94" s="133"/>
      <c r="HR94" s="133"/>
      <c r="HS94" s="133"/>
      <c r="HT94" s="133"/>
      <c r="HU94" s="133"/>
      <c r="HV94" s="133"/>
      <c r="HW94" s="133"/>
      <c r="HX94" s="133"/>
      <c r="HY94" s="133"/>
      <c r="HZ94" s="133"/>
      <c r="IA94" s="133"/>
      <c r="IB94" s="133"/>
      <c r="IC94" s="133"/>
      <c r="ID94" s="133"/>
      <c r="IE94" s="133"/>
      <c r="IF94" s="133"/>
      <c r="IG94" s="133"/>
      <c r="IH94" s="133"/>
      <c r="II94" s="133"/>
      <c r="IJ94" s="133"/>
      <c r="IK94" s="133"/>
      <c r="IL94" s="133"/>
      <c r="IM94" s="133"/>
      <c r="IN94" s="133"/>
      <c r="IO94" s="133"/>
      <c r="IP94" s="133"/>
      <c r="IQ94" s="133"/>
      <c r="IR94" s="133"/>
      <c r="IS94" s="133"/>
      <c r="IT94" s="133"/>
      <c r="IU94" s="133"/>
      <c r="IV94" s="133"/>
      <c r="IW94" s="133"/>
      <c r="IX94" s="133"/>
      <c r="IY94" s="133"/>
    </row>
    <row r="95" spans="1:259" ht="29.1" customHeight="1" thickBot="1" x14ac:dyDescent="0.4">
      <c r="A95" s="177" t="str">
        <f t="shared" si="9"/>
        <v>NO</v>
      </c>
      <c r="B95" s="20"/>
      <c r="C95" s="21"/>
      <c r="D95" s="64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8"/>
        <v>0</v>
      </c>
      <c r="O95" s="26">
        <f t="shared" si="6"/>
        <v>0</v>
      </c>
      <c r="P95" s="172">
        <f t="shared" si="7"/>
        <v>0</v>
      </c>
      <c r="Q95" s="19"/>
      <c r="T95" s="6"/>
      <c r="U95" s="6"/>
      <c r="V95" s="6"/>
      <c r="W95" s="6"/>
      <c r="X95" s="6"/>
      <c r="Y95" s="6"/>
      <c r="Z95" s="6"/>
      <c r="AA95" s="6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GW95" s="133"/>
      <c r="GX95" s="133"/>
      <c r="GY95" s="133"/>
      <c r="GZ95" s="133"/>
      <c r="HA95" s="133"/>
      <c r="HB95" s="133"/>
      <c r="HC95" s="133"/>
      <c r="HD95" s="133"/>
      <c r="HE95" s="133"/>
      <c r="HF95" s="133"/>
      <c r="HG95" s="133"/>
      <c r="HH95" s="133"/>
      <c r="HI95" s="133"/>
      <c r="HJ95" s="133"/>
      <c r="HK95" s="133"/>
      <c r="HL95" s="133"/>
      <c r="HM95" s="133"/>
      <c r="HN95" s="133"/>
      <c r="HO95" s="133"/>
      <c r="HP95" s="133"/>
      <c r="HQ95" s="133"/>
      <c r="HR95" s="133"/>
      <c r="HS95" s="133"/>
      <c r="HT95" s="133"/>
      <c r="HU95" s="133"/>
      <c r="HV95" s="133"/>
      <c r="HW95" s="133"/>
      <c r="HX95" s="133"/>
      <c r="HY95" s="133"/>
      <c r="HZ95" s="133"/>
      <c r="IA95" s="133"/>
      <c r="IB95" s="133"/>
      <c r="IC95" s="133"/>
      <c r="ID95" s="133"/>
      <c r="IE95" s="133"/>
      <c r="IF95" s="133"/>
      <c r="IG95" s="133"/>
      <c r="IH95" s="133"/>
      <c r="II95" s="133"/>
      <c r="IJ95" s="133"/>
      <c r="IK95" s="133"/>
      <c r="IL95" s="133"/>
      <c r="IM95" s="133"/>
      <c r="IN95" s="133"/>
      <c r="IO95" s="133"/>
      <c r="IP95" s="133"/>
      <c r="IQ95" s="133"/>
      <c r="IR95" s="133"/>
      <c r="IS95" s="133"/>
      <c r="IT95" s="133"/>
      <c r="IU95" s="133"/>
      <c r="IV95" s="133"/>
      <c r="IW95" s="133"/>
      <c r="IX95" s="133"/>
      <c r="IY95" s="133"/>
    </row>
    <row r="96" spans="1:259" ht="29.1" customHeight="1" thickBot="1" x14ac:dyDescent="0.4">
      <c r="A96" s="177" t="str">
        <f t="shared" si="9"/>
        <v>NO</v>
      </c>
      <c r="B96" s="20"/>
      <c r="C96" s="21"/>
      <c r="D96" s="64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8"/>
        <v>0</v>
      </c>
      <c r="O96" s="26">
        <f t="shared" si="6"/>
        <v>0</v>
      </c>
      <c r="P96" s="172">
        <f t="shared" si="7"/>
        <v>0</v>
      </c>
      <c r="Q96" s="19"/>
      <c r="T96" s="6"/>
      <c r="U96" s="6"/>
      <c r="V96" s="6"/>
      <c r="W96" s="6"/>
      <c r="X96" s="6"/>
      <c r="Y96" s="6"/>
      <c r="Z96" s="6"/>
      <c r="AA96" s="6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  <c r="EL96" s="133"/>
      <c r="EM96" s="133"/>
      <c r="EN96" s="133"/>
      <c r="EO96" s="133"/>
      <c r="EP96" s="133"/>
      <c r="EQ96" s="133"/>
      <c r="ER96" s="133"/>
      <c r="ES96" s="133"/>
      <c r="ET96" s="133"/>
      <c r="EU96" s="133"/>
      <c r="EV96" s="133"/>
      <c r="EW96" s="133"/>
      <c r="EX96" s="133"/>
      <c r="EY96" s="133"/>
      <c r="EZ96" s="133"/>
      <c r="FA96" s="133"/>
      <c r="FB96" s="133"/>
      <c r="FC96" s="133"/>
      <c r="FD96" s="133"/>
      <c r="FE96" s="133"/>
      <c r="FF96" s="133"/>
      <c r="FG96" s="133"/>
      <c r="FH96" s="133"/>
      <c r="FI96" s="133"/>
      <c r="FJ96" s="133"/>
      <c r="FK96" s="133"/>
      <c r="FL96" s="133"/>
      <c r="FM96" s="133"/>
      <c r="FN96" s="133"/>
      <c r="FO96" s="133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3"/>
      <c r="GN96" s="133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33"/>
      <c r="HA96" s="133"/>
      <c r="HB96" s="133"/>
      <c r="HC96" s="133"/>
      <c r="HD96" s="133"/>
      <c r="HE96" s="133"/>
      <c r="HF96" s="133"/>
      <c r="HG96" s="133"/>
      <c r="HH96" s="133"/>
      <c r="HI96" s="133"/>
      <c r="HJ96" s="133"/>
      <c r="HK96" s="133"/>
      <c r="HL96" s="133"/>
      <c r="HM96" s="133"/>
      <c r="HN96" s="133"/>
      <c r="HO96" s="133"/>
      <c r="HP96" s="133"/>
      <c r="HQ96" s="133"/>
      <c r="HR96" s="133"/>
      <c r="HS96" s="133"/>
      <c r="HT96" s="133"/>
      <c r="HU96" s="133"/>
      <c r="HV96" s="133"/>
      <c r="HW96" s="133"/>
      <c r="HX96" s="133"/>
      <c r="HY96" s="133"/>
      <c r="HZ96" s="133"/>
      <c r="IA96" s="133"/>
      <c r="IB96" s="133"/>
      <c r="IC96" s="133"/>
      <c r="ID96" s="133"/>
      <c r="IE96" s="133"/>
      <c r="IF96" s="133"/>
      <c r="IG96" s="133"/>
      <c r="IH96" s="133"/>
      <c r="II96" s="133"/>
      <c r="IJ96" s="133"/>
      <c r="IK96" s="133"/>
      <c r="IL96" s="133"/>
      <c r="IM96" s="133"/>
      <c r="IN96" s="133"/>
      <c r="IO96" s="133"/>
      <c r="IP96" s="133"/>
      <c r="IQ96" s="133"/>
      <c r="IR96" s="133"/>
      <c r="IS96" s="133"/>
      <c r="IT96" s="133"/>
      <c r="IU96" s="133"/>
      <c r="IV96" s="133"/>
      <c r="IW96" s="133"/>
      <c r="IX96" s="133"/>
      <c r="IY96" s="133"/>
    </row>
    <row r="97" spans="1:259" ht="29.1" customHeight="1" thickBot="1" x14ac:dyDescent="0.4">
      <c r="A97" s="177" t="str">
        <f t="shared" si="9"/>
        <v>NO</v>
      </c>
      <c r="B97" s="20"/>
      <c r="C97" s="21"/>
      <c r="D97" s="64"/>
      <c r="E97" s="23"/>
      <c r="F97" s="23"/>
      <c r="G97" s="23"/>
      <c r="H97" s="23"/>
      <c r="I97" s="23"/>
      <c r="J97" s="23"/>
      <c r="K97" s="23"/>
      <c r="L97" s="23"/>
      <c r="M97" s="24"/>
      <c r="N97" s="25">
        <f t="shared" si="8"/>
        <v>0</v>
      </c>
      <c r="O97" s="26">
        <f t="shared" si="6"/>
        <v>0</v>
      </c>
      <c r="P97" s="172">
        <f t="shared" si="7"/>
        <v>0</v>
      </c>
      <c r="Q97" s="19"/>
      <c r="T97" s="6"/>
      <c r="U97" s="6"/>
      <c r="V97" s="6"/>
      <c r="W97" s="6"/>
      <c r="X97" s="6"/>
      <c r="Y97" s="6"/>
      <c r="Z97" s="6"/>
      <c r="AA97" s="6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  <c r="EL97" s="133"/>
      <c r="EM97" s="133"/>
      <c r="EN97" s="133"/>
      <c r="EO97" s="133"/>
      <c r="EP97" s="133"/>
      <c r="EQ97" s="133"/>
      <c r="ER97" s="133"/>
      <c r="ES97" s="133"/>
      <c r="ET97" s="133"/>
      <c r="EU97" s="133"/>
      <c r="EV97" s="133"/>
      <c r="EW97" s="133"/>
      <c r="EX97" s="133"/>
      <c r="EY97" s="133"/>
      <c r="EZ97" s="133"/>
      <c r="FA97" s="133"/>
      <c r="FB97" s="133"/>
      <c r="FC97" s="133"/>
      <c r="FD97" s="133"/>
      <c r="FE97" s="133"/>
      <c r="FF97" s="133"/>
      <c r="FG97" s="133"/>
      <c r="FH97" s="133"/>
      <c r="FI97" s="133"/>
      <c r="FJ97" s="133"/>
      <c r="FK97" s="133"/>
      <c r="FL97" s="133"/>
      <c r="FM97" s="133"/>
      <c r="FN97" s="133"/>
      <c r="FO97" s="133"/>
      <c r="FP97" s="133"/>
      <c r="FQ97" s="133"/>
      <c r="FR97" s="133"/>
      <c r="FS97" s="133"/>
      <c r="FT97" s="133"/>
      <c r="FU97" s="133"/>
      <c r="FV97" s="133"/>
      <c r="FW97" s="133"/>
      <c r="FX97" s="133"/>
      <c r="FY97" s="133"/>
      <c r="FZ97" s="133"/>
      <c r="GA97" s="133"/>
      <c r="GB97" s="133"/>
      <c r="GC97" s="133"/>
      <c r="GD97" s="133"/>
      <c r="GE97" s="133"/>
      <c r="GF97" s="133"/>
      <c r="GG97" s="133"/>
      <c r="GH97" s="133"/>
      <c r="GI97" s="133"/>
      <c r="GJ97" s="133"/>
      <c r="GK97" s="133"/>
      <c r="GL97" s="133"/>
      <c r="GM97" s="133"/>
      <c r="GN97" s="133"/>
      <c r="GO97" s="133"/>
      <c r="GP97" s="133"/>
      <c r="GQ97" s="133"/>
      <c r="GR97" s="133"/>
      <c r="GS97" s="133"/>
      <c r="GT97" s="133"/>
      <c r="GU97" s="133"/>
      <c r="GV97" s="133"/>
      <c r="GW97" s="133"/>
      <c r="GX97" s="133"/>
      <c r="GY97" s="133"/>
      <c r="GZ97" s="133"/>
      <c r="HA97" s="133"/>
      <c r="HB97" s="133"/>
      <c r="HC97" s="133"/>
      <c r="HD97" s="133"/>
      <c r="HE97" s="133"/>
      <c r="HF97" s="133"/>
      <c r="HG97" s="133"/>
      <c r="HH97" s="133"/>
      <c r="HI97" s="133"/>
      <c r="HJ97" s="133"/>
      <c r="HK97" s="133"/>
      <c r="HL97" s="133"/>
      <c r="HM97" s="133"/>
      <c r="HN97" s="133"/>
      <c r="HO97" s="133"/>
      <c r="HP97" s="133"/>
      <c r="HQ97" s="133"/>
      <c r="HR97" s="133"/>
      <c r="HS97" s="133"/>
      <c r="HT97" s="133"/>
      <c r="HU97" s="133"/>
      <c r="HV97" s="133"/>
      <c r="HW97" s="133"/>
      <c r="HX97" s="133"/>
      <c r="HY97" s="133"/>
      <c r="HZ97" s="133"/>
      <c r="IA97" s="133"/>
      <c r="IB97" s="133"/>
      <c r="IC97" s="133"/>
      <c r="ID97" s="133"/>
      <c r="IE97" s="133"/>
      <c r="IF97" s="133"/>
      <c r="IG97" s="133"/>
      <c r="IH97" s="133"/>
      <c r="II97" s="133"/>
      <c r="IJ97" s="133"/>
      <c r="IK97" s="133"/>
      <c r="IL97" s="133"/>
      <c r="IM97" s="133"/>
      <c r="IN97" s="133"/>
      <c r="IO97" s="133"/>
      <c r="IP97" s="133"/>
      <c r="IQ97" s="133"/>
      <c r="IR97" s="133"/>
      <c r="IS97" s="133"/>
      <c r="IT97" s="133"/>
      <c r="IU97" s="133"/>
      <c r="IV97" s="133"/>
      <c r="IW97" s="133"/>
      <c r="IX97" s="133"/>
      <c r="IY97" s="133"/>
    </row>
    <row r="98" spans="1:259" ht="29.1" customHeight="1" thickBot="1" x14ac:dyDescent="0.4">
      <c r="A98" s="177" t="str">
        <f t="shared" si="9"/>
        <v>NO</v>
      </c>
      <c r="B98" s="20"/>
      <c r="C98" s="21"/>
      <c r="D98" s="64"/>
      <c r="E98" s="23"/>
      <c r="F98" s="23"/>
      <c r="G98" s="23"/>
      <c r="H98" s="23"/>
      <c r="I98" s="23"/>
      <c r="J98" s="23"/>
      <c r="K98" s="23"/>
      <c r="L98" s="23"/>
      <c r="M98" s="24"/>
      <c r="N98" s="25">
        <f t="shared" si="8"/>
        <v>0</v>
      </c>
      <c r="O98" s="26">
        <f t="shared" si="6"/>
        <v>0</v>
      </c>
      <c r="P98" s="172">
        <f t="shared" si="7"/>
        <v>0</v>
      </c>
      <c r="Q98" s="19"/>
      <c r="T98" s="6"/>
      <c r="U98" s="6"/>
      <c r="V98" s="6"/>
      <c r="W98" s="6"/>
      <c r="X98" s="6"/>
      <c r="Y98" s="6"/>
      <c r="Z98" s="6"/>
      <c r="AA98" s="6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  <c r="EL98" s="133"/>
      <c r="EM98" s="133"/>
      <c r="EN98" s="133"/>
      <c r="EO98" s="133"/>
      <c r="EP98" s="133"/>
      <c r="EQ98" s="133"/>
      <c r="ER98" s="133"/>
      <c r="ES98" s="133"/>
      <c r="ET98" s="133"/>
      <c r="EU98" s="133"/>
      <c r="EV98" s="133"/>
      <c r="EW98" s="133"/>
      <c r="EX98" s="133"/>
      <c r="EY98" s="133"/>
      <c r="EZ98" s="133"/>
      <c r="FA98" s="133"/>
      <c r="FB98" s="133"/>
      <c r="FC98" s="133"/>
      <c r="FD98" s="133"/>
      <c r="FE98" s="133"/>
      <c r="FF98" s="133"/>
      <c r="FG98" s="133"/>
      <c r="FH98" s="133"/>
      <c r="FI98" s="133"/>
      <c r="FJ98" s="133"/>
      <c r="FK98" s="133"/>
      <c r="FL98" s="133"/>
      <c r="FM98" s="133"/>
      <c r="FN98" s="133"/>
      <c r="FO98" s="133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133"/>
      <c r="GD98" s="133"/>
      <c r="GE98" s="133"/>
      <c r="GF98" s="133"/>
      <c r="GG98" s="133"/>
      <c r="GH98" s="133"/>
      <c r="GI98" s="133"/>
      <c r="GJ98" s="133"/>
      <c r="GK98" s="133"/>
      <c r="GL98" s="133"/>
      <c r="GM98" s="133"/>
      <c r="GN98" s="133"/>
      <c r="GO98" s="133"/>
      <c r="GP98" s="133"/>
      <c r="GQ98" s="133"/>
      <c r="GR98" s="133"/>
      <c r="GS98" s="133"/>
      <c r="GT98" s="133"/>
      <c r="GU98" s="133"/>
      <c r="GV98" s="133"/>
      <c r="GW98" s="133"/>
      <c r="GX98" s="133"/>
      <c r="GY98" s="133"/>
      <c r="GZ98" s="133"/>
      <c r="HA98" s="133"/>
      <c r="HB98" s="133"/>
      <c r="HC98" s="133"/>
      <c r="HD98" s="133"/>
      <c r="HE98" s="133"/>
      <c r="HF98" s="133"/>
      <c r="HG98" s="133"/>
      <c r="HH98" s="133"/>
      <c r="HI98" s="133"/>
      <c r="HJ98" s="133"/>
      <c r="HK98" s="133"/>
      <c r="HL98" s="133"/>
      <c r="HM98" s="133"/>
      <c r="HN98" s="133"/>
      <c r="HO98" s="133"/>
      <c r="HP98" s="133"/>
      <c r="HQ98" s="133"/>
      <c r="HR98" s="133"/>
      <c r="HS98" s="133"/>
      <c r="HT98" s="133"/>
      <c r="HU98" s="133"/>
      <c r="HV98" s="133"/>
      <c r="HW98" s="133"/>
      <c r="HX98" s="133"/>
      <c r="HY98" s="133"/>
      <c r="HZ98" s="133"/>
      <c r="IA98" s="133"/>
      <c r="IB98" s="133"/>
      <c r="IC98" s="133"/>
      <c r="ID98" s="133"/>
      <c r="IE98" s="133"/>
      <c r="IF98" s="133"/>
      <c r="IG98" s="133"/>
      <c r="IH98" s="133"/>
      <c r="II98" s="133"/>
      <c r="IJ98" s="133"/>
      <c r="IK98" s="133"/>
      <c r="IL98" s="133"/>
      <c r="IM98" s="133"/>
      <c r="IN98" s="133"/>
      <c r="IO98" s="133"/>
      <c r="IP98" s="133"/>
      <c r="IQ98" s="133"/>
      <c r="IR98" s="133"/>
      <c r="IS98" s="133"/>
      <c r="IT98" s="133"/>
      <c r="IU98" s="133"/>
      <c r="IV98" s="133"/>
      <c r="IW98" s="133"/>
      <c r="IX98" s="133"/>
      <c r="IY98" s="133"/>
    </row>
    <row r="99" spans="1:259" ht="29.1" customHeight="1" thickBot="1" x14ac:dyDescent="0.4">
      <c r="A99" s="177" t="str">
        <f t="shared" si="9"/>
        <v>NO</v>
      </c>
      <c r="B99" s="20"/>
      <c r="C99" s="21"/>
      <c r="D99" s="20"/>
      <c r="E99" s="23"/>
      <c r="F99" s="23"/>
      <c r="G99" s="23"/>
      <c r="H99" s="23"/>
      <c r="I99" s="23"/>
      <c r="J99" s="23"/>
      <c r="K99" s="23"/>
      <c r="L99" s="23"/>
      <c r="M99" s="24"/>
      <c r="N99" s="25">
        <f t="shared" si="8"/>
        <v>0</v>
      </c>
      <c r="O99" s="26">
        <f t="shared" si="6"/>
        <v>0</v>
      </c>
      <c r="P99" s="172">
        <f t="shared" si="7"/>
        <v>0</v>
      </c>
      <c r="Q99" s="19"/>
      <c r="T99" s="6"/>
      <c r="U99" s="6"/>
      <c r="V99" s="6"/>
      <c r="W99" s="6"/>
      <c r="X99" s="6"/>
      <c r="Y99" s="6"/>
      <c r="Z99" s="6"/>
      <c r="AA99" s="6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33"/>
      <c r="EP99" s="133"/>
      <c r="EQ99" s="133"/>
      <c r="ER99" s="133"/>
      <c r="ES99" s="133"/>
      <c r="ET99" s="133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3"/>
      <c r="FK99" s="133"/>
      <c r="FL99" s="133"/>
      <c r="FM99" s="133"/>
      <c r="FN99" s="133"/>
      <c r="FO99" s="133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133"/>
      <c r="GD99" s="133"/>
      <c r="GE99" s="133"/>
      <c r="GF99" s="133"/>
      <c r="GG99" s="133"/>
      <c r="GH99" s="133"/>
      <c r="GI99" s="133"/>
      <c r="GJ99" s="133"/>
      <c r="GK99" s="133"/>
      <c r="GL99" s="133"/>
      <c r="GM99" s="133"/>
      <c r="GN99" s="133"/>
      <c r="GO99" s="133"/>
      <c r="GP99" s="133"/>
      <c r="GQ99" s="133"/>
      <c r="GR99" s="133"/>
      <c r="GS99" s="133"/>
      <c r="GT99" s="133"/>
      <c r="GU99" s="133"/>
      <c r="GV99" s="133"/>
      <c r="GW99" s="133"/>
      <c r="GX99" s="133"/>
      <c r="GY99" s="133"/>
      <c r="GZ99" s="133"/>
      <c r="HA99" s="133"/>
      <c r="HB99" s="133"/>
      <c r="HC99" s="133"/>
      <c r="HD99" s="133"/>
      <c r="HE99" s="133"/>
      <c r="HF99" s="133"/>
      <c r="HG99" s="133"/>
      <c r="HH99" s="133"/>
      <c r="HI99" s="133"/>
      <c r="HJ99" s="133"/>
      <c r="HK99" s="133"/>
      <c r="HL99" s="133"/>
      <c r="HM99" s="133"/>
      <c r="HN99" s="133"/>
      <c r="HO99" s="133"/>
      <c r="HP99" s="133"/>
      <c r="HQ99" s="133"/>
      <c r="HR99" s="133"/>
      <c r="HS99" s="133"/>
      <c r="HT99" s="133"/>
      <c r="HU99" s="133"/>
      <c r="HV99" s="133"/>
      <c r="HW99" s="133"/>
      <c r="HX99" s="133"/>
      <c r="HY99" s="133"/>
      <c r="HZ99" s="133"/>
      <c r="IA99" s="133"/>
      <c r="IB99" s="133"/>
      <c r="IC99" s="133"/>
      <c r="ID99" s="133"/>
      <c r="IE99" s="133"/>
      <c r="IF99" s="133"/>
      <c r="IG99" s="133"/>
      <c r="IH99" s="133"/>
      <c r="II99" s="133"/>
      <c r="IJ99" s="133"/>
      <c r="IK99" s="133"/>
      <c r="IL99" s="133"/>
      <c r="IM99" s="133"/>
      <c r="IN99" s="133"/>
      <c r="IO99" s="133"/>
      <c r="IP99" s="133"/>
      <c r="IQ99" s="133"/>
      <c r="IR99" s="133"/>
      <c r="IS99" s="133"/>
      <c r="IT99" s="133"/>
      <c r="IU99" s="133"/>
      <c r="IV99" s="133"/>
      <c r="IW99" s="133"/>
      <c r="IX99" s="133"/>
      <c r="IY99" s="133"/>
    </row>
    <row r="100" spans="1:259" ht="29.1" customHeight="1" thickBot="1" x14ac:dyDescent="0.4">
      <c r="A100" s="177" t="str">
        <f t="shared" si="9"/>
        <v>NO</v>
      </c>
      <c r="B100" s="20"/>
      <c r="C100" s="21"/>
      <c r="D100" s="20"/>
      <c r="E100" s="23"/>
      <c r="F100" s="23"/>
      <c r="G100" s="23"/>
      <c r="H100" s="23"/>
      <c r="I100" s="23"/>
      <c r="J100" s="23"/>
      <c r="K100" s="23"/>
      <c r="L100" s="23"/>
      <c r="M100" s="24"/>
      <c r="N100" s="25">
        <f t="shared" si="8"/>
        <v>0</v>
      </c>
      <c r="O100" s="26">
        <f t="shared" si="6"/>
        <v>0</v>
      </c>
      <c r="P100" s="172">
        <f t="shared" si="7"/>
        <v>0</v>
      </c>
      <c r="Q100" s="19"/>
      <c r="T100" s="6"/>
      <c r="U100" s="6"/>
      <c r="V100" s="6"/>
      <c r="W100" s="6"/>
      <c r="X100" s="6"/>
      <c r="Y100" s="6"/>
      <c r="Z100" s="6"/>
      <c r="AA100" s="6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3"/>
      <c r="EM100" s="133"/>
      <c r="EN100" s="133"/>
      <c r="EO100" s="133"/>
      <c r="EP100" s="133"/>
      <c r="EQ100" s="133"/>
      <c r="ER100" s="133"/>
      <c r="ES100" s="133"/>
      <c r="ET100" s="133"/>
      <c r="EU100" s="133"/>
      <c r="EV100" s="133"/>
      <c r="EW100" s="133"/>
      <c r="EX100" s="133"/>
      <c r="EY100" s="133"/>
      <c r="EZ100" s="133"/>
      <c r="FA100" s="133"/>
      <c r="FB100" s="133"/>
      <c r="FC100" s="133"/>
      <c r="FD100" s="133"/>
      <c r="FE100" s="133"/>
      <c r="FF100" s="133"/>
      <c r="FG100" s="133"/>
      <c r="FH100" s="133"/>
      <c r="FI100" s="133"/>
      <c r="FJ100" s="133"/>
      <c r="FK100" s="133"/>
      <c r="FL100" s="133"/>
      <c r="FM100" s="133"/>
      <c r="FN100" s="133"/>
      <c r="FO100" s="133"/>
      <c r="FP100" s="133"/>
      <c r="FQ100" s="133"/>
      <c r="FR100" s="133"/>
      <c r="FS100" s="133"/>
      <c r="FT100" s="133"/>
      <c r="FU100" s="133"/>
      <c r="FV100" s="133"/>
      <c r="FW100" s="133"/>
      <c r="FX100" s="133"/>
      <c r="FY100" s="133"/>
      <c r="FZ100" s="133"/>
      <c r="GA100" s="133"/>
      <c r="GB100" s="133"/>
      <c r="GC100" s="133"/>
      <c r="GD100" s="133"/>
      <c r="GE100" s="133"/>
      <c r="GF100" s="133"/>
      <c r="GG100" s="133"/>
      <c r="GH100" s="133"/>
      <c r="GI100" s="133"/>
      <c r="GJ100" s="133"/>
      <c r="GK100" s="133"/>
      <c r="GL100" s="133"/>
      <c r="GM100" s="133"/>
      <c r="GN100" s="133"/>
      <c r="GO100" s="133"/>
      <c r="GP100" s="133"/>
      <c r="GQ100" s="133"/>
      <c r="GR100" s="133"/>
      <c r="GS100" s="133"/>
      <c r="GT100" s="133"/>
      <c r="GU100" s="133"/>
      <c r="GV100" s="133"/>
      <c r="GW100" s="133"/>
      <c r="GX100" s="133"/>
      <c r="GY100" s="133"/>
      <c r="GZ100" s="133"/>
      <c r="HA100" s="133"/>
      <c r="HB100" s="133"/>
      <c r="HC100" s="133"/>
      <c r="HD100" s="133"/>
      <c r="HE100" s="133"/>
      <c r="HF100" s="133"/>
      <c r="HG100" s="133"/>
      <c r="HH100" s="133"/>
      <c r="HI100" s="133"/>
      <c r="HJ100" s="133"/>
      <c r="HK100" s="133"/>
      <c r="HL100" s="133"/>
      <c r="HM100" s="133"/>
      <c r="HN100" s="133"/>
      <c r="HO100" s="133"/>
      <c r="HP100" s="133"/>
      <c r="HQ100" s="133"/>
      <c r="HR100" s="133"/>
      <c r="HS100" s="133"/>
      <c r="HT100" s="133"/>
      <c r="HU100" s="133"/>
      <c r="HV100" s="133"/>
      <c r="HW100" s="133"/>
      <c r="HX100" s="133"/>
      <c r="HY100" s="133"/>
      <c r="HZ100" s="133"/>
      <c r="IA100" s="133"/>
      <c r="IB100" s="133"/>
      <c r="IC100" s="133"/>
      <c r="ID100" s="133"/>
      <c r="IE100" s="133"/>
      <c r="IF100" s="133"/>
      <c r="IG100" s="133"/>
      <c r="IH100" s="133"/>
      <c r="II100" s="133"/>
      <c r="IJ100" s="133"/>
      <c r="IK100" s="133"/>
      <c r="IL100" s="133"/>
      <c r="IM100" s="133"/>
      <c r="IN100" s="133"/>
      <c r="IO100" s="133"/>
      <c r="IP100" s="133"/>
      <c r="IQ100" s="133"/>
      <c r="IR100" s="133"/>
      <c r="IS100" s="133"/>
      <c r="IT100" s="133"/>
      <c r="IU100" s="133"/>
      <c r="IV100" s="133"/>
      <c r="IW100" s="133"/>
      <c r="IX100" s="133"/>
      <c r="IY100" s="133"/>
    </row>
    <row r="101" spans="1:259" ht="29.1" customHeight="1" thickBot="1" x14ac:dyDescent="0.4">
      <c r="A101" s="177" t="str">
        <f t="shared" si="9"/>
        <v>NO</v>
      </c>
      <c r="B101" s="20"/>
      <c r="C101" s="21"/>
      <c r="D101" s="20"/>
      <c r="E101" s="23"/>
      <c r="F101" s="23"/>
      <c r="G101" s="23"/>
      <c r="H101" s="23"/>
      <c r="I101" s="23"/>
      <c r="J101" s="23"/>
      <c r="K101" s="23"/>
      <c r="L101" s="23"/>
      <c r="M101" s="24"/>
      <c r="N101" s="25">
        <f t="shared" si="8"/>
        <v>0</v>
      </c>
      <c r="O101" s="26">
        <f t="shared" si="6"/>
        <v>0</v>
      </c>
      <c r="P101" s="172">
        <f t="shared" si="7"/>
        <v>0</v>
      </c>
      <c r="Q101" s="19"/>
      <c r="T101" s="6"/>
      <c r="U101" s="6"/>
      <c r="V101" s="6"/>
      <c r="W101" s="6"/>
      <c r="X101" s="6"/>
      <c r="Y101" s="6"/>
      <c r="Z101" s="6"/>
      <c r="AA101" s="6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  <c r="EL101" s="133"/>
      <c r="EM101" s="133"/>
      <c r="EN101" s="133"/>
      <c r="EO101" s="133"/>
      <c r="EP101" s="133"/>
      <c r="EQ101" s="133"/>
      <c r="ER101" s="133"/>
      <c r="ES101" s="133"/>
      <c r="ET101" s="133"/>
      <c r="EU101" s="133"/>
      <c r="EV101" s="133"/>
      <c r="EW101" s="133"/>
      <c r="EX101" s="133"/>
      <c r="EY101" s="133"/>
      <c r="EZ101" s="133"/>
      <c r="FA101" s="133"/>
      <c r="FB101" s="133"/>
      <c r="FC101" s="133"/>
      <c r="FD101" s="133"/>
      <c r="FE101" s="133"/>
      <c r="FF101" s="133"/>
      <c r="FG101" s="133"/>
      <c r="FH101" s="133"/>
      <c r="FI101" s="133"/>
      <c r="FJ101" s="133"/>
      <c r="FK101" s="133"/>
      <c r="FL101" s="133"/>
      <c r="FM101" s="133"/>
      <c r="FN101" s="133"/>
      <c r="FO101" s="133"/>
      <c r="FP101" s="133"/>
      <c r="FQ101" s="133"/>
      <c r="FR101" s="133"/>
      <c r="FS101" s="133"/>
      <c r="FT101" s="133"/>
      <c r="FU101" s="133"/>
      <c r="FV101" s="133"/>
      <c r="FW101" s="133"/>
      <c r="FX101" s="133"/>
      <c r="FY101" s="133"/>
      <c r="FZ101" s="133"/>
      <c r="GA101" s="133"/>
      <c r="GB101" s="133"/>
      <c r="GC101" s="133"/>
      <c r="GD101" s="133"/>
      <c r="GE101" s="133"/>
      <c r="GF101" s="133"/>
      <c r="GG101" s="133"/>
      <c r="GH101" s="133"/>
      <c r="GI101" s="133"/>
      <c r="GJ101" s="133"/>
      <c r="GK101" s="133"/>
      <c r="GL101" s="133"/>
      <c r="GM101" s="133"/>
      <c r="GN101" s="133"/>
      <c r="GO101" s="133"/>
      <c r="GP101" s="133"/>
      <c r="GQ101" s="133"/>
      <c r="GR101" s="133"/>
      <c r="GS101" s="133"/>
      <c r="GT101" s="133"/>
      <c r="GU101" s="133"/>
      <c r="GV101" s="133"/>
      <c r="GW101" s="133"/>
      <c r="GX101" s="133"/>
      <c r="GY101" s="133"/>
      <c r="GZ101" s="133"/>
      <c r="HA101" s="133"/>
      <c r="HB101" s="133"/>
      <c r="HC101" s="133"/>
      <c r="HD101" s="133"/>
      <c r="HE101" s="133"/>
      <c r="HF101" s="133"/>
      <c r="HG101" s="133"/>
      <c r="HH101" s="133"/>
      <c r="HI101" s="133"/>
      <c r="HJ101" s="133"/>
      <c r="HK101" s="133"/>
      <c r="HL101" s="133"/>
      <c r="HM101" s="133"/>
      <c r="HN101" s="133"/>
      <c r="HO101" s="133"/>
      <c r="HP101" s="133"/>
      <c r="HQ101" s="133"/>
      <c r="HR101" s="133"/>
      <c r="HS101" s="133"/>
      <c r="HT101" s="133"/>
      <c r="HU101" s="133"/>
      <c r="HV101" s="133"/>
      <c r="HW101" s="133"/>
      <c r="HX101" s="133"/>
      <c r="HY101" s="133"/>
      <c r="HZ101" s="133"/>
      <c r="IA101" s="133"/>
      <c r="IB101" s="133"/>
      <c r="IC101" s="133"/>
      <c r="ID101" s="133"/>
      <c r="IE101" s="133"/>
      <c r="IF101" s="133"/>
      <c r="IG101" s="133"/>
      <c r="IH101" s="133"/>
      <c r="II101" s="133"/>
      <c r="IJ101" s="133"/>
      <c r="IK101" s="133"/>
      <c r="IL101" s="133"/>
      <c r="IM101" s="133"/>
      <c r="IN101" s="133"/>
      <c r="IO101" s="133"/>
      <c r="IP101" s="133"/>
      <c r="IQ101" s="133"/>
      <c r="IR101" s="133"/>
      <c r="IS101" s="133"/>
      <c r="IT101" s="133"/>
      <c r="IU101" s="133"/>
      <c r="IV101" s="133"/>
      <c r="IW101" s="133"/>
      <c r="IX101" s="133"/>
      <c r="IY101" s="133"/>
    </row>
    <row r="102" spans="1:259" ht="29.1" customHeight="1" thickBot="1" x14ac:dyDescent="0.4">
      <c r="A102" s="177" t="str">
        <f t="shared" si="9"/>
        <v>NO</v>
      </c>
      <c r="B102" s="20"/>
      <c r="C102" s="21"/>
      <c r="D102" s="20"/>
      <c r="E102" s="23"/>
      <c r="F102" s="23"/>
      <c r="G102" s="23"/>
      <c r="H102" s="23"/>
      <c r="I102" s="23"/>
      <c r="J102" s="23"/>
      <c r="K102" s="23"/>
      <c r="L102" s="23"/>
      <c r="M102" s="24"/>
      <c r="N102" s="25">
        <f t="shared" si="8"/>
        <v>0</v>
      </c>
      <c r="O102" s="26">
        <f t="shared" si="6"/>
        <v>0</v>
      </c>
      <c r="P102" s="172">
        <f t="shared" si="7"/>
        <v>0</v>
      </c>
      <c r="Q102" s="19"/>
      <c r="T102" s="6"/>
      <c r="U102" s="6"/>
      <c r="V102" s="6"/>
      <c r="W102" s="6"/>
      <c r="X102" s="6"/>
      <c r="Y102" s="6"/>
      <c r="Z102" s="6"/>
      <c r="AA102" s="6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3"/>
      <c r="EN102" s="133"/>
      <c r="EO102" s="133"/>
      <c r="EP102" s="133"/>
      <c r="EQ102" s="133"/>
      <c r="ER102" s="133"/>
      <c r="ES102" s="133"/>
      <c r="ET102" s="133"/>
      <c r="EU102" s="133"/>
      <c r="EV102" s="133"/>
      <c r="EW102" s="133"/>
      <c r="EX102" s="133"/>
      <c r="EY102" s="133"/>
      <c r="EZ102" s="133"/>
      <c r="FA102" s="133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  <c r="FM102" s="133"/>
      <c r="FN102" s="133"/>
      <c r="FO102" s="133"/>
      <c r="FP102" s="133"/>
      <c r="FQ102" s="133"/>
      <c r="FR102" s="133"/>
      <c r="FS102" s="133"/>
      <c r="FT102" s="133"/>
      <c r="FU102" s="133"/>
      <c r="FV102" s="133"/>
      <c r="FW102" s="133"/>
      <c r="FX102" s="133"/>
      <c r="FY102" s="133"/>
      <c r="FZ102" s="133"/>
      <c r="GA102" s="133"/>
      <c r="GB102" s="133"/>
      <c r="GC102" s="133"/>
      <c r="GD102" s="133"/>
      <c r="GE102" s="133"/>
      <c r="GF102" s="133"/>
      <c r="GG102" s="133"/>
      <c r="GH102" s="133"/>
      <c r="GI102" s="133"/>
      <c r="GJ102" s="133"/>
      <c r="GK102" s="133"/>
      <c r="GL102" s="133"/>
      <c r="GM102" s="133"/>
      <c r="GN102" s="133"/>
      <c r="GO102" s="133"/>
      <c r="GP102" s="133"/>
      <c r="GQ102" s="133"/>
      <c r="GR102" s="133"/>
      <c r="GS102" s="133"/>
      <c r="GT102" s="133"/>
      <c r="GU102" s="133"/>
      <c r="GV102" s="133"/>
      <c r="GW102" s="133"/>
      <c r="GX102" s="133"/>
      <c r="GY102" s="133"/>
      <c r="GZ102" s="133"/>
      <c r="HA102" s="133"/>
      <c r="HB102" s="133"/>
      <c r="HC102" s="133"/>
      <c r="HD102" s="133"/>
      <c r="HE102" s="133"/>
      <c r="HF102" s="133"/>
      <c r="HG102" s="133"/>
      <c r="HH102" s="133"/>
      <c r="HI102" s="133"/>
      <c r="HJ102" s="133"/>
      <c r="HK102" s="133"/>
      <c r="HL102" s="133"/>
      <c r="HM102" s="133"/>
      <c r="HN102" s="133"/>
      <c r="HO102" s="133"/>
      <c r="HP102" s="133"/>
      <c r="HQ102" s="133"/>
      <c r="HR102" s="133"/>
      <c r="HS102" s="133"/>
      <c r="HT102" s="133"/>
      <c r="HU102" s="133"/>
      <c r="HV102" s="133"/>
      <c r="HW102" s="133"/>
      <c r="HX102" s="133"/>
      <c r="HY102" s="133"/>
      <c r="HZ102" s="133"/>
      <c r="IA102" s="133"/>
      <c r="IB102" s="133"/>
      <c r="IC102" s="133"/>
      <c r="ID102" s="133"/>
      <c r="IE102" s="133"/>
      <c r="IF102" s="133"/>
      <c r="IG102" s="133"/>
      <c r="IH102" s="133"/>
      <c r="II102" s="133"/>
      <c r="IJ102" s="133"/>
      <c r="IK102" s="133"/>
      <c r="IL102" s="133"/>
      <c r="IM102" s="133"/>
      <c r="IN102" s="133"/>
      <c r="IO102" s="133"/>
      <c r="IP102" s="133"/>
      <c r="IQ102" s="133"/>
      <c r="IR102" s="133"/>
      <c r="IS102" s="133"/>
      <c r="IT102" s="133"/>
      <c r="IU102" s="133"/>
      <c r="IV102" s="133"/>
      <c r="IW102" s="133"/>
      <c r="IX102" s="133"/>
      <c r="IY102" s="133"/>
    </row>
    <row r="103" spans="1:259" ht="29.1" customHeight="1" thickBot="1" x14ac:dyDescent="0.4">
      <c r="A103" s="177" t="str">
        <f t="shared" si="9"/>
        <v>NO</v>
      </c>
      <c r="B103" s="20"/>
      <c r="C103" s="21"/>
      <c r="D103" s="20"/>
      <c r="E103" s="23"/>
      <c r="F103" s="23"/>
      <c r="G103" s="23"/>
      <c r="H103" s="23"/>
      <c r="I103" s="23"/>
      <c r="J103" s="23"/>
      <c r="K103" s="23"/>
      <c r="L103" s="23"/>
      <c r="M103" s="24"/>
      <c r="N103" s="25">
        <f t="shared" si="8"/>
        <v>0</v>
      </c>
      <c r="O103" s="26">
        <f t="shared" si="6"/>
        <v>0</v>
      </c>
      <c r="P103" s="172">
        <f t="shared" si="7"/>
        <v>0</v>
      </c>
      <c r="Q103" s="19"/>
      <c r="T103" s="6"/>
      <c r="U103" s="6"/>
      <c r="V103" s="6"/>
      <c r="W103" s="6"/>
      <c r="X103" s="6"/>
      <c r="Y103" s="6"/>
      <c r="Z103" s="6"/>
      <c r="AA103" s="6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  <c r="EW103" s="133"/>
      <c r="EX103" s="133"/>
      <c r="EY103" s="133"/>
      <c r="EZ103" s="133"/>
      <c r="FA103" s="133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  <c r="FM103" s="133"/>
      <c r="FN103" s="133"/>
      <c r="FO103" s="133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133"/>
      <c r="GD103" s="133"/>
      <c r="GE103" s="133"/>
      <c r="GF103" s="133"/>
      <c r="GG103" s="133"/>
      <c r="GH103" s="133"/>
      <c r="GI103" s="133"/>
      <c r="GJ103" s="133"/>
      <c r="GK103" s="133"/>
      <c r="GL103" s="133"/>
      <c r="GM103" s="133"/>
      <c r="GN103" s="133"/>
      <c r="GO103" s="133"/>
      <c r="GP103" s="133"/>
      <c r="GQ103" s="133"/>
      <c r="GR103" s="133"/>
      <c r="GS103" s="133"/>
      <c r="GT103" s="133"/>
      <c r="GU103" s="133"/>
      <c r="GV103" s="133"/>
      <c r="GW103" s="133"/>
      <c r="GX103" s="133"/>
      <c r="GY103" s="133"/>
      <c r="GZ103" s="133"/>
      <c r="HA103" s="133"/>
      <c r="HB103" s="133"/>
      <c r="HC103" s="133"/>
      <c r="HD103" s="133"/>
      <c r="HE103" s="133"/>
      <c r="HF103" s="133"/>
      <c r="HG103" s="133"/>
      <c r="HH103" s="133"/>
      <c r="HI103" s="133"/>
      <c r="HJ103" s="133"/>
      <c r="HK103" s="133"/>
      <c r="HL103" s="133"/>
      <c r="HM103" s="133"/>
      <c r="HN103" s="133"/>
      <c r="HO103" s="133"/>
      <c r="HP103" s="133"/>
      <c r="HQ103" s="133"/>
      <c r="HR103" s="133"/>
      <c r="HS103" s="133"/>
      <c r="HT103" s="133"/>
      <c r="HU103" s="133"/>
      <c r="HV103" s="133"/>
      <c r="HW103" s="133"/>
      <c r="HX103" s="133"/>
      <c r="HY103" s="133"/>
      <c r="HZ103" s="133"/>
      <c r="IA103" s="133"/>
      <c r="IB103" s="133"/>
      <c r="IC103" s="133"/>
      <c r="ID103" s="133"/>
      <c r="IE103" s="133"/>
      <c r="IF103" s="133"/>
      <c r="IG103" s="133"/>
      <c r="IH103" s="133"/>
      <c r="II103" s="133"/>
      <c r="IJ103" s="133"/>
      <c r="IK103" s="133"/>
      <c r="IL103" s="133"/>
      <c r="IM103" s="133"/>
      <c r="IN103" s="133"/>
      <c r="IO103" s="133"/>
      <c r="IP103" s="133"/>
      <c r="IQ103" s="133"/>
      <c r="IR103" s="133"/>
      <c r="IS103" s="133"/>
      <c r="IT103" s="133"/>
      <c r="IU103" s="133"/>
      <c r="IV103" s="133"/>
      <c r="IW103" s="133"/>
      <c r="IX103" s="133"/>
      <c r="IY103" s="133"/>
    </row>
    <row r="104" spans="1:259" ht="29.1" customHeight="1" thickBot="1" x14ac:dyDescent="0.4">
      <c r="A104" s="42">
        <f>COUNTIF(A3:A103,"SI")</f>
        <v>85</v>
      </c>
      <c r="B104" s="42">
        <f>COUNTA(B3:B103)</f>
        <v>85</v>
      </c>
      <c r="C104" s="42"/>
      <c r="D104" s="42"/>
      <c r="E104" s="44"/>
      <c r="F104" s="44"/>
      <c r="G104" s="42"/>
      <c r="H104" s="42"/>
      <c r="I104" s="42"/>
      <c r="J104" s="42"/>
      <c r="K104" s="42"/>
      <c r="L104" s="42"/>
      <c r="M104" s="65"/>
      <c r="N104" s="79">
        <f>SUM(N3:N103)</f>
        <v>808</v>
      </c>
      <c r="O104" s="80"/>
      <c r="P104" s="81">
        <f>SUM(P3:P103)</f>
        <v>808</v>
      </c>
      <c r="Q104" s="19"/>
      <c r="T104" s="6"/>
      <c r="U104" s="6"/>
      <c r="V104" s="6"/>
      <c r="W104" s="6"/>
      <c r="X104" s="6"/>
      <c r="Y104" s="6"/>
      <c r="Z104" s="6"/>
      <c r="AA104" s="6"/>
    </row>
    <row r="105" spans="1:259" ht="28.5" customHeight="1" x14ac:dyDescent="0.35">
      <c r="A105" s="68"/>
      <c r="B105" s="68"/>
      <c r="C105" s="68"/>
      <c r="D105" s="68"/>
      <c r="E105" s="69"/>
      <c r="F105" s="69"/>
      <c r="G105" s="68"/>
      <c r="H105" s="68"/>
      <c r="I105" s="68"/>
      <c r="J105" s="68"/>
      <c r="K105" s="68"/>
      <c r="L105" s="68"/>
      <c r="M105" s="68"/>
      <c r="N105" s="82"/>
      <c r="O105" s="68"/>
      <c r="P105" s="83"/>
      <c r="Q105" s="6"/>
      <c r="T105" s="6"/>
      <c r="U105" s="6"/>
      <c r="V105" s="6"/>
      <c r="W105" s="6"/>
      <c r="X105" s="6"/>
      <c r="Y105" s="6"/>
      <c r="Z105" s="6"/>
      <c r="AA105" s="6"/>
    </row>
    <row r="106" spans="1:259" ht="15.6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T106" s="6"/>
      <c r="U106" s="6"/>
      <c r="V106" s="6"/>
      <c r="W106" s="6"/>
      <c r="X106" s="6"/>
      <c r="Y106" s="6"/>
      <c r="Z106" s="6"/>
      <c r="AA106" s="6"/>
    </row>
    <row r="107" spans="1:259" ht="15.6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T107" s="6"/>
      <c r="U107" s="6"/>
      <c r="V107" s="6"/>
      <c r="W107" s="6"/>
      <c r="X107" s="6"/>
      <c r="Y107" s="6"/>
      <c r="Z107" s="6"/>
      <c r="AA107" s="6"/>
    </row>
    <row r="108" spans="1:259" ht="15.6" customHeight="1" x14ac:dyDescent="0.2">
      <c r="A108" s="6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5"/>
      <c r="O108" s="6"/>
      <c r="P108" s="6"/>
      <c r="Q108" s="6"/>
      <c r="T108" s="6"/>
      <c r="U108" s="6"/>
      <c r="V108" s="6"/>
      <c r="W108" s="6"/>
      <c r="X108" s="6"/>
      <c r="Y108" s="6"/>
      <c r="Z108" s="6"/>
      <c r="AA108" s="6"/>
    </row>
    <row r="109" spans="1:259" ht="18.600000000000001" customHeight="1" x14ac:dyDescent="0.2">
      <c r="T109" s="6"/>
      <c r="U109" s="6"/>
      <c r="V109" s="6"/>
    </row>
  </sheetData>
  <sortState xmlns:xlrd2="http://schemas.microsoft.com/office/spreadsheetml/2017/richdata2" ref="A3:P104">
    <sortCondition descending="1" ref="D3:D104"/>
  </sortState>
  <mergeCells count="1">
    <mergeCell ref="A1:F1"/>
  </mergeCells>
  <conditionalFormatting sqref="A3:A103">
    <cfRule type="containsText" dxfId="39" priority="1" stopIfTrue="1" operator="containsText" text="SI">
      <formula>NOT(ISERROR(SEARCH("SI",A3)))</formula>
    </cfRule>
    <cfRule type="containsText" dxfId="3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Y93"/>
  <sheetViews>
    <sheetView showGridLines="0" zoomScale="40" zoomScaleNormal="40" workbookViewId="0">
      <selection activeCell="B3" sqref="B3:G36"/>
    </sheetView>
  </sheetViews>
  <sheetFormatPr defaultColWidth="11.42578125" defaultRowHeight="18.600000000000001" customHeight="1" x14ac:dyDescent="0.2"/>
  <cols>
    <col min="1" max="1" width="11.42578125" style="84" customWidth="1"/>
    <col min="2" max="2" width="62.5703125" style="84" customWidth="1"/>
    <col min="3" max="3" width="13.85546875" style="84" customWidth="1"/>
    <col min="4" max="4" width="66.28515625" style="84" customWidth="1"/>
    <col min="5" max="5" width="22.85546875" style="84" customWidth="1"/>
    <col min="6" max="6" width="23" style="84" customWidth="1"/>
    <col min="7" max="7" width="23.140625" style="84" customWidth="1"/>
    <col min="8" max="8" width="23.42578125" style="84" customWidth="1"/>
    <col min="9" max="11" width="23.42578125" style="133" customWidth="1"/>
    <col min="12" max="13" width="23.42578125" style="84" customWidth="1"/>
    <col min="14" max="14" width="15" style="84" customWidth="1"/>
    <col min="15" max="15" width="14.28515625" style="84" customWidth="1"/>
    <col min="16" max="16" width="32.7109375" style="84" bestFit="1" customWidth="1"/>
    <col min="17" max="17" width="11.42578125" style="84" customWidth="1"/>
    <col min="18" max="18" width="11.42578125" style="133" customWidth="1"/>
    <col min="19" max="19" width="59.7109375" style="133" customWidth="1"/>
    <col min="20" max="21" width="11.42578125" style="84" customWidth="1"/>
    <col min="22" max="22" width="35.42578125" style="84" customWidth="1"/>
    <col min="23" max="24" width="11.42578125" style="84" customWidth="1"/>
    <col min="25" max="25" width="35.42578125" style="84" customWidth="1"/>
    <col min="26" max="26" width="11.42578125" style="84" customWidth="1"/>
    <col min="27" max="27" width="63.7109375" style="84" customWidth="1"/>
    <col min="28" max="259" width="11.42578125" style="84" customWidth="1"/>
  </cols>
  <sheetData>
    <row r="1" spans="1:27" ht="28.5" customHeight="1" thickBot="1" x14ac:dyDescent="0.45">
      <c r="A1" s="263" t="s">
        <v>76</v>
      </c>
      <c r="B1" s="264"/>
      <c r="C1" s="264"/>
      <c r="D1" s="264"/>
      <c r="E1" s="264"/>
      <c r="F1" s="265"/>
      <c r="G1" s="59"/>
      <c r="H1" s="60"/>
      <c r="I1" s="60"/>
      <c r="J1" s="60"/>
      <c r="K1" s="60"/>
      <c r="L1" s="60"/>
      <c r="M1" s="60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654</v>
      </c>
      <c r="F2" s="9" t="s">
        <v>651</v>
      </c>
      <c r="G2" s="9" t="s">
        <v>676</v>
      </c>
      <c r="H2" s="9" t="s">
        <v>455</v>
      </c>
      <c r="I2" s="9" t="s">
        <v>456</v>
      </c>
      <c r="J2" s="9" t="s">
        <v>399</v>
      </c>
      <c r="K2" s="9" t="s">
        <v>457</v>
      </c>
      <c r="L2" s="9" t="s">
        <v>190</v>
      </c>
      <c r="M2" s="10" t="s">
        <v>458</v>
      </c>
      <c r="N2" s="11" t="s">
        <v>4</v>
      </c>
      <c r="O2" s="12" t="s">
        <v>5</v>
      </c>
      <c r="P2" s="12" t="s">
        <v>6</v>
      </c>
      <c r="Q2" s="78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77" t="s">
        <v>191</v>
      </c>
      <c r="B3" s="192"/>
      <c r="C3" s="196"/>
      <c r="D3" s="192"/>
      <c r="E3" s="197"/>
      <c r="F3" s="187"/>
      <c r="G3" s="197"/>
      <c r="H3" s="187"/>
      <c r="I3" s="187"/>
      <c r="J3" s="187"/>
      <c r="K3" s="187"/>
      <c r="L3" s="187"/>
      <c r="M3" s="189"/>
      <c r="N3" s="190">
        <f t="shared" ref="N3:N36" si="0">IF(O3=9,SUM(E3:M3)-SMALL(E3:M3,1)-SMALL(E3:M3,2),IF(O3=8,SUM(E3:M3)-SMALL(E3:M3,1),SUM(E3:M3)))</f>
        <v>0</v>
      </c>
      <c r="O3" s="26">
        <f t="shared" ref="O3:O36" si="1">COUNTA(E3:M3)</f>
        <v>0</v>
      </c>
      <c r="P3" s="172">
        <f t="shared" ref="P3:P36" si="2">SUM(E3:M3)</f>
        <v>0</v>
      </c>
      <c r="Q3" s="27"/>
      <c r="R3" s="28">
        <v>1213</v>
      </c>
      <c r="S3" s="29" t="s">
        <v>114</v>
      </c>
      <c r="T3" s="30">
        <f>SUMIF($C$3:$C$96,R3,$P$3:$P$96)</f>
        <v>0</v>
      </c>
      <c r="U3" s="31"/>
      <c r="V3" s="32">
        <f>SUMIF($C$3:$C$96,R3,$N$3:$N$96)</f>
        <v>0</v>
      </c>
      <c r="W3" s="19"/>
      <c r="X3" s="33"/>
      <c r="Y3" s="33"/>
      <c r="Z3" s="33"/>
      <c r="AA3" s="33"/>
    </row>
    <row r="4" spans="1:27" ht="29.1" customHeight="1" thickBot="1" x14ac:dyDescent="0.45">
      <c r="A4" s="177" t="s">
        <v>191</v>
      </c>
      <c r="B4" s="192"/>
      <c r="C4" s="196"/>
      <c r="D4" s="192"/>
      <c r="E4" s="197"/>
      <c r="F4" s="187"/>
      <c r="G4" s="197"/>
      <c r="H4" s="187"/>
      <c r="I4" s="187"/>
      <c r="J4" s="187"/>
      <c r="K4" s="187"/>
      <c r="L4" s="187"/>
      <c r="M4" s="189"/>
      <c r="N4" s="190">
        <f t="shared" si="0"/>
        <v>0</v>
      </c>
      <c r="O4" s="26">
        <f t="shared" si="1"/>
        <v>0</v>
      </c>
      <c r="P4" s="172">
        <f t="shared" si="2"/>
        <v>0</v>
      </c>
      <c r="Q4" s="27"/>
      <c r="R4" s="28">
        <v>2310</v>
      </c>
      <c r="S4" s="29" t="s">
        <v>183</v>
      </c>
      <c r="T4" s="30">
        <f t="shared" ref="T4:T64" si="3">SUMIF($C$3:$C$96,R4,$P$3:$P$96)</f>
        <v>0</v>
      </c>
      <c r="U4" s="31"/>
      <c r="V4" s="32">
        <f t="shared" ref="V4:V64" si="4">SUMIF($C$3:$C$96,R4,$N$3:$N$96)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77" t="s">
        <v>191</v>
      </c>
      <c r="B5" s="192"/>
      <c r="C5" s="196"/>
      <c r="D5" s="192"/>
      <c r="E5" s="23"/>
      <c r="F5" s="23"/>
      <c r="G5" s="23"/>
      <c r="H5" s="23"/>
      <c r="I5" s="23"/>
      <c r="J5" s="23"/>
      <c r="K5" s="23"/>
      <c r="L5" s="23"/>
      <c r="M5" s="24"/>
      <c r="N5" s="25">
        <f t="shared" si="0"/>
        <v>0</v>
      </c>
      <c r="O5" s="26">
        <f t="shared" si="1"/>
        <v>0</v>
      </c>
      <c r="P5" s="172">
        <f t="shared" si="2"/>
        <v>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5">
      <c r="A6" s="177" t="s">
        <v>191</v>
      </c>
      <c r="B6" s="192"/>
      <c r="C6" s="196"/>
      <c r="D6" s="192"/>
      <c r="E6" s="197"/>
      <c r="F6" s="187"/>
      <c r="G6" s="197"/>
      <c r="H6" s="187"/>
      <c r="I6" s="187"/>
      <c r="J6" s="187"/>
      <c r="K6" s="187"/>
      <c r="L6" s="187"/>
      <c r="M6" s="189"/>
      <c r="N6" s="190">
        <f t="shared" si="0"/>
        <v>0</v>
      </c>
      <c r="O6" s="26">
        <f t="shared" si="1"/>
        <v>0</v>
      </c>
      <c r="P6" s="172">
        <f t="shared" si="2"/>
        <v>0</v>
      </c>
      <c r="Q6" s="27"/>
      <c r="R6" s="28">
        <v>1180</v>
      </c>
      <c r="S6" s="29" t="s">
        <v>14</v>
      </c>
      <c r="T6" s="30">
        <f t="shared" si="3"/>
        <v>0</v>
      </c>
      <c r="U6" s="31"/>
      <c r="V6" s="32">
        <f t="shared" si="4"/>
        <v>0</v>
      </c>
      <c r="W6" s="19"/>
      <c r="X6" s="33"/>
      <c r="Y6" s="33"/>
      <c r="Z6" s="33"/>
      <c r="AA6" s="33"/>
    </row>
    <row r="7" spans="1:27" ht="29.1" customHeight="1" thickBot="1" x14ac:dyDescent="0.4">
      <c r="A7" s="177" t="s">
        <v>191</v>
      </c>
      <c r="B7" s="192"/>
      <c r="C7" s="196"/>
      <c r="D7" s="192"/>
      <c r="E7" s="23"/>
      <c r="F7" s="23"/>
      <c r="G7" s="23"/>
      <c r="H7" s="23"/>
      <c r="I7" s="23"/>
      <c r="J7" s="23"/>
      <c r="K7" s="23"/>
      <c r="L7" s="23"/>
      <c r="M7" s="24"/>
      <c r="N7" s="25">
        <f t="shared" si="0"/>
        <v>0</v>
      </c>
      <c r="O7" s="26">
        <f t="shared" si="1"/>
        <v>0</v>
      </c>
      <c r="P7" s="172">
        <f t="shared" si="2"/>
        <v>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77" t="s">
        <v>191</v>
      </c>
      <c r="B8" s="192"/>
      <c r="C8" s="196"/>
      <c r="D8" s="192"/>
      <c r="E8" s="23"/>
      <c r="F8" s="23"/>
      <c r="G8" s="23"/>
      <c r="H8" s="23"/>
      <c r="I8" s="23"/>
      <c r="J8" s="23"/>
      <c r="K8" s="23"/>
      <c r="L8" s="23"/>
      <c r="M8" s="24"/>
      <c r="N8" s="25">
        <f t="shared" si="0"/>
        <v>0</v>
      </c>
      <c r="O8" s="26">
        <f t="shared" si="1"/>
        <v>0</v>
      </c>
      <c r="P8" s="172">
        <f t="shared" si="2"/>
        <v>0</v>
      </c>
      <c r="Q8" s="27"/>
      <c r="R8" s="28">
        <v>10</v>
      </c>
      <c r="S8" s="29" t="s">
        <v>16</v>
      </c>
      <c r="T8" s="30">
        <f t="shared" si="3"/>
        <v>0</v>
      </c>
      <c r="U8" s="31"/>
      <c r="V8" s="32">
        <f t="shared" si="4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77" t="s">
        <v>191</v>
      </c>
      <c r="B9" s="192"/>
      <c r="C9" s="196"/>
      <c r="D9" s="192"/>
      <c r="E9" s="23"/>
      <c r="F9" s="23"/>
      <c r="G9" s="23"/>
      <c r="H9" s="23"/>
      <c r="I9" s="23"/>
      <c r="J9" s="23"/>
      <c r="K9" s="23"/>
      <c r="L9" s="23"/>
      <c r="M9" s="24"/>
      <c r="N9" s="25">
        <f t="shared" si="0"/>
        <v>0</v>
      </c>
      <c r="O9" s="26">
        <f t="shared" si="1"/>
        <v>0</v>
      </c>
      <c r="P9" s="172">
        <f t="shared" si="2"/>
        <v>0</v>
      </c>
      <c r="Q9" s="27"/>
      <c r="R9" s="28">
        <v>1589</v>
      </c>
      <c r="S9" s="29" t="s">
        <v>18</v>
      </c>
      <c r="T9" s="30">
        <f t="shared" si="3"/>
        <v>0</v>
      </c>
      <c r="U9" s="31"/>
      <c r="V9" s="32">
        <f t="shared" si="4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77" t="s">
        <v>191</v>
      </c>
      <c r="B10" s="192"/>
      <c r="C10" s="196"/>
      <c r="D10" s="192"/>
      <c r="E10" s="23"/>
      <c r="F10" s="23"/>
      <c r="G10" s="23"/>
      <c r="H10" s="23"/>
      <c r="I10" s="23"/>
      <c r="J10" s="23"/>
      <c r="K10" s="23"/>
      <c r="L10" s="23"/>
      <c r="M10" s="24"/>
      <c r="N10" s="25">
        <f t="shared" si="0"/>
        <v>0</v>
      </c>
      <c r="O10" s="26">
        <f t="shared" si="1"/>
        <v>0</v>
      </c>
      <c r="P10" s="172">
        <f t="shared" si="2"/>
        <v>0</v>
      </c>
      <c r="Q10" s="27"/>
      <c r="R10" s="28">
        <v>2074</v>
      </c>
      <c r="S10" s="29" t="s">
        <v>459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77" t="s">
        <v>191</v>
      </c>
      <c r="B11" s="192"/>
      <c r="C11" s="196"/>
      <c r="D11" s="192"/>
      <c r="E11" s="23"/>
      <c r="F11" s="23"/>
      <c r="G11" s="23"/>
      <c r="H11" s="23"/>
      <c r="I11" s="23"/>
      <c r="J11" s="23"/>
      <c r="K11" s="23"/>
      <c r="L11" s="23"/>
      <c r="M11" s="24"/>
      <c r="N11" s="25">
        <f t="shared" si="0"/>
        <v>0</v>
      </c>
      <c r="O11" s="26">
        <f t="shared" si="1"/>
        <v>0</v>
      </c>
      <c r="P11" s="172">
        <f t="shared" si="2"/>
        <v>0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77" t="s">
        <v>191</v>
      </c>
      <c r="B12" s="192"/>
      <c r="C12" s="196"/>
      <c r="D12" s="192"/>
      <c r="E12" s="23"/>
      <c r="F12" s="23"/>
      <c r="G12" s="23"/>
      <c r="H12" s="23"/>
      <c r="I12" s="23"/>
      <c r="J12" s="23"/>
      <c r="K12" s="23"/>
      <c r="L12" s="23"/>
      <c r="M12" s="24"/>
      <c r="N12" s="25">
        <f t="shared" si="0"/>
        <v>0</v>
      </c>
      <c r="O12" s="26">
        <f t="shared" si="1"/>
        <v>0</v>
      </c>
      <c r="P12" s="172">
        <f t="shared" si="2"/>
        <v>0</v>
      </c>
      <c r="Q12" s="27"/>
      <c r="R12" s="28"/>
      <c r="S12" s="29"/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77" t="s">
        <v>191</v>
      </c>
      <c r="B13" s="192"/>
      <c r="C13" s="196"/>
      <c r="D13" s="192"/>
      <c r="E13" s="23"/>
      <c r="F13" s="23"/>
      <c r="G13" s="23"/>
      <c r="H13" s="23"/>
      <c r="I13" s="23"/>
      <c r="J13" s="23"/>
      <c r="K13" s="23"/>
      <c r="L13" s="23"/>
      <c r="M13" s="24"/>
      <c r="N13" s="25">
        <f t="shared" si="0"/>
        <v>0</v>
      </c>
      <c r="O13" s="26">
        <f t="shared" si="1"/>
        <v>0</v>
      </c>
      <c r="P13" s="172">
        <f t="shared" si="2"/>
        <v>0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77" t="s">
        <v>191</v>
      </c>
      <c r="B14" s="192"/>
      <c r="C14" s="196"/>
      <c r="D14" s="192"/>
      <c r="E14" s="23"/>
      <c r="F14" s="23"/>
      <c r="G14" s="23"/>
      <c r="H14" s="23"/>
      <c r="I14" s="23"/>
      <c r="J14" s="23"/>
      <c r="K14" s="23"/>
      <c r="L14" s="23"/>
      <c r="M14" s="24"/>
      <c r="N14" s="25">
        <f t="shared" si="0"/>
        <v>0</v>
      </c>
      <c r="O14" s="26">
        <f t="shared" si="1"/>
        <v>0</v>
      </c>
      <c r="P14" s="172">
        <f t="shared" si="2"/>
        <v>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77" t="s">
        <v>191</v>
      </c>
      <c r="B15" s="192"/>
      <c r="C15" s="196"/>
      <c r="D15" s="192"/>
      <c r="E15" s="23"/>
      <c r="F15" s="23"/>
      <c r="G15" s="23"/>
      <c r="H15" s="23"/>
      <c r="I15" s="23"/>
      <c r="J15" s="23"/>
      <c r="K15" s="23"/>
      <c r="L15" s="23"/>
      <c r="M15" s="24"/>
      <c r="N15" s="25">
        <f t="shared" si="0"/>
        <v>0</v>
      </c>
      <c r="O15" s="26">
        <f t="shared" si="1"/>
        <v>0</v>
      </c>
      <c r="P15" s="172">
        <f t="shared" si="2"/>
        <v>0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77" t="s">
        <v>191</v>
      </c>
      <c r="B16" s="192"/>
      <c r="C16" s="196"/>
      <c r="D16" s="192"/>
      <c r="E16" s="23"/>
      <c r="F16" s="23"/>
      <c r="G16" s="23"/>
      <c r="H16" s="23"/>
      <c r="I16" s="23"/>
      <c r="J16" s="23"/>
      <c r="K16" s="23"/>
      <c r="L16" s="23"/>
      <c r="M16" s="24"/>
      <c r="N16" s="25">
        <f t="shared" si="0"/>
        <v>0</v>
      </c>
      <c r="O16" s="26">
        <f t="shared" si="1"/>
        <v>0</v>
      </c>
      <c r="P16" s="172">
        <f t="shared" si="2"/>
        <v>0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77" t="s">
        <v>191</v>
      </c>
      <c r="B17" s="192"/>
      <c r="C17" s="196"/>
      <c r="D17" s="192"/>
      <c r="E17" s="23"/>
      <c r="F17" s="23"/>
      <c r="G17" s="23"/>
      <c r="H17" s="23"/>
      <c r="I17" s="23"/>
      <c r="J17" s="23"/>
      <c r="K17" s="23"/>
      <c r="L17" s="23"/>
      <c r="M17" s="24"/>
      <c r="N17" s="25">
        <f t="shared" si="0"/>
        <v>0</v>
      </c>
      <c r="O17" s="26">
        <f t="shared" si="1"/>
        <v>0</v>
      </c>
      <c r="P17" s="172">
        <f t="shared" si="2"/>
        <v>0</v>
      </c>
      <c r="Q17" s="27"/>
      <c r="R17" s="28">
        <v>1886</v>
      </c>
      <c r="S17" s="29" t="s">
        <v>31</v>
      </c>
      <c r="T17" s="30">
        <f t="shared" si="3"/>
        <v>0</v>
      </c>
      <c r="U17" s="31"/>
      <c r="V17" s="32">
        <f t="shared" si="4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177" t="s">
        <v>191</v>
      </c>
      <c r="B18" s="192"/>
      <c r="C18" s="196"/>
      <c r="D18" s="192"/>
      <c r="E18" s="23"/>
      <c r="F18" s="23"/>
      <c r="G18" s="23"/>
      <c r="H18" s="23"/>
      <c r="I18" s="23"/>
      <c r="J18" s="23"/>
      <c r="K18" s="23"/>
      <c r="L18" s="23"/>
      <c r="M18" s="24"/>
      <c r="N18" s="25">
        <f t="shared" si="0"/>
        <v>0</v>
      </c>
      <c r="O18" s="26">
        <f t="shared" si="1"/>
        <v>0</v>
      </c>
      <c r="P18" s="172">
        <f t="shared" si="2"/>
        <v>0</v>
      </c>
      <c r="Q18" s="27"/>
      <c r="R18" s="28">
        <v>2144</v>
      </c>
      <c r="S18" s="169" t="s">
        <v>107</v>
      </c>
      <c r="T18" s="30">
        <f t="shared" si="3"/>
        <v>0</v>
      </c>
      <c r="U18" s="31"/>
      <c r="V18" s="32">
        <f t="shared" si="4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177" t="s">
        <v>191</v>
      </c>
      <c r="B19" s="192"/>
      <c r="C19" s="196"/>
      <c r="D19" s="192"/>
      <c r="E19" s="23"/>
      <c r="F19" s="23"/>
      <c r="G19" s="23"/>
      <c r="H19" s="23"/>
      <c r="I19" s="23"/>
      <c r="J19" s="23"/>
      <c r="K19" s="23"/>
      <c r="L19" s="23"/>
      <c r="M19" s="24"/>
      <c r="N19" s="25">
        <f t="shared" si="0"/>
        <v>0</v>
      </c>
      <c r="O19" s="26">
        <f t="shared" si="1"/>
        <v>0</v>
      </c>
      <c r="P19" s="172">
        <f t="shared" si="2"/>
        <v>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77" t="s">
        <v>191</v>
      </c>
      <c r="B20" s="192"/>
      <c r="C20" s="196"/>
      <c r="D20" s="192"/>
      <c r="E20" s="23"/>
      <c r="F20" s="23"/>
      <c r="G20" s="23"/>
      <c r="H20" s="23"/>
      <c r="I20" s="23"/>
      <c r="J20" s="23"/>
      <c r="K20" s="23"/>
      <c r="L20" s="23"/>
      <c r="M20" s="24"/>
      <c r="N20" s="25">
        <f t="shared" si="0"/>
        <v>0</v>
      </c>
      <c r="O20" s="26">
        <f t="shared" si="1"/>
        <v>0</v>
      </c>
      <c r="P20" s="172">
        <f t="shared" si="2"/>
        <v>0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33"/>
      <c r="Y20" s="33"/>
      <c r="Z20" s="33"/>
      <c r="AA20" s="33"/>
    </row>
    <row r="21" spans="1:27" ht="29.1" customHeight="1" thickBot="1" x14ac:dyDescent="0.4">
      <c r="A21" s="177" t="s">
        <v>191</v>
      </c>
      <c r="B21" s="192"/>
      <c r="C21" s="196"/>
      <c r="D21" s="192"/>
      <c r="E21" s="23"/>
      <c r="F21" s="23"/>
      <c r="G21" s="23"/>
      <c r="H21" s="23"/>
      <c r="I21" s="23"/>
      <c r="J21" s="23"/>
      <c r="K21" s="23"/>
      <c r="L21" s="23"/>
      <c r="M21" s="24"/>
      <c r="N21" s="25">
        <f t="shared" si="0"/>
        <v>0</v>
      </c>
      <c r="O21" s="26">
        <f t="shared" si="1"/>
        <v>0</v>
      </c>
      <c r="P21" s="172">
        <f t="shared" si="2"/>
        <v>0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33"/>
      <c r="Y21" s="33"/>
      <c r="Z21" s="33"/>
      <c r="AA21" s="33"/>
    </row>
    <row r="22" spans="1:27" ht="29.1" customHeight="1" thickBot="1" x14ac:dyDescent="0.4">
      <c r="A22" s="177" t="s">
        <v>191</v>
      </c>
      <c r="B22" s="192"/>
      <c r="C22" s="196"/>
      <c r="D22" s="192"/>
      <c r="E22" s="23"/>
      <c r="F22" s="23"/>
      <c r="G22" s="23"/>
      <c r="H22" s="23"/>
      <c r="I22" s="23"/>
      <c r="J22" s="23"/>
      <c r="K22" s="23"/>
      <c r="L22" s="23"/>
      <c r="M22" s="24"/>
      <c r="N22" s="25">
        <f t="shared" si="0"/>
        <v>0</v>
      </c>
      <c r="O22" s="26">
        <f t="shared" si="1"/>
        <v>0</v>
      </c>
      <c r="P22" s="172">
        <f t="shared" si="2"/>
        <v>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77" t="s">
        <v>191</v>
      </c>
      <c r="B23" s="192"/>
      <c r="C23" s="196"/>
      <c r="D23" s="192"/>
      <c r="E23" s="23"/>
      <c r="F23" s="23"/>
      <c r="G23" s="23"/>
      <c r="H23" s="23"/>
      <c r="I23" s="23"/>
      <c r="J23" s="23"/>
      <c r="K23" s="23"/>
      <c r="L23" s="23"/>
      <c r="M23" s="24"/>
      <c r="N23" s="25">
        <f t="shared" si="0"/>
        <v>0</v>
      </c>
      <c r="O23" s="26">
        <f t="shared" si="1"/>
        <v>0</v>
      </c>
      <c r="P23" s="172">
        <f t="shared" si="2"/>
        <v>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77" t="s">
        <v>191</v>
      </c>
      <c r="B24" s="192"/>
      <c r="C24" s="196"/>
      <c r="D24" s="192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0"/>
        <v>0</v>
      </c>
      <c r="O24" s="26">
        <f t="shared" si="1"/>
        <v>0</v>
      </c>
      <c r="P24" s="172">
        <f t="shared" si="2"/>
        <v>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77" t="s">
        <v>191</v>
      </c>
      <c r="B25" s="192"/>
      <c r="C25" s="196"/>
      <c r="D25" s="192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0"/>
        <v>0</v>
      </c>
      <c r="O25" s="26">
        <f t="shared" si="1"/>
        <v>0</v>
      </c>
      <c r="P25" s="172">
        <f t="shared" si="2"/>
        <v>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77" t="s">
        <v>191</v>
      </c>
      <c r="B26" s="192"/>
      <c r="C26" s="196"/>
      <c r="D26" s="192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0"/>
        <v>0</v>
      </c>
      <c r="O26" s="26">
        <f t="shared" si="1"/>
        <v>0</v>
      </c>
      <c r="P26" s="172">
        <f t="shared" si="2"/>
        <v>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77" t="s">
        <v>191</v>
      </c>
      <c r="B27" s="192"/>
      <c r="C27" s="196"/>
      <c r="D27" s="192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0"/>
        <v>0</v>
      </c>
      <c r="O27" s="26">
        <f t="shared" si="1"/>
        <v>0</v>
      </c>
      <c r="P27" s="172">
        <f t="shared" si="2"/>
        <v>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33"/>
      <c r="Y27" s="33"/>
      <c r="Z27" s="33"/>
      <c r="AA27" s="33"/>
    </row>
    <row r="28" spans="1:27" ht="29.1" customHeight="1" thickBot="1" x14ac:dyDescent="0.4">
      <c r="A28" s="177" t="s">
        <v>191</v>
      </c>
      <c r="B28" s="192"/>
      <c r="C28" s="196"/>
      <c r="D28" s="192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0"/>
        <v>0</v>
      </c>
      <c r="O28" s="26">
        <f t="shared" si="1"/>
        <v>0</v>
      </c>
      <c r="P28" s="172">
        <f t="shared" si="2"/>
        <v>0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33"/>
      <c r="Y28" s="33"/>
      <c r="Z28" s="33"/>
      <c r="AA28" s="33"/>
    </row>
    <row r="29" spans="1:27" ht="29.1" customHeight="1" thickBot="1" x14ac:dyDescent="0.4">
      <c r="A29" s="177" t="s">
        <v>191</v>
      </c>
      <c r="B29" s="192"/>
      <c r="C29" s="196"/>
      <c r="D29" s="192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0"/>
        <v>0</v>
      </c>
      <c r="O29" s="26">
        <f t="shared" si="1"/>
        <v>0</v>
      </c>
      <c r="P29" s="172">
        <f t="shared" si="2"/>
        <v>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33"/>
      <c r="Y29" s="33"/>
      <c r="Z29" s="33"/>
      <c r="AA29" s="33"/>
    </row>
    <row r="30" spans="1:27" ht="29.1" customHeight="1" thickBot="1" x14ac:dyDescent="0.4">
      <c r="A30" s="177" t="s">
        <v>191</v>
      </c>
      <c r="B30" s="192"/>
      <c r="C30" s="196"/>
      <c r="D30" s="192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0"/>
        <v>0</v>
      </c>
      <c r="O30" s="26">
        <f t="shared" si="1"/>
        <v>0</v>
      </c>
      <c r="P30" s="172">
        <f t="shared" si="2"/>
        <v>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33"/>
      <c r="Y30" s="33"/>
      <c r="Z30" s="33"/>
      <c r="AA30" s="33"/>
    </row>
    <row r="31" spans="1:27" ht="29.1" customHeight="1" thickBot="1" x14ac:dyDescent="0.4">
      <c r="A31" s="177" t="s">
        <v>191</v>
      </c>
      <c r="B31" s="192"/>
      <c r="C31" s="196"/>
      <c r="D31" s="192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0"/>
        <v>0</v>
      </c>
      <c r="O31" s="26">
        <f t="shared" si="1"/>
        <v>0</v>
      </c>
      <c r="P31" s="172">
        <f t="shared" si="2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7" t="s">
        <v>191</v>
      </c>
      <c r="B32" s="192"/>
      <c r="C32" s="196"/>
      <c r="D32" s="192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0"/>
        <v>0</v>
      </c>
      <c r="O32" s="26">
        <f t="shared" si="1"/>
        <v>0</v>
      </c>
      <c r="P32" s="172">
        <f t="shared" si="2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7" t="s">
        <v>191</v>
      </c>
      <c r="B33" s="192"/>
      <c r="C33" s="196"/>
      <c r="D33" s="192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0"/>
        <v>0</v>
      </c>
      <c r="O33" s="26">
        <f t="shared" si="1"/>
        <v>0</v>
      </c>
      <c r="P33" s="172">
        <f t="shared" si="2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7" t="s">
        <v>191</v>
      </c>
      <c r="B34" s="192"/>
      <c r="C34" s="196"/>
      <c r="D34" s="192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0"/>
        <v>0</v>
      </c>
      <c r="O34" s="26">
        <f t="shared" si="1"/>
        <v>0</v>
      </c>
      <c r="P34" s="172">
        <f t="shared" si="2"/>
        <v>0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77" t="s">
        <v>191</v>
      </c>
      <c r="B35" s="192"/>
      <c r="C35" s="196"/>
      <c r="D35" s="192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0"/>
        <v>0</v>
      </c>
      <c r="O35" s="26">
        <f t="shared" si="1"/>
        <v>0</v>
      </c>
      <c r="P35" s="172">
        <f t="shared" si="2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7" t="s">
        <v>191</v>
      </c>
      <c r="B36" s="192"/>
      <c r="C36" s="196"/>
      <c r="D36" s="192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0"/>
        <v>0</v>
      </c>
      <c r="O36" s="26">
        <f t="shared" si="1"/>
        <v>0</v>
      </c>
      <c r="P36" s="172">
        <f t="shared" si="2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7" t="str">
        <f t="shared" ref="A37:A60" si="5">IF(O37&lt;2,"NO","SI")</f>
        <v>NO</v>
      </c>
      <c r="B37" s="192"/>
      <c r="C37" s="196"/>
      <c r="D37" s="192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ref="N37:N50" si="6">IF(O37=9,SUM(E37:M37)-SMALL(E37:M37,1)-SMALL(E37:M37,2),IF(O37=8,SUM(E37:M37)-SMALL(E37:M37,1),SUM(E37:M37)))</f>
        <v>0</v>
      </c>
      <c r="O37" s="26">
        <f t="shared" ref="O37:O50" si="7">COUNTA(E37:M37)</f>
        <v>0</v>
      </c>
      <c r="P37" s="172">
        <f t="shared" ref="P37:P50" si="8">SUM(E37:M37)</f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7" t="str">
        <f t="shared" si="5"/>
        <v>NO</v>
      </c>
      <c r="B38" s="192"/>
      <c r="C38" s="196"/>
      <c r="D38" s="192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6"/>
        <v>0</v>
      </c>
      <c r="O38" s="26">
        <f t="shared" si="7"/>
        <v>0</v>
      </c>
      <c r="P38" s="172">
        <f t="shared" si="8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7" t="str">
        <f t="shared" si="5"/>
        <v>NO</v>
      </c>
      <c r="B39" s="192"/>
      <c r="C39" s="196"/>
      <c r="D39" s="192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6"/>
        <v>0</v>
      </c>
      <c r="O39" s="26">
        <f t="shared" si="7"/>
        <v>0</v>
      </c>
      <c r="P39" s="172">
        <f t="shared" si="8"/>
        <v>0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7" t="str">
        <f t="shared" si="5"/>
        <v>NO</v>
      </c>
      <c r="B40" s="192"/>
      <c r="C40" s="196"/>
      <c r="D40" s="192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6"/>
        <v>0</v>
      </c>
      <c r="O40" s="26">
        <f t="shared" si="7"/>
        <v>0</v>
      </c>
      <c r="P40" s="172">
        <f t="shared" si="8"/>
        <v>0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7" t="str">
        <f t="shared" si="5"/>
        <v>NO</v>
      </c>
      <c r="B41" s="192"/>
      <c r="C41" s="196"/>
      <c r="D41" s="192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6"/>
        <v>0</v>
      </c>
      <c r="O41" s="26">
        <f t="shared" si="7"/>
        <v>0</v>
      </c>
      <c r="P41" s="172">
        <f t="shared" si="8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77" t="str">
        <f t="shared" si="5"/>
        <v>NO</v>
      </c>
      <c r="B42" s="192"/>
      <c r="C42" s="196"/>
      <c r="D42" s="192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si="6"/>
        <v>0</v>
      </c>
      <c r="O42" s="26">
        <f t="shared" si="7"/>
        <v>0</v>
      </c>
      <c r="P42" s="172">
        <f t="shared" si="8"/>
        <v>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77" t="str">
        <f t="shared" si="5"/>
        <v>NO</v>
      </c>
      <c r="B43" s="192"/>
      <c r="C43" s="196"/>
      <c r="D43" s="192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6"/>
        <v>0</v>
      </c>
      <c r="O43" s="26">
        <f t="shared" si="7"/>
        <v>0</v>
      </c>
      <c r="P43" s="172">
        <f t="shared" si="8"/>
        <v>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7" t="str">
        <f t="shared" si="5"/>
        <v>NO</v>
      </c>
      <c r="B44" s="192"/>
      <c r="C44" s="196"/>
      <c r="D44" s="192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6"/>
        <v>0</v>
      </c>
      <c r="O44" s="26">
        <f t="shared" si="7"/>
        <v>0</v>
      </c>
      <c r="P44" s="172">
        <f t="shared" si="8"/>
        <v>0</v>
      </c>
      <c r="Q44" s="27"/>
      <c r="R44" s="28">
        <v>2199</v>
      </c>
      <c r="S44" s="169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77" t="str">
        <f t="shared" si="5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6"/>
        <v>0</v>
      </c>
      <c r="O45" s="26">
        <f t="shared" si="7"/>
        <v>0</v>
      </c>
      <c r="P45" s="172">
        <f t="shared" si="8"/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77" t="str">
        <f t="shared" si="5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6"/>
        <v>0</v>
      </c>
      <c r="O46" s="26">
        <f t="shared" si="7"/>
        <v>0</v>
      </c>
      <c r="P46" s="172">
        <f t="shared" si="8"/>
        <v>0</v>
      </c>
      <c r="Q46" s="35"/>
      <c r="R46" s="28">
        <v>2057</v>
      </c>
      <c r="S46" s="29" t="s">
        <v>56</v>
      </c>
      <c r="T46" s="30">
        <f t="shared" si="3"/>
        <v>0</v>
      </c>
      <c r="U46" s="31"/>
      <c r="V46" s="32">
        <f t="shared" si="4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77" t="str">
        <f t="shared" si="5"/>
        <v>NO</v>
      </c>
      <c r="B47" s="21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6"/>
        <v>0</v>
      </c>
      <c r="O47" s="26">
        <f t="shared" si="7"/>
        <v>0</v>
      </c>
      <c r="P47" s="172">
        <f t="shared" si="8"/>
        <v>0</v>
      </c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77" t="str">
        <f t="shared" si="5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6"/>
        <v>0</v>
      </c>
      <c r="O48" s="26">
        <f t="shared" si="7"/>
        <v>0</v>
      </c>
      <c r="P48" s="172">
        <f t="shared" si="8"/>
        <v>0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77" t="str">
        <f t="shared" si="5"/>
        <v>NO</v>
      </c>
      <c r="B49" s="2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6"/>
        <v>0</v>
      </c>
      <c r="O49" s="26">
        <f t="shared" si="7"/>
        <v>0</v>
      </c>
      <c r="P49" s="172">
        <f t="shared" si="8"/>
        <v>0</v>
      </c>
      <c r="Q49" s="19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77" t="str">
        <f t="shared" si="5"/>
        <v>NO</v>
      </c>
      <c r="B50" s="164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6"/>
        <v>0</v>
      </c>
      <c r="O50" s="26">
        <f t="shared" si="7"/>
        <v>0</v>
      </c>
      <c r="P50" s="172">
        <f t="shared" si="8"/>
        <v>0</v>
      </c>
      <c r="Q50" s="19"/>
      <c r="R50" s="28">
        <v>2027</v>
      </c>
      <c r="S50" s="29" t="s">
        <v>20</v>
      </c>
      <c r="T50" s="30">
        <f t="shared" si="3"/>
        <v>0</v>
      </c>
      <c r="U50" s="31"/>
      <c r="V50" s="32">
        <f t="shared" si="4"/>
        <v>0</v>
      </c>
      <c r="W50" s="6"/>
      <c r="X50" s="6"/>
      <c r="Y50" s="6"/>
      <c r="Z50" s="6"/>
      <c r="AA50" s="6"/>
    </row>
    <row r="51" spans="1:27" ht="29.1" customHeight="1" thickBot="1" x14ac:dyDescent="0.4">
      <c r="A51" s="177" t="str">
        <f t="shared" si="5"/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ref="N51:N60" si="9">IF(O51=9,SUM(E51:M51)-SMALL(E51:M51,1)-SMALL(E51:M51,2),IF(O51=8,SUM(E51:M51)-SMALL(E51:M51,1),SUM(E51:M51)))</f>
        <v>0</v>
      </c>
      <c r="O51" s="26">
        <f t="shared" ref="O51:O60" si="10">COUNTA(E51:M51)</f>
        <v>0</v>
      </c>
      <c r="P51" s="172">
        <f t="shared" ref="P51:P60" si="11">SUM(E51:M51)</f>
        <v>0</v>
      </c>
      <c r="Q51" s="19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77" t="str">
        <f t="shared" si="5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9"/>
        <v>0</v>
      </c>
      <c r="O52" s="26">
        <f t="shared" si="10"/>
        <v>0</v>
      </c>
      <c r="P52" s="172">
        <f t="shared" si="11"/>
        <v>0</v>
      </c>
      <c r="Q52" s="19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77" t="str">
        <f t="shared" si="5"/>
        <v>NO</v>
      </c>
      <c r="B53" s="20"/>
      <c r="C53" s="21"/>
      <c r="D53" s="20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9"/>
        <v>0</v>
      </c>
      <c r="O53" s="26">
        <f t="shared" si="10"/>
        <v>0</v>
      </c>
      <c r="P53" s="172">
        <f t="shared" si="11"/>
        <v>0</v>
      </c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77" t="str">
        <f t="shared" si="5"/>
        <v>NO</v>
      </c>
      <c r="B54" s="20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9"/>
        <v>0</v>
      </c>
      <c r="O54" s="26">
        <f t="shared" si="10"/>
        <v>0</v>
      </c>
      <c r="P54" s="172">
        <f t="shared" si="11"/>
        <v>0</v>
      </c>
      <c r="Q54" s="19"/>
      <c r="R54" s="28"/>
      <c r="S54" s="29"/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77" t="str">
        <f t="shared" si="5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9"/>
        <v>0</v>
      </c>
      <c r="O55" s="26">
        <f t="shared" si="10"/>
        <v>0</v>
      </c>
      <c r="P55" s="172">
        <f t="shared" si="11"/>
        <v>0</v>
      </c>
      <c r="Q55" s="19"/>
      <c r="R55" s="28"/>
      <c r="S55" s="29"/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77" t="str">
        <f t="shared" si="5"/>
        <v>NO</v>
      </c>
      <c r="B56" s="20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9"/>
        <v>0</v>
      </c>
      <c r="O56" s="26">
        <f t="shared" si="10"/>
        <v>0</v>
      </c>
      <c r="P56" s="172">
        <f t="shared" si="11"/>
        <v>0</v>
      </c>
      <c r="Q56" s="19"/>
      <c r="R56" s="28">
        <v>2460</v>
      </c>
      <c r="S56" s="29" t="s">
        <v>609</v>
      </c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77" t="str">
        <f t="shared" si="5"/>
        <v>NO</v>
      </c>
      <c r="B57" s="20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9"/>
        <v>0</v>
      </c>
      <c r="O57" s="26">
        <f t="shared" si="10"/>
        <v>0</v>
      </c>
      <c r="P57" s="172">
        <f t="shared" si="11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77" t="str">
        <f t="shared" si="5"/>
        <v>NO</v>
      </c>
      <c r="B58" s="21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9"/>
        <v>0</v>
      </c>
      <c r="O58" s="26">
        <f t="shared" si="10"/>
        <v>0</v>
      </c>
      <c r="P58" s="172">
        <f t="shared" si="11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77" t="str">
        <f t="shared" si="5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9"/>
        <v>0</v>
      </c>
      <c r="O59" s="26">
        <f t="shared" si="10"/>
        <v>0</v>
      </c>
      <c r="P59" s="172">
        <f t="shared" si="11"/>
        <v>0</v>
      </c>
      <c r="Q59" s="19"/>
      <c r="R59" s="28">
        <v>2075</v>
      </c>
      <c r="S59" s="169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77" t="str">
        <f t="shared" si="5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9"/>
        <v>0</v>
      </c>
      <c r="O60" s="26">
        <f t="shared" si="10"/>
        <v>0</v>
      </c>
      <c r="P60" s="172">
        <f t="shared" si="11"/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8.5" customHeight="1" thickBot="1" x14ac:dyDescent="0.4">
      <c r="A61" s="42">
        <f>COUNTIF(A3:A60,"SI")</f>
        <v>34</v>
      </c>
      <c r="B61" s="42">
        <f>COUNTA(B3:B60)</f>
        <v>0</v>
      </c>
      <c r="C61" s="42"/>
      <c r="D61" s="42"/>
      <c r="E61" s="44"/>
      <c r="F61" s="44"/>
      <c r="G61" s="42"/>
      <c r="H61" s="42"/>
      <c r="I61" s="42"/>
      <c r="J61" s="42"/>
      <c r="K61" s="42"/>
      <c r="L61" s="42"/>
      <c r="M61" s="65"/>
      <c r="N61" s="66">
        <f>SUM(N3:N60)</f>
        <v>0</v>
      </c>
      <c r="O61" s="47"/>
      <c r="P61" s="67">
        <f>SUM(P3:P60)</f>
        <v>0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7.95" customHeight="1" thickBot="1" x14ac:dyDescent="0.4">
      <c r="A62" s="68"/>
      <c r="B62" s="68"/>
      <c r="C62" s="68"/>
      <c r="D62" s="68"/>
      <c r="E62" s="69"/>
      <c r="F62" s="69"/>
      <c r="G62" s="68"/>
      <c r="H62" s="68"/>
      <c r="I62" s="68"/>
      <c r="J62" s="68"/>
      <c r="K62" s="68"/>
      <c r="L62" s="68"/>
      <c r="M62" s="68"/>
      <c r="N62" s="70"/>
      <c r="O62" s="6"/>
      <c r="P62" s="71"/>
      <c r="Q62" s="6"/>
      <c r="R62" s="28">
        <v>1216</v>
      </c>
      <c r="S62" s="169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7.95" customHeight="1" thickBot="1" x14ac:dyDescent="0.4">
      <c r="A63" s="68"/>
      <c r="B63" s="68"/>
      <c r="C63" s="68"/>
      <c r="D63" s="68"/>
      <c r="E63" s="69"/>
      <c r="F63" s="69"/>
      <c r="G63" s="68"/>
      <c r="H63" s="68"/>
      <c r="I63" s="68"/>
      <c r="J63" s="68"/>
      <c r="K63" s="68"/>
      <c r="L63" s="68"/>
      <c r="M63" s="68"/>
      <c r="N63" s="68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7.95" customHeight="1" thickBot="1" x14ac:dyDescent="0.4">
      <c r="A64" s="68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7.95" customHeight="1" x14ac:dyDescent="0.35">
      <c r="A65" s="68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6"/>
      <c r="P65" s="6"/>
      <c r="Q65" s="6"/>
      <c r="R65" s="6"/>
      <c r="S65" s="6"/>
      <c r="T65" s="39">
        <f>SUM(T3:T64)</f>
        <v>0</v>
      </c>
      <c r="U65" s="6"/>
      <c r="V65" s="41">
        <f>SUM(V3:V64)</f>
        <v>0</v>
      </c>
      <c r="W65" s="6"/>
      <c r="X65" s="6"/>
      <c r="Y65" s="6"/>
      <c r="Z65" s="6"/>
      <c r="AA65" s="6"/>
    </row>
    <row r="66" spans="1:27" ht="27.95" customHeight="1" x14ac:dyDescent="0.35">
      <c r="A66" s="68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95" customHeight="1" x14ac:dyDescent="0.35">
      <c r="A67" s="68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Q36">
    <sortCondition descending="1" ref="N3:N36"/>
  </sortState>
  <mergeCells count="1">
    <mergeCell ref="A1:F1"/>
  </mergeCells>
  <conditionalFormatting sqref="A3:A60">
    <cfRule type="containsText" dxfId="37" priority="1" stopIfTrue="1" operator="containsText" text="SI">
      <formula>NOT(ISERROR(SEARCH("SI",A3)))</formula>
    </cfRule>
    <cfRule type="containsText" dxfId="3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Y126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5" sqref="J5"/>
    </sheetView>
  </sheetViews>
  <sheetFormatPr defaultColWidth="11.42578125" defaultRowHeight="18.600000000000001" customHeight="1" x14ac:dyDescent="0.2"/>
  <cols>
    <col min="1" max="1" width="11.42578125" style="85" customWidth="1"/>
    <col min="2" max="2" width="65.140625" style="85" bestFit="1" customWidth="1"/>
    <col min="3" max="3" width="12.42578125" style="85" customWidth="1"/>
    <col min="4" max="4" width="65.140625" style="85" customWidth="1"/>
    <col min="5" max="6" width="23.42578125" style="85" customWidth="1"/>
    <col min="7" max="7" width="23.140625" style="85" customWidth="1"/>
    <col min="8" max="8" width="23" style="85" customWidth="1"/>
    <col min="9" max="11" width="23" style="133" customWidth="1"/>
    <col min="12" max="13" width="23.140625" style="85" customWidth="1"/>
    <col min="14" max="14" width="15" style="85" customWidth="1"/>
    <col min="15" max="15" width="14.28515625" style="85" customWidth="1"/>
    <col min="16" max="16" width="32.7109375" style="85" bestFit="1" customWidth="1"/>
    <col min="17" max="17" width="11.42578125" style="85" customWidth="1"/>
    <col min="18" max="18" width="11.42578125" style="133" customWidth="1"/>
    <col min="19" max="19" width="59.7109375" style="133" customWidth="1"/>
    <col min="20" max="21" width="11.42578125" style="85" customWidth="1"/>
    <col min="22" max="22" width="35" style="85" customWidth="1"/>
    <col min="23" max="24" width="11.42578125" style="85" customWidth="1"/>
    <col min="25" max="25" width="39.140625" style="85" customWidth="1"/>
    <col min="26" max="26" width="11.42578125" style="85" customWidth="1"/>
    <col min="27" max="27" width="65.42578125" style="85" customWidth="1"/>
    <col min="28" max="259" width="11.42578125" style="85" customWidth="1"/>
  </cols>
  <sheetData>
    <row r="1" spans="1:27" ht="28.5" customHeight="1" x14ac:dyDescent="0.4">
      <c r="A1" s="263" t="s">
        <v>77</v>
      </c>
      <c r="B1" s="264"/>
      <c r="C1" s="264"/>
      <c r="D1" s="264"/>
      <c r="E1" s="264"/>
      <c r="F1" s="265"/>
      <c r="G1" s="59"/>
      <c r="H1" s="60"/>
      <c r="I1" s="60"/>
      <c r="J1" s="60"/>
      <c r="K1" s="60"/>
      <c r="L1" s="60"/>
      <c r="M1" s="60"/>
      <c r="N1" s="5"/>
      <c r="O1" s="5"/>
      <c r="P1" s="61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75" thickBot="1" x14ac:dyDescent="0.4">
      <c r="A2" s="8" t="s">
        <v>69</v>
      </c>
      <c r="B2" s="191" t="s">
        <v>1</v>
      </c>
      <c r="C2" s="191" t="s">
        <v>70</v>
      </c>
      <c r="D2" s="191" t="s">
        <v>3</v>
      </c>
      <c r="E2" s="9" t="s">
        <v>189</v>
      </c>
      <c r="F2" s="9" t="s">
        <v>398</v>
      </c>
      <c r="G2" s="9" t="s">
        <v>460</v>
      </c>
      <c r="H2" s="9" t="s">
        <v>514</v>
      </c>
      <c r="I2" s="9" t="s">
        <v>632</v>
      </c>
      <c r="J2" s="9" t="s">
        <v>663</v>
      </c>
      <c r="K2" s="9" t="s">
        <v>669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78"/>
      <c r="R2" s="14" t="s">
        <v>7</v>
      </c>
      <c r="S2" s="15" t="s">
        <v>3</v>
      </c>
      <c r="T2" s="16" t="s">
        <v>8</v>
      </c>
      <c r="U2" s="86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77" t="s">
        <v>191</v>
      </c>
      <c r="B3" s="192" t="s">
        <v>141</v>
      </c>
      <c r="C3" s="192" t="s">
        <v>142</v>
      </c>
      <c r="D3" s="192" t="s">
        <v>183</v>
      </c>
      <c r="E3" s="179" t="s">
        <v>725</v>
      </c>
      <c r="F3" s="179" t="s">
        <v>725</v>
      </c>
      <c r="G3" s="179" t="s">
        <v>725</v>
      </c>
      <c r="H3" s="179" t="s">
        <v>725</v>
      </c>
      <c r="I3" s="23"/>
      <c r="J3" s="197"/>
      <c r="K3" s="23" t="s">
        <v>725</v>
      </c>
      <c r="L3" s="23"/>
      <c r="M3" s="24">
        <v>59</v>
      </c>
      <c r="N3" s="25">
        <v>59</v>
      </c>
      <c r="O3" s="26">
        <f t="shared" ref="O3:O34" si="0">COUNTA(E3:M3)</f>
        <v>6</v>
      </c>
      <c r="P3" s="172">
        <f t="shared" ref="P3:P34" si="1">SUM(E3:M3)</f>
        <v>59</v>
      </c>
      <c r="Q3" s="27"/>
      <c r="R3" s="28">
        <v>1213</v>
      </c>
      <c r="S3" s="29" t="s">
        <v>114</v>
      </c>
      <c r="T3" s="30">
        <f>SUMIF($C$3:$C$132,R3,$P$3:$P$132)</f>
        <v>82</v>
      </c>
      <c r="U3" s="31"/>
      <c r="V3" s="32">
        <f>SUMIF($C$3:$C$132,R3,$N$3:$N$132)</f>
        <v>82</v>
      </c>
      <c r="W3" s="19"/>
      <c r="X3" s="33"/>
      <c r="Y3" s="33"/>
      <c r="Z3" s="33"/>
      <c r="AA3" s="33"/>
    </row>
    <row r="4" spans="1:27" ht="29.1" customHeight="1" thickBot="1" x14ac:dyDescent="0.4">
      <c r="A4" s="177" t="s">
        <v>191</v>
      </c>
      <c r="B4" s="192" t="s">
        <v>157</v>
      </c>
      <c r="C4" s="192" t="s">
        <v>142</v>
      </c>
      <c r="D4" s="192" t="s">
        <v>183</v>
      </c>
      <c r="E4" s="179" t="s">
        <v>725</v>
      </c>
      <c r="F4" s="179" t="s">
        <v>725</v>
      </c>
      <c r="G4" s="179" t="s">
        <v>725</v>
      </c>
      <c r="H4" s="179" t="s">
        <v>725</v>
      </c>
      <c r="I4" s="23" t="s">
        <v>725</v>
      </c>
      <c r="J4" s="197"/>
      <c r="K4" s="23" t="s">
        <v>725</v>
      </c>
      <c r="L4" s="23"/>
      <c r="M4" s="24">
        <v>0</v>
      </c>
      <c r="N4" s="25">
        <v>0</v>
      </c>
      <c r="O4" s="26">
        <f t="shared" si="0"/>
        <v>7</v>
      </c>
      <c r="P4" s="172">
        <f t="shared" si="1"/>
        <v>0</v>
      </c>
      <c r="Q4" s="27"/>
      <c r="R4" s="28">
        <v>2310</v>
      </c>
      <c r="S4" s="29" t="s">
        <v>183</v>
      </c>
      <c r="T4" s="30">
        <f t="shared" ref="T4:T64" si="2">SUMIF($C$3:$C$132,R4,$P$3:$P$132)</f>
        <v>59</v>
      </c>
      <c r="U4" s="31"/>
      <c r="V4" s="32">
        <f t="shared" ref="V4:V64" si="3">SUMIF($C$3:$C$132,R4,$N$3:$N$132)</f>
        <v>59</v>
      </c>
      <c r="W4" s="19"/>
      <c r="X4" s="33"/>
      <c r="Y4" s="33"/>
      <c r="Z4" s="33"/>
      <c r="AA4" s="33"/>
    </row>
    <row r="5" spans="1:27" ht="29.1" customHeight="1" thickBot="1" x14ac:dyDescent="0.4">
      <c r="A5" s="177" t="s">
        <v>191</v>
      </c>
      <c r="B5" s="192" t="s">
        <v>176</v>
      </c>
      <c r="C5" s="192" t="s">
        <v>142</v>
      </c>
      <c r="D5" s="192" t="s">
        <v>183</v>
      </c>
      <c r="E5" s="179" t="s">
        <v>725</v>
      </c>
      <c r="F5" s="179" t="s">
        <v>725</v>
      </c>
      <c r="G5" s="179" t="s">
        <v>725</v>
      </c>
      <c r="H5" s="179" t="s">
        <v>725</v>
      </c>
      <c r="I5" s="23" t="s">
        <v>725</v>
      </c>
      <c r="J5" s="23"/>
      <c r="K5" s="23" t="s">
        <v>725</v>
      </c>
      <c r="L5" s="23"/>
      <c r="M5" s="24">
        <v>0</v>
      </c>
      <c r="N5" s="25">
        <v>0</v>
      </c>
      <c r="O5" s="26">
        <f t="shared" si="0"/>
        <v>7</v>
      </c>
      <c r="P5" s="172">
        <f t="shared" si="1"/>
        <v>0</v>
      </c>
      <c r="Q5" s="27"/>
      <c r="R5" s="28">
        <v>2232</v>
      </c>
      <c r="S5" s="29" t="s">
        <v>119</v>
      </c>
      <c r="T5" s="30">
        <f t="shared" si="2"/>
        <v>0</v>
      </c>
      <c r="U5" s="31"/>
      <c r="V5" s="32">
        <f t="shared" si="3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77" t="s">
        <v>191</v>
      </c>
      <c r="B6" s="192" t="s">
        <v>674</v>
      </c>
      <c r="C6" s="192" t="s">
        <v>142</v>
      </c>
      <c r="D6" s="192" t="s">
        <v>183</v>
      </c>
      <c r="E6" s="179"/>
      <c r="F6" s="179"/>
      <c r="G6" s="23"/>
      <c r="H6" s="23"/>
      <c r="I6" s="23"/>
      <c r="J6" s="23"/>
      <c r="K6" s="23" t="s">
        <v>725</v>
      </c>
      <c r="L6" s="23"/>
      <c r="M6" s="24">
        <v>0</v>
      </c>
      <c r="N6" s="25">
        <v>0</v>
      </c>
      <c r="O6" s="26">
        <f t="shared" si="0"/>
        <v>2</v>
      </c>
      <c r="P6" s="172">
        <f t="shared" si="1"/>
        <v>0</v>
      </c>
      <c r="Q6" s="27"/>
      <c r="R6" s="28">
        <v>1180</v>
      </c>
      <c r="S6" s="29" t="s">
        <v>14</v>
      </c>
      <c r="T6" s="30">
        <f t="shared" si="2"/>
        <v>51</v>
      </c>
      <c r="U6" s="31"/>
      <c r="V6" s="32">
        <f t="shared" si="3"/>
        <v>51</v>
      </c>
      <c r="W6" s="19"/>
      <c r="X6" s="33"/>
      <c r="Y6" s="33"/>
      <c r="Z6" s="33"/>
      <c r="AA6" s="33"/>
    </row>
    <row r="7" spans="1:27" ht="29.1" customHeight="1" thickBot="1" x14ac:dyDescent="0.4">
      <c r="A7" s="177" t="s">
        <v>191</v>
      </c>
      <c r="B7" s="192" t="s">
        <v>195</v>
      </c>
      <c r="C7" s="192" t="s">
        <v>142</v>
      </c>
      <c r="D7" s="192" t="s">
        <v>183</v>
      </c>
      <c r="E7" s="197" t="s">
        <v>725</v>
      </c>
      <c r="F7" s="197" t="s">
        <v>725</v>
      </c>
      <c r="G7" s="197" t="s">
        <v>725</v>
      </c>
      <c r="H7" s="197" t="s">
        <v>725</v>
      </c>
      <c r="I7" s="197" t="s">
        <v>725</v>
      </c>
      <c r="J7" s="23"/>
      <c r="K7" s="197" t="s">
        <v>725</v>
      </c>
      <c r="L7" s="23"/>
      <c r="M7" s="24">
        <v>0</v>
      </c>
      <c r="N7" s="25">
        <v>0</v>
      </c>
      <c r="O7" s="26">
        <f t="shared" si="0"/>
        <v>7</v>
      </c>
      <c r="P7" s="172">
        <f t="shared" si="1"/>
        <v>0</v>
      </c>
      <c r="Q7" s="27"/>
      <c r="R7" s="28">
        <v>1115</v>
      </c>
      <c r="S7" s="29" t="s">
        <v>15</v>
      </c>
      <c r="T7" s="30">
        <f t="shared" si="2"/>
        <v>0</v>
      </c>
      <c r="U7" s="31"/>
      <c r="V7" s="32">
        <f t="shared" si="3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77" t="s">
        <v>191</v>
      </c>
      <c r="B8" s="220" t="s">
        <v>211</v>
      </c>
      <c r="C8" s="220" t="s">
        <v>142</v>
      </c>
      <c r="D8" s="220" t="s">
        <v>183</v>
      </c>
      <c r="E8" s="242" t="s">
        <v>725</v>
      </c>
      <c r="F8" s="243"/>
      <c r="G8" s="217"/>
      <c r="H8" s="217"/>
      <c r="I8" s="217"/>
      <c r="J8" s="217"/>
      <c r="K8" s="217"/>
      <c r="L8" s="217"/>
      <c r="M8" s="218">
        <v>0</v>
      </c>
      <c r="N8" s="25">
        <v>0</v>
      </c>
      <c r="O8" s="26">
        <f t="shared" si="0"/>
        <v>2</v>
      </c>
      <c r="P8" s="172">
        <f t="shared" si="1"/>
        <v>0</v>
      </c>
      <c r="Q8" s="27"/>
      <c r="R8" s="28">
        <v>10</v>
      </c>
      <c r="S8" s="29" t="s">
        <v>16</v>
      </c>
      <c r="T8" s="30">
        <f t="shared" si="2"/>
        <v>64</v>
      </c>
      <c r="U8" s="31"/>
      <c r="V8" s="32">
        <f t="shared" si="3"/>
        <v>64</v>
      </c>
      <c r="W8" s="19"/>
      <c r="X8" s="33"/>
      <c r="Y8" s="33"/>
      <c r="Z8" s="33"/>
      <c r="AA8" s="33"/>
    </row>
    <row r="9" spans="1:27" ht="29.1" customHeight="1" thickBot="1" x14ac:dyDescent="0.4">
      <c r="A9" s="177" t="s">
        <v>191</v>
      </c>
      <c r="B9" s="211" t="s">
        <v>633</v>
      </c>
      <c r="C9" s="240">
        <v>48</v>
      </c>
      <c r="D9" s="211" t="s">
        <v>111</v>
      </c>
      <c r="E9" s="241"/>
      <c r="F9" s="241"/>
      <c r="G9" s="219"/>
      <c r="H9" s="219"/>
      <c r="I9" s="219" t="s">
        <v>725</v>
      </c>
      <c r="J9" s="219"/>
      <c r="K9" s="219"/>
      <c r="L9" s="219"/>
      <c r="M9" s="222">
        <v>14</v>
      </c>
      <c r="N9" s="25">
        <v>14</v>
      </c>
      <c r="O9" s="26">
        <f t="shared" si="0"/>
        <v>2</v>
      </c>
      <c r="P9" s="172">
        <f t="shared" si="1"/>
        <v>14</v>
      </c>
      <c r="Q9" s="27"/>
      <c r="R9" s="28">
        <v>1589</v>
      </c>
      <c r="S9" s="29" t="s">
        <v>18</v>
      </c>
      <c r="T9" s="30">
        <f t="shared" si="2"/>
        <v>55</v>
      </c>
      <c r="U9" s="31"/>
      <c r="V9" s="32">
        <f t="shared" si="3"/>
        <v>55</v>
      </c>
      <c r="W9" s="19"/>
      <c r="X9" s="33"/>
      <c r="Y9" s="33"/>
      <c r="Z9" s="33"/>
      <c r="AA9" s="33"/>
    </row>
    <row r="10" spans="1:27" ht="29.1" customHeight="1" thickBot="1" x14ac:dyDescent="0.4">
      <c r="A10" s="177" t="s">
        <v>191</v>
      </c>
      <c r="B10" s="220" t="s">
        <v>639</v>
      </c>
      <c r="C10" s="245">
        <v>48</v>
      </c>
      <c r="D10" s="220" t="s">
        <v>111</v>
      </c>
      <c r="E10" s="242"/>
      <c r="F10" s="242"/>
      <c r="G10" s="217"/>
      <c r="H10" s="217"/>
      <c r="I10" s="217" t="s">
        <v>725</v>
      </c>
      <c r="J10" s="217"/>
      <c r="K10" s="217" t="s">
        <v>725</v>
      </c>
      <c r="L10" s="217"/>
      <c r="M10" s="218">
        <v>0</v>
      </c>
      <c r="N10" s="25">
        <v>0</v>
      </c>
      <c r="O10" s="26">
        <f t="shared" si="0"/>
        <v>3</v>
      </c>
      <c r="P10" s="172">
        <f t="shared" si="1"/>
        <v>0</v>
      </c>
      <c r="Q10" s="27"/>
      <c r="R10" s="28">
        <v>2074</v>
      </c>
      <c r="S10" s="29" t="s">
        <v>459</v>
      </c>
      <c r="T10" s="30">
        <f t="shared" si="2"/>
        <v>71</v>
      </c>
      <c r="U10" s="31"/>
      <c r="V10" s="32">
        <f t="shared" si="3"/>
        <v>71</v>
      </c>
      <c r="W10" s="19"/>
      <c r="X10" s="33"/>
      <c r="Y10" s="33"/>
      <c r="Z10" s="33"/>
      <c r="AA10" s="33"/>
    </row>
    <row r="11" spans="1:27" ht="29.1" customHeight="1" thickBot="1" x14ac:dyDescent="0.4">
      <c r="A11" s="177" t="s">
        <v>191</v>
      </c>
      <c r="B11" s="211" t="s">
        <v>444</v>
      </c>
      <c r="C11" s="211" t="s">
        <v>132</v>
      </c>
      <c r="D11" s="211" t="s">
        <v>181</v>
      </c>
      <c r="E11" s="241"/>
      <c r="F11" s="244" t="s">
        <v>725</v>
      </c>
      <c r="G11" s="244" t="s">
        <v>725</v>
      </c>
      <c r="H11" s="244" t="s">
        <v>725</v>
      </c>
      <c r="I11" s="244" t="s">
        <v>725</v>
      </c>
      <c r="J11" s="244" t="s">
        <v>725</v>
      </c>
      <c r="K11" s="244" t="s">
        <v>725</v>
      </c>
      <c r="L11" s="219"/>
      <c r="M11" s="222">
        <v>64</v>
      </c>
      <c r="N11" s="25">
        <v>64</v>
      </c>
      <c r="O11" s="26">
        <f t="shared" si="0"/>
        <v>7</v>
      </c>
      <c r="P11" s="172">
        <f t="shared" si="1"/>
        <v>64</v>
      </c>
      <c r="Q11" s="27"/>
      <c r="R11" s="28">
        <v>1590</v>
      </c>
      <c r="S11" s="29" t="s">
        <v>21</v>
      </c>
      <c r="T11" s="30">
        <f t="shared" si="2"/>
        <v>0</v>
      </c>
      <c r="U11" s="31"/>
      <c r="V11" s="32">
        <f t="shared" si="3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77" t="s">
        <v>191</v>
      </c>
      <c r="B12" s="192" t="s">
        <v>131</v>
      </c>
      <c r="C12" s="192" t="s">
        <v>132</v>
      </c>
      <c r="D12" s="192" t="s">
        <v>181</v>
      </c>
      <c r="E12" s="179" t="s">
        <v>725</v>
      </c>
      <c r="F12" s="193" t="s">
        <v>725</v>
      </c>
      <c r="G12" s="23" t="s">
        <v>725</v>
      </c>
      <c r="H12" s="23"/>
      <c r="I12" s="23" t="s">
        <v>725</v>
      </c>
      <c r="J12" s="197"/>
      <c r="K12" s="23" t="s">
        <v>725</v>
      </c>
      <c r="L12" s="23"/>
      <c r="M12" s="24">
        <v>0</v>
      </c>
      <c r="N12" s="25">
        <v>0</v>
      </c>
      <c r="O12" s="26">
        <f t="shared" si="0"/>
        <v>6</v>
      </c>
      <c r="P12" s="172">
        <f t="shared" si="1"/>
        <v>0</v>
      </c>
      <c r="Q12" s="27"/>
      <c r="R12" s="28">
        <v>2140</v>
      </c>
      <c r="S12" s="29" t="s">
        <v>188</v>
      </c>
      <c r="T12" s="30">
        <f t="shared" si="2"/>
        <v>14</v>
      </c>
      <c r="U12" s="31"/>
      <c r="V12" s="32">
        <f t="shared" si="3"/>
        <v>14</v>
      </c>
      <c r="W12" s="19"/>
      <c r="X12" s="33"/>
      <c r="Y12" s="33"/>
      <c r="Z12" s="33"/>
      <c r="AA12" s="33"/>
    </row>
    <row r="13" spans="1:27" ht="29.1" customHeight="1" thickBot="1" x14ac:dyDescent="0.4">
      <c r="A13" s="177" t="s">
        <v>191</v>
      </c>
      <c r="B13" s="192" t="s">
        <v>154</v>
      </c>
      <c r="C13" s="192" t="s">
        <v>132</v>
      </c>
      <c r="D13" s="192" t="s">
        <v>181</v>
      </c>
      <c r="E13" s="179" t="s">
        <v>725</v>
      </c>
      <c r="F13" s="193" t="s">
        <v>725</v>
      </c>
      <c r="G13" s="23" t="s">
        <v>725</v>
      </c>
      <c r="H13" s="23"/>
      <c r="I13" s="23"/>
      <c r="J13" s="23"/>
      <c r="K13" s="23" t="s">
        <v>725</v>
      </c>
      <c r="L13" s="23"/>
      <c r="M13" s="24">
        <v>0</v>
      </c>
      <c r="N13" s="25">
        <v>0</v>
      </c>
      <c r="O13" s="26">
        <f t="shared" si="0"/>
        <v>5</v>
      </c>
      <c r="P13" s="172">
        <f t="shared" si="1"/>
        <v>0</v>
      </c>
      <c r="Q13" s="27"/>
      <c r="R13" s="28">
        <v>2319</v>
      </c>
      <c r="S13" s="29" t="s">
        <v>672</v>
      </c>
      <c r="T13" s="30">
        <f t="shared" si="2"/>
        <v>14</v>
      </c>
      <c r="U13" s="31"/>
      <c r="V13" s="32">
        <f t="shared" si="3"/>
        <v>14</v>
      </c>
      <c r="W13" s="19"/>
      <c r="X13" s="33"/>
      <c r="Y13" s="33"/>
      <c r="Z13" s="33"/>
      <c r="AA13" s="33"/>
    </row>
    <row r="14" spans="1:27" ht="29.1" customHeight="1" thickBot="1" x14ac:dyDescent="0.4">
      <c r="A14" s="177" t="s">
        <v>191</v>
      </c>
      <c r="B14" s="192" t="s">
        <v>197</v>
      </c>
      <c r="C14" s="192" t="s">
        <v>132</v>
      </c>
      <c r="D14" s="192" t="s">
        <v>181</v>
      </c>
      <c r="E14" s="179" t="s">
        <v>725</v>
      </c>
      <c r="F14" s="193" t="s">
        <v>725</v>
      </c>
      <c r="G14" s="23" t="s">
        <v>725</v>
      </c>
      <c r="H14" s="23"/>
      <c r="I14" s="23"/>
      <c r="J14" s="23"/>
      <c r="K14" s="23" t="s">
        <v>725</v>
      </c>
      <c r="L14" s="23"/>
      <c r="M14" s="24">
        <v>0</v>
      </c>
      <c r="N14" s="25">
        <v>0</v>
      </c>
      <c r="O14" s="26">
        <f t="shared" si="0"/>
        <v>5</v>
      </c>
      <c r="P14" s="172">
        <f t="shared" si="1"/>
        <v>0</v>
      </c>
      <c r="Q14" s="27"/>
      <c r="R14" s="28">
        <v>1843</v>
      </c>
      <c r="S14" s="29" t="s">
        <v>27</v>
      </c>
      <c r="T14" s="30">
        <f t="shared" si="2"/>
        <v>0</v>
      </c>
      <c r="U14" s="31"/>
      <c r="V14" s="32">
        <f t="shared" si="3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77" t="s">
        <v>191</v>
      </c>
      <c r="B15" s="192" t="s">
        <v>207</v>
      </c>
      <c r="C15" s="192" t="s">
        <v>132</v>
      </c>
      <c r="D15" s="192" t="s">
        <v>181</v>
      </c>
      <c r="E15" s="179" t="s">
        <v>725</v>
      </c>
      <c r="F15" s="193" t="s">
        <v>725</v>
      </c>
      <c r="G15" s="23" t="s">
        <v>725</v>
      </c>
      <c r="H15" s="23" t="s">
        <v>725</v>
      </c>
      <c r="I15" s="23"/>
      <c r="J15" s="23"/>
      <c r="K15" s="23"/>
      <c r="L15" s="23"/>
      <c r="M15" s="24">
        <v>0</v>
      </c>
      <c r="N15" s="25">
        <v>0</v>
      </c>
      <c r="O15" s="26">
        <f t="shared" si="0"/>
        <v>5</v>
      </c>
      <c r="P15" s="172">
        <f t="shared" si="1"/>
        <v>0</v>
      </c>
      <c r="Q15" s="27"/>
      <c r="R15" s="28">
        <v>1317</v>
      </c>
      <c r="S15" s="29" t="s">
        <v>28</v>
      </c>
      <c r="T15" s="30">
        <f t="shared" si="2"/>
        <v>0</v>
      </c>
      <c r="U15" s="31"/>
      <c r="V15" s="32">
        <f t="shared" si="3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77" t="s">
        <v>191</v>
      </c>
      <c r="B16" s="220" t="s">
        <v>206</v>
      </c>
      <c r="C16" s="220" t="s">
        <v>132</v>
      </c>
      <c r="D16" s="220" t="s">
        <v>181</v>
      </c>
      <c r="E16" s="242" t="s">
        <v>725</v>
      </c>
      <c r="F16" s="243"/>
      <c r="G16" s="217" t="s">
        <v>725</v>
      </c>
      <c r="H16" s="217"/>
      <c r="I16" s="217"/>
      <c r="J16" s="217" t="s">
        <v>725</v>
      </c>
      <c r="K16" s="217" t="s">
        <v>725</v>
      </c>
      <c r="L16" s="217"/>
      <c r="M16" s="218">
        <v>0</v>
      </c>
      <c r="N16" s="25">
        <v>0</v>
      </c>
      <c r="O16" s="26">
        <f t="shared" si="0"/>
        <v>5</v>
      </c>
      <c r="P16" s="172">
        <f t="shared" si="1"/>
        <v>0</v>
      </c>
      <c r="Q16" s="27"/>
      <c r="R16" s="28"/>
      <c r="S16" s="29"/>
      <c r="T16" s="30">
        <f t="shared" si="2"/>
        <v>0</v>
      </c>
      <c r="U16" s="31"/>
      <c r="V16" s="32">
        <f t="shared" si="3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77" t="s">
        <v>191</v>
      </c>
      <c r="B17" s="211" t="s">
        <v>150</v>
      </c>
      <c r="C17" s="211" t="s">
        <v>151</v>
      </c>
      <c r="D17" s="211" t="s">
        <v>187</v>
      </c>
      <c r="E17" s="241" t="s">
        <v>725</v>
      </c>
      <c r="F17" s="244" t="s">
        <v>725</v>
      </c>
      <c r="G17" s="219" t="s">
        <v>725</v>
      </c>
      <c r="H17" s="219"/>
      <c r="I17" s="219" t="s">
        <v>725</v>
      </c>
      <c r="J17" s="231"/>
      <c r="K17" s="219"/>
      <c r="L17" s="219"/>
      <c r="M17" s="222">
        <v>50</v>
      </c>
      <c r="N17" s="25">
        <v>50</v>
      </c>
      <c r="O17" s="26">
        <f t="shared" si="0"/>
        <v>5</v>
      </c>
      <c r="P17" s="172">
        <f t="shared" si="1"/>
        <v>50</v>
      </c>
      <c r="Q17" s="27"/>
      <c r="R17" s="28">
        <v>1886</v>
      </c>
      <c r="S17" s="29" t="s">
        <v>31</v>
      </c>
      <c r="T17" s="30">
        <f t="shared" si="2"/>
        <v>40</v>
      </c>
      <c r="U17" s="31"/>
      <c r="V17" s="32">
        <f t="shared" si="3"/>
        <v>40</v>
      </c>
      <c r="W17" s="19"/>
      <c r="X17" s="33"/>
      <c r="Y17" s="33"/>
      <c r="Z17" s="33"/>
      <c r="AA17" s="33"/>
    </row>
    <row r="18" spans="1:27" ht="29.1" customHeight="1" thickBot="1" x14ac:dyDescent="0.4">
      <c r="A18" s="177" t="s">
        <v>191</v>
      </c>
      <c r="B18" s="220" t="s">
        <v>223</v>
      </c>
      <c r="C18" s="220" t="s">
        <v>151</v>
      </c>
      <c r="D18" s="220" t="s">
        <v>187</v>
      </c>
      <c r="E18" s="242" t="s">
        <v>725</v>
      </c>
      <c r="F18" s="243" t="s">
        <v>725</v>
      </c>
      <c r="G18" s="217"/>
      <c r="H18" s="217"/>
      <c r="I18" s="217" t="s">
        <v>725</v>
      </c>
      <c r="J18" s="217"/>
      <c r="K18" s="217"/>
      <c r="L18" s="217"/>
      <c r="M18" s="218">
        <v>0</v>
      </c>
      <c r="N18" s="25">
        <v>0</v>
      </c>
      <c r="O18" s="26">
        <f t="shared" si="0"/>
        <v>4</v>
      </c>
      <c r="P18" s="172">
        <f t="shared" si="1"/>
        <v>0</v>
      </c>
      <c r="Q18" s="27"/>
      <c r="R18" s="28">
        <v>2144</v>
      </c>
      <c r="S18" s="169" t="s">
        <v>107</v>
      </c>
      <c r="T18" s="30">
        <f t="shared" si="2"/>
        <v>50</v>
      </c>
      <c r="U18" s="31"/>
      <c r="V18" s="32">
        <f t="shared" si="3"/>
        <v>50</v>
      </c>
      <c r="W18" s="19"/>
      <c r="X18" s="33"/>
      <c r="Y18" s="33"/>
      <c r="Z18" s="33"/>
      <c r="AA18" s="33"/>
    </row>
    <row r="19" spans="1:27" ht="29.1" customHeight="1" thickBot="1" x14ac:dyDescent="0.45">
      <c r="A19" s="177" t="s">
        <v>191</v>
      </c>
      <c r="B19" s="223" t="s">
        <v>125</v>
      </c>
      <c r="C19" s="223" t="s">
        <v>126</v>
      </c>
      <c r="D19" s="223" t="s">
        <v>178</v>
      </c>
      <c r="E19" s="246" t="s">
        <v>725</v>
      </c>
      <c r="F19" s="247"/>
      <c r="G19" s="234"/>
      <c r="H19" s="234"/>
      <c r="I19" s="225" t="s">
        <v>725</v>
      </c>
      <c r="J19" s="234"/>
      <c r="K19" s="234"/>
      <c r="L19" s="235"/>
      <c r="M19" s="236">
        <v>28</v>
      </c>
      <c r="N19" s="25">
        <v>28</v>
      </c>
      <c r="O19" s="26">
        <f t="shared" si="0"/>
        <v>3</v>
      </c>
      <c r="P19" s="172">
        <f t="shared" si="1"/>
        <v>28</v>
      </c>
      <c r="Q19" s="27"/>
      <c r="R19" s="28"/>
      <c r="S19" s="29"/>
      <c r="T19" s="30">
        <f t="shared" si="2"/>
        <v>0</v>
      </c>
      <c r="U19" s="31"/>
      <c r="V19" s="32">
        <f t="shared" si="3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77" t="s">
        <v>191</v>
      </c>
      <c r="B20" s="211" t="s">
        <v>166</v>
      </c>
      <c r="C20" s="211" t="s">
        <v>163</v>
      </c>
      <c r="D20" s="211" t="s">
        <v>20</v>
      </c>
      <c r="E20" s="241" t="s">
        <v>725</v>
      </c>
      <c r="F20" s="241" t="s">
        <v>725</v>
      </c>
      <c r="G20" s="241" t="s">
        <v>725</v>
      </c>
      <c r="H20" s="241" t="s">
        <v>725</v>
      </c>
      <c r="I20" s="219" t="s">
        <v>725</v>
      </c>
      <c r="J20" s="231"/>
      <c r="K20" s="219"/>
      <c r="L20" s="219"/>
      <c r="M20" s="222">
        <v>50</v>
      </c>
      <c r="N20" s="25">
        <v>50</v>
      </c>
      <c r="O20" s="26">
        <f t="shared" si="0"/>
        <v>6</v>
      </c>
      <c r="P20" s="172">
        <f t="shared" si="1"/>
        <v>50</v>
      </c>
      <c r="Q20" s="27"/>
      <c r="R20" s="28">
        <v>1298</v>
      </c>
      <c r="S20" s="29" t="s">
        <v>35</v>
      </c>
      <c r="T20" s="30">
        <f t="shared" si="2"/>
        <v>57</v>
      </c>
      <c r="U20" s="31"/>
      <c r="V20" s="32">
        <f t="shared" si="3"/>
        <v>57</v>
      </c>
      <c r="W20" s="19"/>
      <c r="X20" s="33"/>
      <c r="Y20" s="33"/>
      <c r="Z20" s="33"/>
      <c r="AA20" s="33"/>
    </row>
    <row r="21" spans="1:27" ht="29.1" customHeight="1" thickBot="1" x14ac:dyDescent="0.4">
      <c r="A21" s="177" t="s">
        <v>191</v>
      </c>
      <c r="B21" s="192" t="s">
        <v>168</v>
      </c>
      <c r="C21" s="192" t="s">
        <v>163</v>
      </c>
      <c r="D21" s="192" t="s">
        <v>20</v>
      </c>
      <c r="E21" s="179" t="s">
        <v>725</v>
      </c>
      <c r="F21" s="179" t="s">
        <v>725</v>
      </c>
      <c r="G21" s="179" t="s">
        <v>725</v>
      </c>
      <c r="H21" s="179" t="s">
        <v>725</v>
      </c>
      <c r="I21" s="23" t="s">
        <v>725</v>
      </c>
      <c r="J21" s="23"/>
      <c r="K21" s="23"/>
      <c r="L21" s="23"/>
      <c r="M21" s="24">
        <v>0</v>
      </c>
      <c r="N21" s="25">
        <v>0</v>
      </c>
      <c r="O21" s="26">
        <f t="shared" si="0"/>
        <v>6</v>
      </c>
      <c r="P21" s="172">
        <f t="shared" si="1"/>
        <v>0</v>
      </c>
      <c r="Q21" s="27"/>
      <c r="R21" s="28">
        <v>2271</v>
      </c>
      <c r="S21" s="29" t="s">
        <v>120</v>
      </c>
      <c r="T21" s="30">
        <f t="shared" si="2"/>
        <v>66</v>
      </c>
      <c r="U21" s="31"/>
      <c r="V21" s="32">
        <f t="shared" si="3"/>
        <v>66</v>
      </c>
      <c r="W21" s="19"/>
      <c r="X21" s="33"/>
      <c r="Y21" s="33"/>
      <c r="Z21" s="33"/>
      <c r="AA21" s="33"/>
    </row>
    <row r="22" spans="1:27" ht="29.1" customHeight="1" thickBot="1" x14ac:dyDescent="0.4">
      <c r="A22" s="177" t="s">
        <v>191</v>
      </c>
      <c r="B22" s="192" t="s">
        <v>173</v>
      </c>
      <c r="C22" s="192" t="s">
        <v>163</v>
      </c>
      <c r="D22" s="192" t="s">
        <v>20</v>
      </c>
      <c r="E22" s="179" t="s">
        <v>725</v>
      </c>
      <c r="F22" s="193"/>
      <c r="G22" s="23" t="s">
        <v>725</v>
      </c>
      <c r="H22" s="23" t="s">
        <v>725</v>
      </c>
      <c r="I22" s="23" t="s">
        <v>725</v>
      </c>
      <c r="J22" s="23"/>
      <c r="K22" s="23" t="s">
        <v>725</v>
      </c>
      <c r="L22" s="23"/>
      <c r="M22" s="24">
        <v>0</v>
      </c>
      <c r="N22" s="25">
        <v>0</v>
      </c>
      <c r="O22" s="26">
        <f t="shared" si="0"/>
        <v>6</v>
      </c>
      <c r="P22" s="172">
        <f t="shared" si="1"/>
        <v>0</v>
      </c>
      <c r="Q22" s="27"/>
      <c r="R22" s="28">
        <v>2186</v>
      </c>
      <c r="S22" s="29" t="s">
        <v>122</v>
      </c>
      <c r="T22" s="30">
        <f t="shared" si="2"/>
        <v>0</v>
      </c>
      <c r="U22" s="31"/>
      <c r="V22" s="32">
        <f t="shared" si="3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77" t="s">
        <v>191</v>
      </c>
      <c r="B23" s="192" t="s">
        <v>162</v>
      </c>
      <c r="C23" s="192" t="s">
        <v>163</v>
      </c>
      <c r="D23" s="192" t="s">
        <v>20</v>
      </c>
      <c r="E23" s="179" t="s">
        <v>725</v>
      </c>
      <c r="F23" s="193" t="s">
        <v>725</v>
      </c>
      <c r="G23" s="23" t="s">
        <v>725</v>
      </c>
      <c r="H23" s="23"/>
      <c r="I23" s="23"/>
      <c r="J23" s="23"/>
      <c r="K23" s="23"/>
      <c r="L23" s="23"/>
      <c r="M23" s="24">
        <v>0</v>
      </c>
      <c r="N23" s="25">
        <v>0</v>
      </c>
      <c r="O23" s="26">
        <f t="shared" si="0"/>
        <v>4</v>
      </c>
      <c r="P23" s="172">
        <f t="shared" si="1"/>
        <v>0</v>
      </c>
      <c r="Q23" s="27"/>
      <c r="R23" s="28">
        <v>1756</v>
      </c>
      <c r="S23" s="29" t="s">
        <v>37</v>
      </c>
      <c r="T23" s="30">
        <f t="shared" si="2"/>
        <v>0</v>
      </c>
      <c r="U23" s="31"/>
      <c r="V23" s="32">
        <f t="shared" si="3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77" t="s">
        <v>191</v>
      </c>
      <c r="B24" s="192" t="s">
        <v>454</v>
      </c>
      <c r="C24" s="192" t="s">
        <v>163</v>
      </c>
      <c r="D24" s="192" t="s">
        <v>20</v>
      </c>
      <c r="E24" s="179"/>
      <c r="F24" s="193" t="s">
        <v>725</v>
      </c>
      <c r="G24" s="23"/>
      <c r="H24" s="23"/>
      <c r="I24" s="23"/>
      <c r="J24" s="23"/>
      <c r="K24" s="23"/>
      <c r="L24" s="23"/>
      <c r="M24" s="24">
        <v>0</v>
      </c>
      <c r="N24" s="25">
        <v>0</v>
      </c>
      <c r="O24" s="26">
        <f t="shared" si="0"/>
        <v>2</v>
      </c>
      <c r="P24" s="172">
        <f t="shared" si="1"/>
        <v>0</v>
      </c>
      <c r="Q24" s="27"/>
      <c r="R24" s="28">
        <v>1177</v>
      </c>
      <c r="S24" s="29" t="s">
        <v>38</v>
      </c>
      <c r="T24" s="30">
        <f t="shared" si="2"/>
        <v>0</v>
      </c>
      <c r="U24" s="31"/>
      <c r="V24" s="32">
        <f t="shared" si="3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77" t="s">
        <v>191</v>
      </c>
      <c r="B25" s="192" t="s">
        <v>221</v>
      </c>
      <c r="C25" s="192" t="s">
        <v>163</v>
      </c>
      <c r="D25" s="192" t="s">
        <v>20</v>
      </c>
      <c r="E25" s="179" t="s">
        <v>725</v>
      </c>
      <c r="F25" s="193" t="s">
        <v>725</v>
      </c>
      <c r="G25" s="23" t="s">
        <v>725</v>
      </c>
      <c r="H25" s="23"/>
      <c r="I25" s="23" t="s">
        <v>725</v>
      </c>
      <c r="J25" s="23"/>
      <c r="K25" s="23"/>
      <c r="L25" s="23"/>
      <c r="M25" s="24">
        <v>0</v>
      </c>
      <c r="N25" s="25">
        <v>0</v>
      </c>
      <c r="O25" s="26">
        <f t="shared" si="0"/>
        <v>5</v>
      </c>
      <c r="P25" s="172">
        <f t="shared" si="1"/>
        <v>0</v>
      </c>
      <c r="Q25" s="27"/>
      <c r="R25" s="28">
        <v>1266</v>
      </c>
      <c r="S25" s="29" t="s">
        <v>39</v>
      </c>
      <c r="T25" s="30">
        <f t="shared" si="2"/>
        <v>0</v>
      </c>
      <c r="U25" s="31"/>
      <c r="V25" s="32">
        <f t="shared" si="3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77" t="s">
        <v>191</v>
      </c>
      <c r="B26" s="192" t="s">
        <v>218</v>
      </c>
      <c r="C26" s="192" t="s">
        <v>163</v>
      </c>
      <c r="D26" s="192" t="s">
        <v>20</v>
      </c>
      <c r="E26" s="179" t="s">
        <v>725</v>
      </c>
      <c r="F26" s="193" t="s">
        <v>725</v>
      </c>
      <c r="G26" s="23"/>
      <c r="H26" s="23" t="s">
        <v>725</v>
      </c>
      <c r="I26" s="23" t="s">
        <v>725</v>
      </c>
      <c r="J26" s="23"/>
      <c r="K26" s="23"/>
      <c r="L26" s="23"/>
      <c r="M26" s="24">
        <v>0</v>
      </c>
      <c r="N26" s="25">
        <v>0</v>
      </c>
      <c r="O26" s="26">
        <f t="shared" si="0"/>
        <v>5</v>
      </c>
      <c r="P26" s="172">
        <f t="shared" si="1"/>
        <v>0</v>
      </c>
      <c r="Q26" s="27"/>
      <c r="R26" s="28">
        <v>1757</v>
      </c>
      <c r="S26" s="29" t="s">
        <v>40</v>
      </c>
      <c r="T26" s="30">
        <f t="shared" si="2"/>
        <v>0</v>
      </c>
      <c r="U26" s="31"/>
      <c r="V26" s="32">
        <f t="shared" si="3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77" t="s">
        <v>191</v>
      </c>
      <c r="B27" s="220" t="s">
        <v>638</v>
      </c>
      <c r="C27" s="220" t="s">
        <v>163</v>
      </c>
      <c r="D27" s="220" t="s">
        <v>20</v>
      </c>
      <c r="E27" s="242"/>
      <c r="F27" s="242"/>
      <c r="G27" s="217"/>
      <c r="H27" s="217"/>
      <c r="I27" s="217" t="s">
        <v>725</v>
      </c>
      <c r="J27" s="217"/>
      <c r="K27" s="217"/>
      <c r="L27" s="217"/>
      <c r="M27" s="218">
        <v>0</v>
      </c>
      <c r="N27" s="25">
        <v>0</v>
      </c>
      <c r="O27" s="26">
        <f t="shared" si="0"/>
        <v>2</v>
      </c>
      <c r="P27" s="172">
        <f t="shared" si="1"/>
        <v>0</v>
      </c>
      <c r="Q27" s="27"/>
      <c r="R27" s="28">
        <v>1760</v>
      </c>
      <c r="S27" s="29" t="s">
        <v>41</v>
      </c>
      <c r="T27" s="30">
        <f t="shared" si="2"/>
        <v>0</v>
      </c>
      <c r="U27" s="31"/>
      <c r="V27" s="32">
        <f t="shared" si="3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7" t="s">
        <v>191</v>
      </c>
      <c r="B28" s="223" t="s">
        <v>159</v>
      </c>
      <c r="C28" s="223" t="s">
        <v>160</v>
      </c>
      <c r="D28" s="223" t="s">
        <v>188</v>
      </c>
      <c r="E28" s="246" t="s">
        <v>725</v>
      </c>
      <c r="F28" s="247"/>
      <c r="G28" s="225"/>
      <c r="H28" s="225"/>
      <c r="I28" s="225"/>
      <c r="J28" s="225"/>
      <c r="K28" s="225"/>
      <c r="L28" s="225"/>
      <c r="M28" s="226">
        <v>14</v>
      </c>
      <c r="N28" s="25">
        <v>14</v>
      </c>
      <c r="O28" s="26">
        <f t="shared" si="0"/>
        <v>2</v>
      </c>
      <c r="P28" s="172">
        <f t="shared" si="1"/>
        <v>14</v>
      </c>
      <c r="Q28" s="27"/>
      <c r="R28" s="28">
        <v>1174</v>
      </c>
      <c r="S28" s="29" t="s">
        <v>121</v>
      </c>
      <c r="T28" s="30">
        <f t="shared" si="2"/>
        <v>14</v>
      </c>
      <c r="U28" s="31"/>
      <c r="V28" s="32">
        <f t="shared" si="3"/>
        <v>14</v>
      </c>
      <c r="W28" s="19"/>
      <c r="X28" s="6"/>
      <c r="Y28" s="6"/>
      <c r="Z28" s="6"/>
      <c r="AA28" s="6"/>
    </row>
    <row r="29" spans="1:27" ht="29.1" customHeight="1" thickBot="1" x14ac:dyDescent="0.4">
      <c r="A29" s="177" t="s">
        <v>191</v>
      </c>
      <c r="B29" s="211" t="s">
        <v>470</v>
      </c>
      <c r="C29" s="240">
        <v>1172</v>
      </c>
      <c r="D29" s="211" t="s">
        <v>471</v>
      </c>
      <c r="E29" s="241"/>
      <c r="F29" s="241"/>
      <c r="G29" s="219" t="s">
        <v>725</v>
      </c>
      <c r="H29" s="219"/>
      <c r="I29" s="219"/>
      <c r="J29" s="219"/>
      <c r="K29" s="219"/>
      <c r="L29" s="219"/>
      <c r="M29" s="222">
        <v>14</v>
      </c>
      <c r="N29" s="25">
        <v>14</v>
      </c>
      <c r="O29" s="26">
        <f t="shared" si="0"/>
        <v>2</v>
      </c>
      <c r="P29" s="172">
        <f t="shared" si="1"/>
        <v>14</v>
      </c>
      <c r="Q29" s="27"/>
      <c r="R29" s="28">
        <v>1731</v>
      </c>
      <c r="S29" s="29" t="s">
        <v>43</v>
      </c>
      <c r="T29" s="30">
        <f t="shared" si="2"/>
        <v>0</v>
      </c>
      <c r="U29" s="31"/>
      <c r="V29" s="32">
        <f t="shared" si="3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7" t="s">
        <v>191</v>
      </c>
      <c r="B30" s="220" t="s">
        <v>472</v>
      </c>
      <c r="C30" s="245">
        <v>1172</v>
      </c>
      <c r="D30" s="220" t="s">
        <v>471</v>
      </c>
      <c r="E30" s="242"/>
      <c r="F30" s="242"/>
      <c r="G30" s="217" t="s">
        <v>725</v>
      </c>
      <c r="H30" s="217"/>
      <c r="I30" s="217"/>
      <c r="J30" s="217"/>
      <c r="K30" s="217"/>
      <c r="L30" s="217"/>
      <c r="M30" s="218">
        <v>0</v>
      </c>
      <c r="N30" s="25">
        <v>0</v>
      </c>
      <c r="O30" s="26">
        <f t="shared" si="0"/>
        <v>2</v>
      </c>
      <c r="P30" s="172">
        <f t="shared" si="1"/>
        <v>0</v>
      </c>
      <c r="Q30" s="27"/>
      <c r="R30" s="28">
        <v>1773</v>
      </c>
      <c r="S30" s="29" t="s">
        <v>71</v>
      </c>
      <c r="T30" s="30">
        <f t="shared" si="2"/>
        <v>33</v>
      </c>
      <c r="U30" s="31"/>
      <c r="V30" s="32">
        <f t="shared" si="3"/>
        <v>33</v>
      </c>
      <c r="W30" s="19"/>
      <c r="X30" s="6"/>
      <c r="Y30" s="6"/>
      <c r="Z30" s="6"/>
      <c r="AA30" s="6"/>
    </row>
    <row r="31" spans="1:27" ht="29.1" customHeight="1" thickBot="1" x14ac:dyDescent="0.4">
      <c r="A31" s="177" t="s">
        <v>191</v>
      </c>
      <c r="B31" s="211" t="s">
        <v>205</v>
      </c>
      <c r="C31" s="211" t="s">
        <v>201</v>
      </c>
      <c r="D31" s="211" t="s">
        <v>202</v>
      </c>
      <c r="E31" s="241" t="s">
        <v>725</v>
      </c>
      <c r="F31" s="244" t="s">
        <v>725</v>
      </c>
      <c r="G31" s="219"/>
      <c r="H31" s="219" t="s">
        <v>725</v>
      </c>
      <c r="I31" s="219"/>
      <c r="J31" s="219"/>
      <c r="K31" s="219" t="s">
        <v>725</v>
      </c>
      <c r="L31" s="219"/>
      <c r="M31" s="222">
        <v>71</v>
      </c>
      <c r="N31" s="25">
        <v>71</v>
      </c>
      <c r="O31" s="26">
        <f t="shared" si="0"/>
        <v>5</v>
      </c>
      <c r="P31" s="172">
        <f t="shared" si="1"/>
        <v>71</v>
      </c>
      <c r="Q31" s="27"/>
      <c r="R31" s="28">
        <v>1347</v>
      </c>
      <c r="S31" s="29" t="s">
        <v>45</v>
      </c>
      <c r="T31" s="30">
        <f t="shared" si="2"/>
        <v>0</v>
      </c>
      <c r="U31" s="31"/>
      <c r="V31" s="32">
        <f t="shared" si="3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7" t="s">
        <v>191</v>
      </c>
      <c r="B32" s="220" t="s">
        <v>200</v>
      </c>
      <c r="C32" s="220" t="s">
        <v>201</v>
      </c>
      <c r="D32" s="220" t="s">
        <v>202</v>
      </c>
      <c r="E32" s="242" t="s">
        <v>725</v>
      </c>
      <c r="F32" s="242" t="s">
        <v>725</v>
      </c>
      <c r="G32" s="242" t="s">
        <v>725</v>
      </c>
      <c r="H32" s="242" t="s">
        <v>725</v>
      </c>
      <c r="I32" s="242" t="s">
        <v>725</v>
      </c>
      <c r="J32" s="217"/>
      <c r="K32" s="217" t="s">
        <v>725</v>
      </c>
      <c r="L32" s="217"/>
      <c r="M32" s="218">
        <v>0</v>
      </c>
      <c r="N32" s="25">
        <v>0</v>
      </c>
      <c r="O32" s="26">
        <f t="shared" si="0"/>
        <v>7</v>
      </c>
      <c r="P32" s="172">
        <f t="shared" si="1"/>
        <v>0</v>
      </c>
      <c r="Q32" s="27"/>
      <c r="R32" s="28">
        <v>1889</v>
      </c>
      <c r="S32" s="29" t="s">
        <v>115</v>
      </c>
      <c r="T32" s="30">
        <f t="shared" si="2"/>
        <v>0</v>
      </c>
      <c r="U32" s="31"/>
      <c r="V32" s="32">
        <f t="shared" si="3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7" t="s">
        <v>191</v>
      </c>
      <c r="B33" s="211" t="s">
        <v>515</v>
      </c>
      <c r="C33" s="211" t="s">
        <v>139</v>
      </c>
      <c r="D33" s="211" t="s">
        <v>71</v>
      </c>
      <c r="E33" s="241"/>
      <c r="F33" s="241"/>
      <c r="G33" s="219"/>
      <c r="H33" s="219" t="s">
        <v>725</v>
      </c>
      <c r="I33" s="219" t="s">
        <v>725</v>
      </c>
      <c r="J33" s="231"/>
      <c r="K33" s="219"/>
      <c r="L33" s="219"/>
      <c r="M33" s="222">
        <v>33</v>
      </c>
      <c r="N33" s="25">
        <v>33</v>
      </c>
      <c r="O33" s="26">
        <f t="shared" si="0"/>
        <v>3</v>
      </c>
      <c r="P33" s="172">
        <f t="shared" si="1"/>
        <v>33</v>
      </c>
      <c r="Q33" s="27"/>
      <c r="R33" s="28">
        <v>1883</v>
      </c>
      <c r="S33" s="29" t="s">
        <v>47</v>
      </c>
      <c r="T33" s="30">
        <f t="shared" si="2"/>
        <v>0</v>
      </c>
      <c r="U33" s="31"/>
      <c r="V33" s="32">
        <f t="shared" si="3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7" t="s">
        <v>191</v>
      </c>
      <c r="B34" s="192" t="s">
        <v>138</v>
      </c>
      <c r="C34" s="192" t="s">
        <v>139</v>
      </c>
      <c r="D34" s="192" t="s">
        <v>71</v>
      </c>
      <c r="E34" s="179" t="s">
        <v>725</v>
      </c>
      <c r="F34" s="193"/>
      <c r="G34" s="23"/>
      <c r="H34" s="23"/>
      <c r="I34" s="23"/>
      <c r="J34" s="23"/>
      <c r="K34" s="23"/>
      <c r="L34" s="23"/>
      <c r="M34" s="24">
        <v>0</v>
      </c>
      <c r="N34" s="25">
        <v>0</v>
      </c>
      <c r="O34" s="26">
        <f t="shared" si="0"/>
        <v>2</v>
      </c>
      <c r="P34" s="172">
        <f t="shared" si="1"/>
        <v>0</v>
      </c>
      <c r="Q34" s="27"/>
      <c r="R34" s="28">
        <v>2072</v>
      </c>
      <c r="S34" s="29" t="s">
        <v>109</v>
      </c>
      <c r="T34" s="30">
        <f t="shared" si="2"/>
        <v>30</v>
      </c>
      <c r="U34" s="31"/>
      <c r="V34" s="32">
        <f t="shared" si="3"/>
        <v>30</v>
      </c>
      <c r="W34" s="19"/>
      <c r="X34" s="6"/>
      <c r="Y34" s="6"/>
      <c r="Z34" s="6"/>
      <c r="AA34" s="6"/>
    </row>
    <row r="35" spans="1:27" ht="29.1" customHeight="1" thickBot="1" x14ac:dyDescent="0.4">
      <c r="A35" s="177" t="s">
        <v>191</v>
      </c>
      <c r="B35" s="192" t="s">
        <v>450</v>
      </c>
      <c r="C35" s="192" t="s">
        <v>139</v>
      </c>
      <c r="D35" s="192" t="s">
        <v>71</v>
      </c>
      <c r="E35" s="179"/>
      <c r="F35" s="179" t="s">
        <v>725</v>
      </c>
      <c r="G35" s="23"/>
      <c r="H35" s="23" t="s">
        <v>725</v>
      </c>
      <c r="I35" s="23" t="s">
        <v>725</v>
      </c>
      <c r="J35" s="23"/>
      <c r="K35" s="23"/>
      <c r="L35" s="23"/>
      <c r="M35" s="24">
        <v>0</v>
      </c>
      <c r="N35" s="25">
        <v>0</v>
      </c>
      <c r="O35" s="26">
        <f t="shared" ref="O35:O66" si="4">COUNTA(E35:M35)</f>
        <v>4</v>
      </c>
      <c r="P35" s="172">
        <f t="shared" ref="P35:P66" si="5">SUM(E35:M35)</f>
        <v>0</v>
      </c>
      <c r="Q35" s="27"/>
      <c r="R35" s="28">
        <v>1615</v>
      </c>
      <c r="S35" s="29" t="s">
        <v>110</v>
      </c>
      <c r="T35" s="30">
        <f t="shared" si="2"/>
        <v>0</v>
      </c>
      <c r="U35" s="31"/>
      <c r="V35" s="32">
        <f t="shared" si="3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7" t="s">
        <v>191</v>
      </c>
      <c r="B36" s="192" t="s">
        <v>441</v>
      </c>
      <c r="C36" s="192" t="s">
        <v>139</v>
      </c>
      <c r="D36" s="192" t="s">
        <v>71</v>
      </c>
      <c r="E36" s="179"/>
      <c r="F36" s="179" t="s">
        <v>725</v>
      </c>
      <c r="G36" s="23"/>
      <c r="H36" s="23" t="s">
        <v>725</v>
      </c>
      <c r="I36" s="23" t="s">
        <v>725</v>
      </c>
      <c r="J36" s="23"/>
      <c r="K36" s="23"/>
      <c r="L36" s="23"/>
      <c r="M36" s="24">
        <v>0</v>
      </c>
      <c r="N36" s="25">
        <v>0</v>
      </c>
      <c r="O36" s="26">
        <f t="shared" si="4"/>
        <v>4</v>
      </c>
      <c r="P36" s="172">
        <f t="shared" si="5"/>
        <v>0</v>
      </c>
      <c r="Q36" s="27"/>
      <c r="R36" s="28">
        <v>48</v>
      </c>
      <c r="S36" s="29" t="s">
        <v>111</v>
      </c>
      <c r="T36" s="30">
        <f t="shared" si="2"/>
        <v>14</v>
      </c>
      <c r="U36" s="31"/>
      <c r="V36" s="32">
        <f t="shared" si="3"/>
        <v>14</v>
      </c>
      <c r="W36" s="19"/>
      <c r="X36" s="6"/>
      <c r="Y36" s="6"/>
      <c r="Z36" s="6"/>
      <c r="AA36" s="6"/>
    </row>
    <row r="37" spans="1:27" ht="29.1" customHeight="1" thickBot="1" x14ac:dyDescent="0.4">
      <c r="A37" s="177" t="s">
        <v>191</v>
      </c>
      <c r="B37" s="192" t="s">
        <v>513</v>
      </c>
      <c r="C37" s="192" t="s">
        <v>139</v>
      </c>
      <c r="D37" s="192" t="s">
        <v>71</v>
      </c>
      <c r="E37" s="179"/>
      <c r="F37" s="179"/>
      <c r="G37" s="23"/>
      <c r="H37" s="23" t="s">
        <v>725</v>
      </c>
      <c r="I37" s="23" t="s">
        <v>725</v>
      </c>
      <c r="J37" s="23"/>
      <c r="K37" s="23"/>
      <c r="L37" s="23"/>
      <c r="M37" s="24">
        <v>0</v>
      </c>
      <c r="N37" s="25">
        <v>0</v>
      </c>
      <c r="O37" s="26">
        <f t="shared" si="4"/>
        <v>3</v>
      </c>
      <c r="P37" s="172">
        <f t="shared" si="5"/>
        <v>0</v>
      </c>
      <c r="Q37" s="27"/>
      <c r="R37" s="28">
        <v>1353</v>
      </c>
      <c r="S37" s="29" t="s">
        <v>112</v>
      </c>
      <c r="T37" s="30">
        <f t="shared" si="2"/>
        <v>0</v>
      </c>
      <c r="U37" s="31"/>
      <c r="V37" s="32">
        <f t="shared" si="3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7" t="s">
        <v>191</v>
      </c>
      <c r="B38" s="220" t="s">
        <v>478</v>
      </c>
      <c r="C38" s="245">
        <v>1773</v>
      </c>
      <c r="D38" s="220" t="s">
        <v>71</v>
      </c>
      <c r="E38" s="242"/>
      <c r="F38" s="242"/>
      <c r="G38" s="217" t="s">
        <v>725</v>
      </c>
      <c r="H38" s="217" t="s">
        <v>725</v>
      </c>
      <c r="I38" s="217"/>
      <c r="J38" s="237" t="s">
        <v>725</v>
      </c>
      <c r="K38" s="217"/>
      <c r="L38" s="217"/>
      <c r="M38" s="218">
        <v>0</v>
      </c>
      <c r="N38" s="25">
        <v>0</v>
      </c>
      <c r="O38" s="26">
        <f t="shared" si="4"/>
        <v>4</v>
      </c>
      <c r="P38" s="172">
        <f t="shared" si="5"/>
        <v>0</v>
      </c>
      <c r="Q38" s="27"/>
      <c r="R38" s="28">
        <v>1665</v>
      </c>
      <c r="S38" s="29" t="s">
        <v>113</v>
      </c>
      <c r="T38" s="30">
        <f t="shared" si="2"/>
        <v>0</v>
      </c>
      <c r="U38" s="31"/>
      <c r="V38" s="32">
        <f t="shared" si="3"/>
        <v>0</v>
      </c>
      <c r="W38" s="19"/>
      <c r="X38" s="6"/>
      <c r="Y38" s="6"/>
      <c r="Z38" s="6"/>
      <c r="AA38" s="6"/>
    </row>
    <row r="39" spans="1:27" ht="29.1" customHeight="1" thickBot="1" x14ac:dyDescent="0.45">
      <c r="A39" s="177" t="s">
        <v>191</v>
      </c>
      <c r="B39" s="211" t="s">
        <v>127</v>
      </c>
      <c r="C39" s="211" t="s">
        <v>128</v>
      </c>
      <c r="D39" s="211" t="s">
        <v>179</v>
      </c>
      <c r="E39" s="244" t="s">
        <v>725</v>
      </c>
      <c r="F39" s="244"/>
      <c r="G39" s="231" t="s">
        <v>725</v>
      </c>
      <c r="H39" s="231" t="s">
        <v>725</v>
      </c>
      <c r="I39" s="231" t="s">
        <v>725</v>
      </c>
      <c r="J39" s="231" t="s">
        <v>725</v>
      </c>
      <c r="K39" s="231" t="s">
        <v>725</v>
      </c>
      <c r="L39" s="232"/>
      <c r="M39" s="233">
        <v>66</v>
      </c>
      <c r="N39" s="25">
        <v>66</v>
      </c>
      <c r="O39" s="26">
        <f t="shared" si="4"/>
        <v>7</v>
      </c>
      <c r="P39" s="172">
        <f t="shared" si="5"/>
        <v>66</v>
      </c>
      <c r="Q39" s="27"/>
      <c r="R39" s="28"/>
      <c r="S39" s="29"/>
      <c r="T39" s="30">
        <f t="shared" si="2"/>
        <v>0</v>
      </c>
      <c r="U39" s="31"/>
      <c r="V39" s="32">
        <f t="shared" si="3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7" t="s">
        <v>191</v>
      </c>
      <c r="B40" s="192" t="s">
        <v>140</v>
      </c>
      <c r="C40" s="192" t="s">
        <v>128</v>
      </c>
      <c r="D40" s="192" t="s">
        <v>179</v>
      </c>
      <c r="E40" s="193" t="s">
        <v>725</v>
      </c>
      <c r="F40" s="193"/>
      <c r="G40" s="23"/>
      <c r="H40" s="197" t="s">
        <v>725</v>
      </c>
      <c r="I40" s="23"/>
      <c r="J40" s="23" t="s">
        <v>725</v>
      </c>
      <c r="K40" s="23" t="s">
        <v>725</v>
      </c>
      <c r="L40" s="23"/>
      <c r="M40" s="24">
        <v>0</v>
      </c>
      <c r="N40" s="25">
        <v>0</v>
      </c>
      <c r="O40" s="26">
        <f t="shared" si="4"/>
        <v>5</v>
      </c>
      <c r="P40" s="172">
        <f t="shared" si="5"/>
        <v>0</v>
      </c>
      <c r="Q40" s="27"/>
      <c r="R40" s="28"/>
      <c r="S40" s="29"/>
      <c r="T40" s="30">
        <f t="shared" si="2"/>
        <v>0</v>
      </c>
      <c r="U40" s="31"/>
      <c r="V40" s="32">
        <f t="shared" si="3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7" t="s">
        <v>191</v>
      </c>
      <c r="B41" s="192" t="s">
        <v>133</v>
      </c>
      <c r="C41" s="192" t="s">
        <v>128</v>
      </c>
      <c r="D41" s="192" t="s">
        <v>179</v>
      </c>
      <c r="E41" s="193" t="s">
        <v>725</v>
      </c>
      <c r="F41" s="193"/>
      <c r="G41" s="23" t="s">
        <v>725</v>
      </c>
      <c r="H41" s="197" t="s">
        <v>725</v>
      </c>
      <c r="I41" s="23"/>
      <c r="J41" s="197"/>
      <c r="K41" s="23" t="s">
        <v>725</v>
      </c>
      <c r="L41" s="23"/>
      <c r="M41" s="24">
        <v>0</v>
      </c>
      <c r="N41" s="25">
        <v>0</v>
      </c>
      <c r="O41" s="26">
        <f t="shared" si="4"/>
        <v>5</v>
      </c>
      <c r="P41" s="172">
        <f t="shared" si="5"/>
        <v>0</v>
      </c>
      <c r="Q41" s="27"/>
      <c r="R41" s="28"/>
      <c r="S41" s="29"/>
      <c r="T41" s="30">
        <f t="shared" si="2"/>
        <v>0</v>
      </c>
      <c r="U41" s="31"/>
      <c r="V41" s="32">
        <f t="shared" si="3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77" t="s">
        <v>191</v>
      </c>
      <c r="B42" s="192" t="s">
        <v>158</v>
      </c>
      <c r="C42" s="192" t="s">
        <v>128</v>
      </c>
      <c r="D42" s="192" t="s">
        <v>179</v>
      </c>
      <c r="E42" s="193" t="s">
        <v>725</v>
      </c>
      <c r="F42" s="193" t="s">
        <v>725</v>
      </c>
      <c r="G42" s="23" t="s">
        <v>725</v>
      </c>
      <c r="H42" s="197" t="s">
        <v>725</v>
      </c>
      <c r="I42" s="23" t="s">
        <v>725</v>
      </c>
      <c r="J42" s="23" t="s">
        <v>725</v>
      </c>
      <c r="K42" s="23" t="s">
        <v>725</v>
      </c>
      <c r="L42" s="23"/>
      <c r="M42" s="24">
        <v>0</v>
      </c>
      <c r="N42" s="25">
        <v>0</v>
      </c>
      <c r="O42" s="26">
        <f t="shared" si="4"/>
        <v>8</v>
      </c>
      <c r="P42" s="172">
        <f t="shared" si="5"/>
        <v>0</v>
      </c>
      <c r="Q42" s="27"/>
      <c r="R42" s="28"/>
      <c r="S42" s="29"/>
      <c r="T42" s="30">
        <f t="shared" si="2"/>
        <v>0</v>
      </c>
      <c r="U42" s="31"/>
      <c r="V42" s="32">
        <f t="shared" si="3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77" t="s">
        <v>191</v>
      </c>
      <c r="B43" s="192" t="s">
        <v>165</v>
      </c>
      <c r="C43" s="192" t="s">
        <v>128</v>
      </c>
      <c r="D43" s="192" t="s">
        <v>179</v>
      </c>
      <c r="E43" s="193" t="s">
        <v>725</v>
      </c>
      <c r="F43" s="193" t="s">
        <v>725</v>
      </c>
      <c r="G43" s="23"/>
      <c r="H43" s="197" t="s">
        <v>725</v>
      </c>
      <c r="I43" s="23"/>
      <c r="J43" s="23" t="s">
        <v>725</v>
      </c>
      <c r="K43" s="23" t="s">
        <v>725</v>
      </c>
      <c r="L43" s="23"/>
      <c r="M43" s="24">
        <v>0</v>
      </c>
      <c r="N43" s="25">
        <v>0</v>
      </c>
      <c r="O43" s="26">
        <f t="shared" si="4"/>
        <v>6</v>
      </c>
      <c r="P43" s="172">
        <f t="shared" si="5"/>
        <v>0</v>
      </c>
      <c r="Q43" s="27"/>
      <c r="R43" s="28"/>
      <c r="S43" s="29"/>
      <c r="T43" s="30">
        <f t="shared" si="2"/>
        <v>0</v>
      </c>
      <c r="U43" s="31"/>
      <c r="V43" s="32">
        <f t="shared" si="3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7" t="s">
        <v>191</v>
      </c>
      <c r="B44" s="192" t="s">
        <v>177</v>
      </c>
      <c r="C44" s="192" t="s">
        <v>128</v>
      </c>
      <c r="D44" s="192" t="s">
        <v>179</v>
      </c>
      <c r="E44" s="193"/>
      <c r="F44" s="193" t="s">
        <v>725</v>
      </c>
      <c r="G44" s="23" t="s">
        <v>725</v>
      </c>
      <c r="H44" s="197" t="s">
        <v>725</v>
      </c>
      <c r="I44" s="23"/>
      <c r="J44" s="23"/>
      <c r="K44" s="23" t="s">
        <v>725</v>
      </c>
      <c r="L44" s="23"/>
      <c r="M44" s="24">
        <v>0</v>
      </c>
      <c r="N44" s="25">
        <v>0</v>
      </c>
      <c r="O44" s="26">
        <f t="shared" si="4"/>
        <v>5</v>
      </c>
      <c r="P44" s="172">
        <f t="shared" si="5"/>
        <v>0</v>
      </c>
      <c r="Q44" s="27"/>
      <c r="R44" s="28">
        <v>2199</v>
      </c>
      <c r="S44" s="169" t="s">
        <v>106</v>
      </c>
      <c r="T44" s="30">
        <f t="shared" si="2"/>
        <v>0</v>
      </c>
      <c r="U44" s="31"/>
      <c r="V44" s="32">
        <f t="shared" si="3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77" t="s">
        <v>191</v>
      </c>
      <c r="B45" s="192" t="s">
        <v>670</v>
      </c>
      <c r="C45" s="192" t="s">
        <v>128</v>
      </c>
      <c r="D45" s="192" t="s">
        <v>179</v>
      </c>
      <c r="E45" s="23"/>
      <c r="F45" s="179"/>
      <c r="G45" s="23"/>
      <c r="H45" s="23"/>
      <c r="I45" s="23"/>
      <c r="J45" s="23"/>
      <c r="K45" s="23" t="s">
        <v>725</v>
      </c>
      <c r="L45" s="23"/>
      <c r="M45" s="24">
        <v>0</v>
      </c>
      <c r="N45" s="25">
        <v>0</v>
      </c>
      <c r="O45" s="26">
        <f t="shared" si="4"/>
        <v>2</v>
      </c>
      <c r="P45" s="172">
        <f t="shared" si="5"/>
        <v>0</v>
      </c>
      <c r="Q45" s="27"/>
      <c r="R45" s="28">
        <v>1908</v>
      </c>
      <c r="S45" s="29" t="s">
        <v>55</v>
      </c>
      <c r="T45" s="30">
        <f t="shared" si="2"/>
        <v>0</v>
      </c>
      <c r="U45" s="31"/>
      <c r="V45" s="32">
        <f t="shared" si="3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77" t="s">
        <v>191</v>
      </c>
      <c r="B46" s="192" t="s">
        <v>673</v>
      </c>
      <c r="C46" s="192" t="s">
        <v>128</v>
      </c>
      <c r="D46" s="192" t="s">
        <v>179</v>
      </c>
      <c r="E46" s="23"/>
      <c r="F46" s="179"/>
      <c r="G46" s="23"/>
      <c r="H46" s="23"/>
      <c r="I46" s="23"/>
      <c r="J46" s="23"/>
      <c r="K46" s="23" t="s">
        <v>725</v>
      </c>
      <c r="L46" s="23"/>
      <c r="M46" s="24">
        <v>0</v>
      </c>
      <c r="N46" s="25">
        <v>0</v>
      </c>
      <c r="O46" s="26">
        <f t="shared" si="4"/>
        <v>2</v>
      </c>
      <c r="P46" s="172">
        <f t="shared" si="5"/>
        <v>0</v>
      </c>
      <c r="Q46" s="35"/>
      <c r="R46" s="28">
        <v>2057</v>
      </c>
      <c r="S46" s="29" t="s">
        <v>56</v>
      </c>
      <c r="T46" s="30">
        <f t="shared" si="2"/>
        <v>53</v>
      </c>
      <c r="U46" s="31"/>
      <c r="V46" s="32">
        <f t="shared" si="3"/>
        <v>53</v>
      </c>
      <c r="W46" s="19"/>
      <c r="X46" s="6"/>
      <c r="Y46" s="6"/>
      <c r="Z46" s="6"/>
      <c r="AA46" s="6"/>
    </row>
    <row r="47" spans="1:27" ht="29.1" customHeight="1" thickBot="1" x14ac:dyDescent="0.4">
      <c r="A47" s="177" t="s">
        <v>191</v>
      </c>
      <c r="B47" s="192" t="s">
        <v>194</v>
      </c>
      <c r="C47" s="192" t="s">
        <v>128</v>
      </c>
      <c r="D47" s="192" t="s">
        <v>179</v>
      </c>
      <c r="E47" s="197" t="s">
        <v>725</v>
      </c>
      <c r="F47" s="197" t="s">
        <v>725</v>
      </c>
      <c r="G47" s="197" t="s">
        <v>725</v>
      </c>
      <c r="H47" s="197" t="s">
        <v>725</v>
      </c>
      <c r="I47" s="197" t="s">
        <v>725</v>
      </c>
      <c r="J47" s="197" t="s">
        <v>725</v>
      </c>
      <c r="K47" s="23" t="s">
        <v>725</v>
      </c>
      <c r="L47" s="23"/>
      <c r="M47" s="24">
        <v>0</v>
      </c>
      <c r="N47" s="25">
        <v>0</v>
      </c>
      <c r="O47" s="26">
        <f t="shared" si="4"/>
        <v>8</v>
      </c>
      <c r="P47" s="172">
        <f t="shared" si="5"/>
        <v>0</v>
      </c>
      <c r="Q47" s="35"/>
      <c r="R47" s="28">
        <v>2069</v>
      </c>
      <c r="S47" s="29" t="s">
        <v>57</v>
      </c>
      <c r="T47" s="30">
        <f t="shared" si="2"/>
        <v>0</v>
      </c>
      <c r="U47" s="31"/>
      <c r="V47" s="32">
        <f t="shared" si="3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77" t="s">
        <v>191</v>
      </c>
      <c r="B48" s="192" t="s">
        <v>209</v>
      </c>
      <c r="C48" s="192" t="s">
        <v>128</v>
      </c>
      <c r="D48" s="192" t="s">
        <v>179</v>
      </c>
      <c r="E48" s="197" t="s">
        <v>725</v>
      </c>
      <c r="F48" s="197" t="s">
        <v>725</v>
      </c>
      <c r="G48" s="23" t="s">
        <v>725</v>
      </c>
      <c r="H48" s="23"/>
      <c r="I48" s="23" t="s">
        <v>725</v>
      </c>
      <c r="J48" s="23" t="s">
        <v>725</v>
      </c>
      <c r="K48" s="23" t="s">
        <v>725</v>
      </c>
      <c r="L48" s="23"/>
      <c r="M48" s="24">
        <v>0</v>
      </c>
      <c r="N48" s="25">
        <v>0</v>
      </c>
      <c r="O48" s="26">
        <f t="shared" si="4"/>
        <v>7</v>
      </c>
      <c r="P48" s="172">
        <f t="shared" si="5"/>
        <v>0</v>
      </c>
      <c r="Q48" s="19"/>
      <c r="R48" s="28">
        <v>1887</v>
      </c>
      <c r="S48" s="29" t="s">
        <v>123</v>
      </c>
      <c r="T48" s="30">
        <f t="shared" si="2"/>
        <v>0</v>
      </c>
      <c r="U48" s="31"/>
      <c r="V48" s="32">
        <f t="shared" si="3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77" t="s">
        <v>191</v>
      </c>
      <c r="B49" s="192" t="s">
        <v>215</v>
      </c>
      <c r="C49" s="192" t="s">
        <v>128</v>
      </c>
      <c r="D49" s="192" t="s">
        <v>179</v>
      </c>
      <c r="E49" s="197" t="s">
        <v>725</v>
      </c>
      <c r="F49" s="197" t="s">
        <v>725</v>
      </c>
      <c r="G49" s="23" t="s">
        <v>725</v>
      </c>
      <c r="H49" s="23" t="s">
        <v>725</v>
      </c>
      <c r="I49" s="23" t="s">
        <v>725</v>
      </c>
      <c r="J49" s="23" t="s">
        <v>725</v>
      </c>
      <c r="K49" s="23" t="s">
        <v>725</v>
      </c>
      <c r="L49" s="23"/>
      <c r="M49" s="24">
        <v>0</v>
      </c>
      <c r="N49" s="25">
        <v>0</v>
      </c>
      <c r="O49" s="26">
        <f t="shared" si="4"/>
        <v>8</v>
      </c>
      <c r="P49" s="172">
        <f t="shared" si="5"/>
        <v>0</v>
      </c>
      <c r="Q49" s="19"/>
      <c r="R49" s="28">
        <v>2029</v>
      </c>
      <c r="S49" s="29" t="s">
        <v>59</v>
      </c>
      <c r="T49" s="30">
        <f t="shared" si="2"/>
        <v>0</v>
      </c>
      <c r="U49" s="31"/>
      <c r="V49" s="32">
        <f t="shared" si="3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77" t="s">
        <v>191</v>
      </c>
      <c r="B50" s="192" t="s">
        <v>208</v>
      </c>
      <c r="C50" s="192" t="s">
        <v>128</v>
      </c>
      <c r="D50" s="192" t="s">
        <v>179</v>
      </c>
      <c r="E50" s="197" t="s">
        <v>725</v>
      </c>
      <c r="F50" s="197" t="s">
        <v>725</v>
      </c>
      <c r="G50" s="23"/>
      <c r="H50" s="23" t="s">
        <v>725</v>
      </c>
      <c r="I50" s="23" t="s">
        <v>725</v>
      </c>
      <c r="J50" s="23"/>
      <c r="K50" s="23"/>
      <c r="L50" s="23"/>
      <c r="M50" s="24">
        <v>0</v>
      </c>
      <c r="N50" s="25">
        <v>0</v>
      </c>
      <c r="O50" s="26">
        <f t="shared" si="4"/>
        <v>5</v>
      </c>
      <c r="P50" s="172">
        <f t="shared" si="5"/>
        <v>0</v>
      </c>
      <c r="Q50" s="19"/>
      <c r="R50" s="28">
        <v>2027</v>
      </c>
      <c r="S50" s="29" t="s">
        <v>20</v>
      </c>
      <c r="T50" s="30">
        <f t="shared" si="2"/>
        <v>50</v>
      </c>
      <c r="U50" s="31"/>
      <c r="V50" s="32">
        <f t="shared" si="3"/>
        <v>50</v>
      </c>
      <c r="W50" s="6"/>
      <c r="X50" s="6"/>
      <c r="Y50" s="6"/>
      <c r="Z50" s="6"/>
      <c r="AA50" s="6"/>
    </row>
    <row r="51" spans="1:27" ht="29.1" customHeight="1" thickBot="1" x14ac:dyDescent="0.4">
      <c r="A51" s="177" t="s">
        <v>191</v>
      </c>
      <c r="B51" s="192" t="s">
        <v>213</v>
      </c>
      <c r="C51" s="192" t="s">
        <v>128</v>
      </c>
      <c r="D51" s="192" t="s">
        <v>179</v>
      </c>
      <c r="E51" s="197" t="s">
        <v>725</v>
      </c>
      <c r="F51" s="197" t="s">
        <v>725</v>
      </c>
      <c r="G51" s="23" t="s">
        <v>725</v>
      </c>
      <c r="H51" s="23" t="s">
        <v>725</v>
      </c>
      <c r="I51" s="23" t="s">
        <v>725</v>
      </c>
      <c r="J51" s="23"/>
      <c r="K51" s="23" t="s">
        <v>725</v>
      </c>
      <c r="L51" s="23"/>
      <c r="M51" s="24">
        <v>0</v>
      </c>
      <c r="N51" s="25">
        <v>0</v>
      </c>
      <c r="O51" s="26">
        <f t="shared" si="4"/>
        <v>7</v>
      </c>
      <c r="P51" s="172">
        <f t="shared" si="5"/>
        <v>0</v>
      </c>
      <c r="Q51" s="19"/>
      <c r="R51" s="28">
        <v>1862</v>
      </c>
      <c r="S51" s="29" t="s">
        <v>60</v>
      </c>
      <c r="T51" s="30">
        <f t="shared" si="2"/>
        <v>0</v>
      </c>
      <c r="U51" s="31"/>
      <c r="V51" s="32">
        <f t="shared" si="3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77" t="s">
        <v>191</v>
      </c>
      <c r="B52" s="220" t="s">
        <v>220</v>
      </c>
      <c r="C52" s="220" t="s">
        <v>128</v>
      </c>
      <c r="D52" s="220" t="s">
        <v>179</v>
      </c>
      <c r="E52" s="237" t="s">
        <v>725</v>
      </c>
      <c r="F52" s="237" t="s">
        <v>725</v>
      </c>
      <c r="G52" s="217"/>
      <c r="H52" s="217"/>
      <c r="I52" s="217"/>
      <c r="J52" s="217"/>
      <c r="K52" s="217" t="s">
        <v>725</v>
      </c>
      <c r="L52" s="217"/>
      <c r="M52" s="218">
        <v>0</v>
      </c>
      <c r="N52" s="25">
        <v>0</v>
      </c>
      <c r="O52" s="26">
        <f t="shared" si="4"/>
        <v>4</v>
      </c>
      <c r="P52" s="172">
        <f t="shared" si="5"/>
        <v>0</v>
      </c>
      <c r="Q52" s="19"/>
      <c r="R52" s="28">
        <v>1132</v>
      </c>
      <c r="S52" s="29" t="s">
        <v>61</v>
      </c>
      <c r="T52" s="30">
        <f t="shared" si="2"/>
        <v>0</v>
      </c>
      <c r="U52" s="31"/>
      <c r="V52" s="32">
        <f t="shared" si="3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77" t="s">
        <v>191</v>
      </c>
      <c r="B53" s="211" t="s">
        <v>145</v>
      </c>
      <c r="C53" s="211" t="s">
        <v>146</v>
      </c>
      <c r="D53" s="211" t="s">
        <v>185</v>
      </c>
      <c r="E53" s="231" t="s">
        <v>725</v>
      </c>
      <c r="F53" s="231" t="s">
        <v>725</v>
      </c>
      <c r="G53" s="219" t="s">
        <v>725</v>
      </c>
      <c r="H53" s="219" t="s">
        <v>725</v>
      </c>
      <c r="I53" s="219"/>
      <c r="J53" s="231"/>
      <c r="K53" s="219"/>
      <c r="L53" s="219"/>
      <c r="M53" s="222">
        <v>53</v>
      </c>
      <c r="N53" s="25">
        <v>53</v>
      </c>
      <c r="O53" s="26">
        <f t="shared" si="4"/>
        <v>5</v>
      </c>
      <c r="P53" s="172">
        <f t="shared" si="5"/>
        <v>53</v>
      </c>
      <c r="Q53" s="19"/>
      <c r="R53" s="28">
        <v>1988</v>
      </c>
      <c r="S53" s="29" t="s">
        <v>62</v>
      </c>
      <c r="T53" s="30">
        <f t="shared" si="2"/>
        <v>0</v>
      </c>
      <c r="U53" s="31"/>
      <c r="V53" s="32">
        <f t="shared" si="3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77" t="s">
        <v>191</v>
      </c>
      <c r="B54" s="192" t="s">
        <v>156</v>
      </c>
      <c r="C54" s="192" t="s">
        <v>146</v>
      </c>
      <c r="D54" s="192" t="s">
        <v>185</v>
      </c>
      <c r="E54" s="197" t="s">
        <v>725</v>
      </c>
      <c r="F54" s="197" t="s">
        <v>725</v>
      </c>
      <c r="G54" s="23" t="s">
        <v>725</v>
      </c>
      <c r="H54" s="23" t="s">
        <v>725</v>
      </c>
      <c r="I54" s="23" t="s">
        <v>725</v>
      </c>
      <c r="J54" s="197"/>
      <c r="K54" s="23" t="s">
        <v>725</v>
      </c>
      <c r="L54" s="23"/>
      <c r="M54" s="24">
        <v>0</v>
      </c>
      <c r="N54" s="25">
        <v>0</v>
      </c>
      <c r="O54" s="26">
        <f t="shared" si="4"/>
        <v>7</v>
      </c>
      <c r="P54" s="172">
        <f t="shared" si="5"/>
        <v>0</v>
      </c>
      <c r="Q54" s="19"/>
      <c r="R54" s="28">
        <v>1172</v>
      </c>
      <c r="S54" s="29" t="s">
        <v>471</v>
      </c>
      <c r="T54" s="30">
        <f t="shared" si="2"/>
        <v>14</v>
      </c>
      <c r="U54" s="31"/>
      <c r="V54" s="32">
        <f t="shared" si="3"/>
        <v>14</v>
      </c>
      <c r="W54" s="6"/>
      <c r="X54" s="6"/>
      <c r="Y54" s="6"/>
      <c r="Z54" s="6"/>
      <c r="AA54" s="6"/>
    </row>
    <row r="55" spans="1:27" ht="29.1" customHeight="1" thickBot="1" x14ac:dyDescent="0.4">
      <c r="A55" s="177" t="s">
        <v>191</v>
      </c>
      <c r="B55" s="192" t="s">
        <v>161</v>
      </c>
      <c r="C55" s="192" t="s">
        <v>146</v>
      </c>
      <c r="D55" s="192" t="s">
        <v>185</v>
      </c>
      <c r="E55" s="197" t="s">
        <v>725</v>
      </c>
      <c r="F55" s="197" t="s">
        <v>725</v>
      </c>
      <c r="G55" s="23" t="s">
        <v>725</v>
      </c>
      <c r="H55" s="23" t="s">
        <v>725</v>
      </c>
      <c r="I55" s="23"/>
      <c r="J55" s="23"/>
      <c r="K55" s="23"/>
      <c r="L55" s="23"/>
      <c r="M55" s="24">
        <v>0</v>
      </c>
      <c r="N55" s="25">
        <v>0</v>
      </c>
      <c r="O55" s="26">
        <f t="shared" si="4"/>
        <v>5</v>
      </c>
      <c r="P55" s="172">
        <f t="shared" si="5"/>
        <v>0</v>
      </c>
      <c r="Q55" s="19"/>
      <c r="R55" s="28"/>
      <c r="S55" s="29"/>
      <c r="T55" s="30">
        <f t="shared" si="2"/>
        <v>0</v>
      </c>
      <c r="U55" s="31"/>
      <c r="V55" s="32">
        <f t="shared" si="3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77" t="s">
        <v>191</v>
      </c>
      <c r="B56" s="192" t="s">
        <v>152</v>
      </c>
      <c r="C56" s="192" t="s">
        <v>146</v>
      </c>
      <c r="D56" s="192" t="s">
        <v>185</v>
      </c>
      <c r="E56" s="197" t="s">
        <v>725</v>
      </c>
      <c r="F56" s="197" t="s">
        <v>725</v>
      </c>
      <c r="G56" s="23" t="s">
        <v>725</v>
      </c>
      <c r="H56" s="23"/>
      <c r="I56" s="23"/>
      <c r="J56" s="23"/>
      <c r="K56" s="23" t="s">
        <v>725</v>
      </c>
      <c r="L56" s="23"/>
      <c r="M56" s="24">
        <v>0</v>
      </c>
      <c r="N56" s="25">
        <v>0</v>
      </c>
      <c r="O56" s="26">
        <f t="shared" si="4"/>
        <v>5</v>
      </c>
      <c r="P56" s="172">
        <f t="shared" si="5"/>
        <v>0</v>
      </c>
      <c r="Q56" s="19"/>
      <c r="R56" s="28">
        <v>2460</v>
      </c>
      <c r="S56" s="29" t="s">
        <v>178</v>
      </c>
      <c r="T56" s="30">
        <f t="shared" si="2"/>
        <v>28</v>
      </c>
      <c r="U56" s="31"/>
      <c r="V56" s="32">
        <f t="shared" si="3"/>
        <v>28</v>
      </c>
      <c r="W56" s="6"/>
      <c r="X56" s="6"/>
      <c r="Y56" s="6"/>
      <c r="Z56" s="6"/>
      <c r="AA56" s="6"/>
    </row>
    <row r="57" spans="1:27" ht="29.1" customHeight="1" thickBot="1" x14ac:dyDescent="0.4">
      <c r="A57" s="177" t="s">
        <v>191</v>
      </c>
      <c r="B57" s="192" t="s">
        <v>517</v>
      </c>
      <c r="C57" s="192" t="s">
        <v>146</v>
      </c>
      <c r="D57" s="192" t="s">
        <v>185</v>
      </c>
      <c r="E57" s="23"/>
      <c r="F57" s="23"/>
      <c r="G57" s="23"/>
      <c r="H57" s="23" t="s">
        <v>725</v>
      </c>
      <c r="I57" s="23"/>
      <c r="J57" s="23"/>
      <c r="K57" s="23"/>
      <c r="L57" s="23"/>
      <c r="M57" s="24">
        <v>0</v>
      </c>
      <c r="N57" s="25">
        <v>0</v>
      </c>
      <c r="O57" s="26">
        <f t="shared" si="4"/>
        <v>2</v>
      </c>
      <c r="P57" s="172">
        <f t="shared" si="5"/>
        <v>0</v>
      </c>
      <c r="Q57" s="19"/>
      <c r="R57" s="28">
        <v>1990</v>
      </c>
      <c r="S57" s="29" t="s">
        <v>26</v>
      </c>
      <c r="T57" s="30">
        <f t="shared" si="2"/>
        <v>0</v>
      </c>
      <c r="U57" s="31"/>
      <c r="V57" s="32">
        <f t="shared" si="3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77" t="s">
        <v>191</v>
      </c>
      <c r="B58" s="192" t="s">
        <v>204</v>
      </c>
      <c r="C58" s="192" t="s">
        <v>146</v>
      </c>
      <c r="D58" s="192" t="s">
        <v>185</v>
      </c>
      <c r="E58" s="23" t="s">
        <v>725</v>
      </c>
      <c r="F58" s="23" t="s">
        <v>725</v>
      </c>
      <c r="G58" s="23" t="s">
        <v>725</v>
      </c>
      <c r="H58" s="23" t="s">
        <v>725</v>
      </c>
      <c r="I58" s="23" t="s">
        <v>725</v>
      </c>
      <c r="J58" s="23"/>
      <c r="K58" s="23" t="s">
        <v>725</v>
      </c>
      <c r="L58" s="23"/>
      <c r="M58" s="24">
        <v>0</v>
      </c>
      <c r="N58" s="25">
        <v>0</v>
      </c>
      <c r="O58" s="26">
        <f t="shared" si="4"/>
        <v>7</v>
      </c>
      <c r="P58" s="172">
        <f t="shared" si="5"/>
        <v>0</v>
      </c>
      <c r="Q58" s="19"/>
      <c r="R58" s="28">
        <v>2068</v>
      </c>
      <c r="S58" s="29" t="s">
        <v>64</v>
      </c>
      <c r="T58" s="30">
        <f t="shared" si="2"/>
        <v>0</v>
      </c>
      <c r="U58" s="31"/>
      <c r="V58" s="32">
        <f t="shared" si="3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77" t="s">
        <v>191</v>
      </c>
      <c r="B59" s="220" t="s">
        <v>640</v>
      </c>
      <c r="C59" s="220" t="s">
        <v>146</v>
      </c>
      <c r="D59" s="220" t="s">
        <v>185</v>
      </c>
      <c r="E59" s="217"/>
      <c r="F59" s="217"/>
      <c r="G59" s="217"/>
      <c r="H59" s="217"/>
      <c r="I59" s="217" t="s">
        <v>725</v>
      </c>
      <c r="J59" s="217"/>
      <c r="K59" s="217"/>
      <c r="L59" s="217"/>
      <c r="M59" s="218">
        <v>0</v>
      </c>
      <c r="N59" s="25">
        <v>0</v>
      </c>
      <c r="O59" s="26">
        <f t="shared" si="4"/>
        <v>2</v>
      </c>
      <c r="P59" s="172">
        <f t="shared" si="5"/>
        <v>0</v>
      </c>
      <c r="Q59" s="19"/>
      <c r="R59" s="28">
        <v>2075</v>
      </c>
      <c r="S59" s="169" t="s">
        <v>118</v>
      </c>
      <c r="T59" s="30">
        <f t="shared" si="2"/>
        <v>0</v>
      </c>
      <c r="U59" s="31"/>
      <c r="V59" s="32">
        <f t="shared" si="3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77" t="s">
        <v>191</v>
      </c>
      <c r="B60" s="211" t="s">
        <v>147</v>
      </c>
      <c r="C60" s="211" t="s">
        <v>148</v>
      </c>
      <c r="D60" s="211" t="s">
        <v>186</v>
      </c>
      <c r="E60" s="219" t="s">
        <v>725</v>
      </c>
      <c r="F60" s="231" t="s">
        <v>725</v>
      </c>
      <c r="G60" s="219" t="s">
        <v>725</v>
      </c>
      <c r="H60" s="219"/>
      <c r="I60" s="219"/>
      <c r="J60" s="219"/>
      <c r="K60" s="219" t="s">
        <v>725</v>
      </c>
      <c r="L60" s="219"/>
      <c r="M60" s="222">
        <v>55</v>
      </c>
      <c r="N60" s="25">
        <v>55</v>
      </c>
      <c r="O60" s="26">
        <f t="shared" si="4"/>
        <v>5</v>
      </c>
      <c r="P60" s="172">
        <f t="shared" si="5"/>
        <v>55</v>
      </c>
      <c r="Q60" s="19"/>
      <c r="R60" s="28">
        <v>2076</v>
      </c>
      <c r="S60" s="29" t="s">
        <v>117</v>
      </c>
      <c r="T60" s="30">
        <f t="shared" si="2"/>
        <v>0</v>
      </c>
      <c r="U60" s="31"/>
      <c r="V60" s="32">
        <f t="shared" si="3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77" t="s">
        <v>191</v>
      </c>
      <c r="B61" s="192" t="s">
        <v>167</v>
      </c>
      <c r="C61" s="192" t="s">
        <v>148</v>
      </c>
      <c r="D61" s="192" t="s">
        <v>186</v>
      </c>
      <c r="E61" s="23" t="s">
        <v>725</v>
      </c>
      <c r="F61" s="197" t="s">
        <v>725</v>
      </c>
      <c r="G61" s="23" t="s">
        <v>725</v>
      </c>
      <c r="H61" s="23" t="s">
        <v>725</v>
      </c>
      <c r="I61" s="23" t="s">
        <v>725</v>
      </c>
      <c r="J61" s="23"/>
      <c r="K61" s="23" t="s">
        <v>725</v>
      </c>
      <c r="L61" s="23"/>
      <c r="M61" s="24">
        <v>0</v>
      </c>
      <c r="N61" s="25">
        <v>0</v>
      </c>
      <c r="O61" s="26">
        <f t="shared" si="4"/>
        <v>7</v>
      </c>
      <c r="P61" s="172">
        <f t="shared" si="5"/>
        <v>0</v>
      </c>
      <c r="Q61" s="19"/>
      <c r="R61" s="28">
        <v>2161</v>
      </c>
      <c r="S61" s="29" t="s">
        <v>66</v>
      </c>
      <c r="T61" s="30">
        <f t="shared" si="2"/>
        <v>0</v>
      </c>
      <c r="U61" s="31"/>
      <c r="V61" s="32">
        <f t="shared" si="3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77" t="s">
        <v>191</v>
      </c>
      <c r="B62" s="192" t="s">
        <v>172</v>
      </c>
      <c r="C62" s="192" t="s">
        <v>148</v>
      </c>
      <c r="D62" s="192" t="s">
        <v>186</v>
      </c>
      <c r="E62" s="23" t="s">
        <v>725</v>
      </c>
      <c r="F62" s="197" t="s">
        <v>725</v>
      </c>
      <c r="G62" s="23" t="s">
        <v>725</v>
      </c>
      <c r="H62" s="23" t="s">
        <v>725</v>
      </c>
      <c r="I62" s="23" t="s">
        <v>725</v>
      </c>
      <c r="J62" s="23"/>
      <c r="K62" s="23" t="s">
        <v>725</v>
      </c>
      <c r="L62" s="23"/>
      <c r="M62" s="24">
        <v>0</v>
      </c>
      <c r="N62" s="25">
        <v>0</v>
      </c>
      <c r="O62" s="26">
        <f t="shared" si="4"/>
        <v>7</v>
      </c>
      <c r="P62" s="172">
        <f t="shared" si="5"/>
        <v>0</v>
      </c>
      <c r="Q62" s="19"/>
      <c r="R62" s="28">
        <v>1216</v>
      </c>
      <c r="S62" s="169" t="s">
        <v>108</v>
      </c>
      <c r="T62" s="30">
        <f t="shared" si="2"/>
        <v>0</v>
      </c>
      <c r="U62" s="31"/>
      <c r="V62" s="32">
        <f t="shared" si="3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77" t="s">
        <v>191</v>
      </c>
      <c r="B63" s="192" t="s">
        <v>174</v>
      </c>
      <c r="C63" s="192" t="s">
        <v>148</v>
      </c>
      <c r="D63" s="192" t="s">
        <v>186</v>
      </c>
      <c r="E63" s="23" t="s">
        <v>725</v>
      </c>
      <c r="F63" s="197"/>
      <c r="G63" s="23" t="s">
        <v>725</v>
      </c>
      <c r="H63" s="23" t="s">
        <v>725</v>
      </c>
      <c r="I63" s="23" t="s">
        <v>725</v>
      </c>
      <c r="J63" s="23"/>
      <c r="K63" s="23" t="s">
        <v>725</v>
      </c>
      <c r="L63" s="23"/>
      <c r="M63" s="24">
        <v>0</v>
      </c>
      <c r="N63" s="25">
        <v>0</v>
      </c>
      <c r="O63" s="26">
        <f t="shared" si="4"/>
        <v>6</v>
      </c>
      <c r="P63" s="172">
        <f t="shared" si="5"/>
        <v>0</v>
      </c>
      <c r="Q63" s="19"/>
      <c r="R63" s="28">
        <v>2113</v>
      </c>
      <c r="S63" s="29" t="s">
        <v>67</v>
      </c>
      <c r="T63" s="30">
        <f t="shared" si="2"/>
        <v>0</v>
      </c>
      <c r="U63" s="31"/>
      <c r="V63" s="32">
        <f t="shared" si="3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77" t="s">
        <v>191</v>
      </c>
      <c r="B64" s="192" t="s">
        <v>453</v>
      </c>
      <c r="C64" s="192" t="s">
        <v>148</v>
      </c>
      <c r="D64" s="192" t="s">
        <v>186</v>
      </c>
      <c r="E64" s="23"/>
      <c r="F64" s="23" t="s">
        <v>725</v>
      </c>
      <c r="G64" s="23" t="s">
        <v>725</v>
      </c>
      <c r="H64" s="23" t="s">
        <v>725</v>
      </c>
      <c r="I64" s="23" t="s">
        <v>725</v>
      </c>
      <c r="J64" s="23"/>
      <c r="K64" s="23" t="s">
        <v>725</v>
      </c>
      <c r="L64" s="23"/>
      <c r="M64" s="24">
        <v>0</v>
      </c>
      <c r="N64" s="25">
        <v>0</v>
      </c>
      <c r="O64" s="26">
        <f t="shared" si="4"/>
        <v>6</v>
      </c>
      <c r="P64" s="172">
        <f t="shared" si="5"/>
        <v>0</v>
      </c>
      <c r="Q64" s="19"/>
      <c r="R64" s="28">
        <v>1896</v>
      </c>
      <c r="S64" s="29" t="s">
        <v>116</v>
      </c>
      <c r="T64" s="30">
        <f t="shared" si="2"/>
        <v>0</v>
      </c>
      <c r="U64" s="31"/>
      <c r="V64" s="32">
        <f t="shared" si="3"/>
        <v>0</v>
      </c>
      <c r="W64" s="6"/>
      <c r="X64" s="6"/>
      <c r="Y64" s="6"/>
      <c r="Z64" s="6"/>
      <c r="AA64" s="6"/>
    </row>
    <row r="65" spans="1:259" ht="29.1" customHeight="1" thickBot="1" x14ac:dyDescent="0.4">
      <c r="A65" s="177" t="s">
        <v>191</v>
      </c>
      <c r="B65" s="192" t="s">
        <v>170</v>
      </c>
      <c r="C65" s="192" t="s">
        <v>148</v>
      </c>
      <c r="D65" s="192" t="s">
        <v>186</v>
      </c>
      <c r="E65" s="23" t="s">
        <v>725</v>
      </c>
      <c r="F65" s="197" t="s">
        <v>725</v>
      </c>
      <c r="G65" s="23" t="s">
        <v>725</v>
      </c>
      <c r="H65" s="23"/>
      <c r="I65" s="23"/>
      <c r="J65" s="23"/>
      <c r="K65" s="23" t="s">
        <v>725</v>
      </c>
      <c r="L65" s="23"/>
      <c r="M65" s="24">
        <v>0</v>
      </c>
      <c r="N65" s="25">
        <v>0</v>
      </c>
      <c r="O65" s="26">
        <f t="shared" si="4"/>
        <v>5</v>
      </c>
      <c r="P65" s="172">
        <f t="shared" si="5"/>
        <v>0</v>
      </c>
      <c r="Q65" s="19"/>
      <c r="R65" s="6"/>
      <c r="S65" s="6"/>
      <c r="T65" s="39">
        <f>SUM(T3:T64)</f>
        <v>859</v>
      </c>
      <c r="U65" s="6"/>
      <c r="V65" s="41">
        <f>SUM(V3:V64)</f>
        <v>859</v>
      </c>
      <c r="W65" s="6"/>
      <c r="X65" s="6"/>
      <c r="Y65" s="6"/>
      <c r="Z65" s="6"/>
      <c r="AA65" s="6"/>
    </row>
    <row r="66" spans="1:259" ht="29.1" customHeight="1" thickBot="1" x14ac:dyDescent="0.4">
      <c r="A66" s="177" t="s">
        <v>191</v>
      </c>
      <c r="B66" s="192" t="s">
        <v>479</v>
      </c>
      <c r="C66" s="192" t="s">
        <v>148</v>
      </c>
      <c r="D66" s="192" t="s">
        <v>186</v>
      </c>
      <c r="E66" s="23"/>
      <c r="F66" s="23"/>
      <c r="G66" s="23" t="s">
        <v>725</v>
      </c>
      <c r="H66" s="23" t="s">
        <v>725</v>
      </c>
      <c r="I66" s="23" t="s">
        <v>725</v>
      </c>
      <c r="J66" s="23"/>
      <c r="K66" s="23"/>
      <c r="L66" s="23"/>
      <c r="M66" s="24">
        <v>0</v>
      </c>
      <c r="N66" s="25">
        <v>0</v>
      </c>
      <c r="O66" s="26">
        <f t="shared" si="4"/>
        <v>4</v>
      </c>
      <c r="P66" s="172">
        <f t="shared" si="5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59" ht="29.1" customHeight="1" thickBot="1" x14ac:dyDescent="0.4">
      <c r="A67" s="177" t="s">
        <v>191</v>
      </c>
      <c r="B67" s="192" t="s">
        <v>480</v>
      </c>
      <c r="C67" s="192" t="s">
        <v>148</v>
      </c>
      <c r="D67" s="192" t="s">
        <v>186</v>
      </c>
      <c r="E67" s="23"/>
      <c r="F67" s="23"/>
      <c r="G67" s="23" t="s">
        <v>725</v>
      </c>
      <c r="H67" s="23" t="s">
        <v>725</v>
      </c>
      <c r="I67" s="23" t="s">
        <v>725</v>
      </c>
      <c r="J67" s="23"/>
      <c r="K67" s="23"/>
      <c r="L67" s="23"/>
      <c r="M67" s="24">
        <v>0</v>
      </c>
      <c r="N67" s="25">
        <v>0</v>
      </c>
      <c r="O67" s="26">
        <f t="shared" ref="O67:O98" si="6">COUNTA(E67:M67)</f>
        <v>4</v>
      </c>
      <c r="P67" s="172">
        <f t="shared" ref="P67:P98" si="7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59" ht="29.1" customHeight="1" thickBot="1" x14ac:dyDescent="0.4">
      <c r="A68" s="177" t="s">
        <v>191</v>
      </c>
      <c r="B68" s="192" t="s">
        <v>169</v>
      </c>
      <c r="C68" s="192" t="s">
        <v>148</v>
      </c>
      <c r="D68" s="192" t="s">
        <v>186</v>
      </c>
      <c r="E68" s="23" t="s">
        <v>725</v>
      </c>
      <c r="F68" s="197"/>
      <c r="G68" s="23" t="s">
        <v>725</v>
      </c>
      <c r="H68" s="23"/>
      <c r="I68" s="23"/>
      <c r="J68" s="23"/>
      <c r="K68" s="23"/>
      <c r="L68" s="23"/>
      <c r="M68" s="24">
        <v>0</v>
      </c>
      <c r="N68" s="25">
        <v>0</v>
      </c>
      <c r="O68" s="26">
        <f t="shared" si="6"/>
        <v>3</v>
      </c>
      <c r="P68" s="172">
        <f t="shared" si="7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59" ht="29.1" customHeight="1" thickBot="1" x14ac:dyDescent="0.4">
      <c r="A69" s="177" t="s">
        <v>191</v>
      </c>
      <c r="B69" s="192" t="s">
        <v>214</v>
      </c>
      <c r="C69" s="192" t="s">
        <v>148</v>
      </c>
      <c r="D69" s="192" t="s">
        <v>186</v>
      </c>
      <c r="E69" s="23" t="s">
        <v>725</v>
      </c>
      <c r="F69" s="197" t="s">
        <v>725</v>
      </c>
      <c r="G69" s="23" t="s">
        <v>725</v>
      </c>
      <c r="H69" s="23" t="s">
        <v>725</v>
      </c>
      <c r="I69" s="23" t="s">
        <v>725</v>
      </c>
      <c r="J69" s="23"/>
      <c r="K69" s="23"/>
      <c r="L69" s="23"/>
      <c r="M69" s="24">
        <v>0</v>
      </c>
      <c r="N69" s="25">
        <v>0</v>
      </c>
      <c r="O69" s="26">
        <f t="shared" si="6"/>
        <v>6</v>
      </c>
      <c r="P69" s="172">
        <f t="shared" si="7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59" ht="29.1" customHeight="1" thickBot="1" x14ac:dyDescent="0.4">
      <c r="A70" s="177" t="str">
        <f t="shared" ref="A70:A102" si="8">IF(O70&lt;2,"NO","SI")</f>
        <v>SI</v>
      </c>
      <c r="B70" s="192" t="s">
        <v>219</v>
      </c>
      <c r="C70" s="192" t="s">
        <v>148</v>
      </c>
      <c r="D70" s="192" t="s">
        <v>186</v>
      </c>
      <c r="E70" s="23" t="s">
        <v>725</v>
      </c>
      <c r="F70" s="193" t="s">
        <v>725</v>
      </c>
      <c r="G70" s="23" t="s">
        <v>725</v>
      </c>
      <c r="H70" s="23" t="s">
        <v>725</v>
      </c>
      <c r="I70" s="23"/>
      <c r="J70" s="23"/>
      <c r="K70" s="23"/>
      <c r="L70" s="23"/>
      <c r="M70" s="24">
        <v>0</v>
      </c>
      <c r="N70" s="25">
        <v>0</v>
      </c>
      <c r="O70" s="26">
        <f t="shared" si="6"/>
        <v>5</v>
      </c>
      <c r="P70" s="172">
        <f t="shared" si="7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59" ht="29.1" customHeight="1" thickBot="1" x14ac:dyDescent="0.4">
      <c r="A71" s="177" t="str">
        <f t="shared" si="8"/>
        <v>SI</v>
      </c>
      <c r="B71" s="192" t="s">
        <v>222</v>
      </c>
      <c r="C71" s="192" t="s">
        <v>148</v>
      </c>
      <c r="D71" s="192" t="s">
        <v>186</v>
      </c>
      <c r="E71" s="23" t="s">
        <v>725</v>
      </c>
      <c r="F71" s="193" t="s">
        <v>725</v>
      </c>
      <c r="G71" s="23"/>
      <c r="H71" s="23"/>
      <c r="I71" s="23" t="s">
        <v>725</v>
      </c>
      <c r="J71" s="23"/>
      <c r="K71" s="23"/>
      <c r="L71" s="23"/>
      <c r="M71" s="24">
        <v>0</v>
      </c>
      <c r="N71" s="25">
        <v>0</v>
      </c>
      <c r="O71" s="26">
        <f t="shared" si="6"/>
        <v>4</v>
      </c>
      <c r="P71" s="172">
        <f t="shared" si="7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59" ht="29.1" customHeight="1" thickBot="1" x14ac:dyDescent="0.4">
      <c r="A72" s="177" t="str">
        <f t="shared" si="8"/>
        <v>SI</v>
      </c>
      <c r="B72" s="192" t="s">
        <v>217</v>
      </c>
      <c r="C72" s="192" t="s">
        <v>148</v>
      </c>
      <c r="D72" s="192" t="s">
        <v>186</v>
      </c>
      <c r="E72" s="23" t="s">
        <v>725</v>
      </c>
      <c r="F72" s="193"/>
      <c r="G72" s="23" t="s">
        <v>725</v>
      </c>
      <c r="H72" s="23"/>
      <c r="I72" s="23"/>
      <c r="J72" s="23"/>
      <c r="K72" s="23" t="s">
        <v>725</v>
      </c>
      <c r="L72" s="23"/>
      <c r="M72" s="24">
        <v>0</v>
      </c>
      <c r="N72" s="25">
        <v>0</v>
      </c>
      <c r="O72" s="26">
        <f t="shared" si="6"/>
        <v>4</v>
      </c>
      <c r="P72" s="172">
        <f t="shared" si="7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59" ht="29.1" customHeight="1" thickBot="1" x14ac:dyDescent="0.4">
      <c r="A73" s="177" t="s">
        <v>191</v>
      </c>
      <c r="B73" s="220" t="s">
        <v>473</v>
      </c>
      <c r="C73" s="220" t="s">
        <v>148</v>
      </c>
      <c r="D73" s="220" t="s">
        <v>186</v>
      </c>
      <c r="E73" s="242"/>
      <c r="F73" s="242"/>
      <c r="G73" s="217" t="s">
        <v>725</v>
      </c>
      <c r="H73" s="217"/>
      <c r="I73" s="217"/>
      <c r="J73" s="217"/>
      <c r="K73" s="217"/>
      <c r="L73" s="217"/>
      <c r="M73" s="218">
        <v>0</v>
      </c>
      <c r="N73" s="25">
        <v>0</v>
      </c>
      <c r="O73" s="26">
        <f t="shared" si="6"/>
        <v>2</v>
      </c>
      <c r="P73" s="172">
        <f t="shared" si="7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59" ht="29.1" customHeight="1" thickBot="1" x14ac:dyDescent="0.4">
      <c r="A74" s="177" t="str">
        <f t="shared" ref="A74:A97" si="9">IF(O74&lt;2,"NO","SI")</f>
        <v>SI</v>
      </c>
      <c r="B74" s="211" t="s">
        <v>134</v>
      </c>
      <c r="C74" s="211" t="s">
        <v>135</v>
      </c>
      <c r="D74" s="211" t="s">
        <v>114</v>
      </c>
      <c r="E74" s="241" t="s">
        <v>725</v>
      </c>
      <c r="F74" s="241" t="s">
        <v>725</v>
      </c>
      <c r="G74" s="241" t="s">
        <v>725</v>
      </c>
      <c r="H74" s="241" t="s">
        <v>725</v>
      </c>
      <c r="I74" s="241" t="s">
        <v>725</v>
      </c>
      <c r="J74" s="241" t="s">
        <v>725</v>
      </c>
      <c r="K74" s="241" t="s">
        <v>725</v>
      </c>
      <c r="L74" s="219"/>
      <c r="M74" s="222">
        <v>82</v>
      </c>
      <c r="N74" s="25">
        <v>82</v>
      </c>
      <c r="O74" s="26">
        <f t="shared" si="6"/>
        <v>8</v>
      </c>
      <c r="P74" s="172">
        <f t="shared" si="7"/>
        <v>82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3"/>
      <c r="FK74" s="133"/>
      <c r="FL74" s="133"/>
      <c r="FM74" s="133"/>
      <c r="FN74" s="133"/>
      <c r="FO74" s="133"/>
      <c r="FP74" s="133"/>
      <c r="FQ74" s="133"/>
      <c r="FR74" s="133"/>
      <c r="FS74" s="133"/>
      <c r="FT74" s="133"/>
      <c r="FU74" s="133"/>
      <c r="FV74" s="133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  <c r="IW74" s="133"/>
      <c r="IX74" s="133"/>
      <c r="IY74" s="133"/>
    </row>
    <row r="75" spans="1:259" ht="29.1" customHeight="1" thickBot="1" x14ac:dyDescent="0.4">
      <c r="A75" s="177" t="str">
        <f t="shared" si="9"/>
        <v>SI</v>
      </c>
      <c r="B75" s="192" t="s">
        <v>153</v>
      </c>
      <c r="C75" s="192" t="s">
        <v>135</v>
      </c>
      <c r="D75" s="192" t="s">
        <v>114</v>
      </c>
      <c r="E75" s="179" t="s">
        <v>725</v>
      </c>
      <c r="F75" s="179" t="s">
        <v>725</v>
      </c>
      <c r="G75" s="179" t="s">
        <v>725</v>
      </c>
      <c r="H75" s="179" t="s">
        <v>725</v>
      </c>
      <c r="I75" s="179" t="s">
        <v>725</v>
      </c>
      <c r="J75" s="179" t="s">
        <v>725</v>
      </c>
      <c r="K75" s="179" t="s">
        <v>725</v>
      </c>
      <c r="L75" s="23"/>
      <c r="M75" s="24">
        <v>0</v>
      </c>
      <c r="N75" s="25">
        <v>0</v>
      </c>
      <c r="O75" s="26">
        <f t="shared" si="6"/>
        <v>8</v>
      </c>
      <c r="P75" s="172">
        <f t="shared" si="7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F75" s="133"/>
      <c r="FG75" s="133"/>
      <c r="FH75" s="133"/>
      <c r="FI75" s="133"/>
      <c r="FJ75" s="133"/>
      <c r="FK75" s="133"/>
      <c r="FL75" s="133"/>
      <c r="FM75" s="133"/>
      <c r="FN75" s="133"/>
      <c r="FO75" s="133"/>
      <c r="FP75" s="133"/>
      <c r="FQ75" s="133"/>
      <c r="FR75" s="133"/>
      <c r="FS75" s="133"/>
      <c r="FT75" s="133"/>
      <c r="FU75" s="133"/>
      <c r="FV75" s="133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  <c r="IW75" s="133"/>
      <c r="IX75" s="133"/>
      <c r="IY75" s="133"/>
    </row>
    <row r="76" spans="1:259" ht="29.1" customHeight="1" thickBot="1" x14ac:dyDescent="0.4">
      <c r="A76" s="177" t="str">
        <f t="shared" si="9"/>
        <v>SI</v>
      </c>
      <c r="B76" s="192" t="s">
        <v>155</v>
      </c>
      <c r="C76" s="192" t="s">
        <v>135</v>
      </c>
      <c r="D76" s="192" t="s">
        <v>114</v>
      </c>
      <c r="E76" s="179" t="s">
        <v>725</v>
      </c>
      <c r="F76" s="179" t="s">
        <v>725</v>
      </c>
      <c r="G76" s="179" t="s">
        <v>725</v>
      </c>
      <c r="H76" s="179" t="s">
        <v>725</v>
      </c>
      <c r="I76" s="179" t="s">
        <v>725</v>
      </c>
      <c r="J76" s="179" t="s">
        <v>725</v>
      </c>
      <c r="K76" s="179" t="s">
        <v>725</v>
      </c>
      <c r="L76" s="23"/>
      <c r="M76" s="24">
        <v>0</v>
      </c>
      <c r="N76" s="25">
        <v>0</v>
      </c>
      <c r="O76" s="26">
        <f t="shared" si="6"/>
        <v>8</v>
      </c>
      <c r="P76" s="172">
        <f t="shared" si="7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3"/>
      <c r="FH76" s="133"/>
      <c r="FI76" s="133"/>
      <c r="FJ76" s="133"/>
      <c r="FK76" s="133"/>
      <c r="FL76" s="133"/>
      <c r="FM76" s="133"/>
      <c r="FN76" s="133"/>
      <c r="FO76" s="133"/>
      <c r="FP76" s="133"/>
      <c r="FQ76" s="133"/>
      <c r="FR76" s="133"/>
      <c r="FS76" s="133"/>
      <c r="FT76" s="133"/>
      <c r="FU76" s="133"/>
      <c r="FV76" s="133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  <c r="IU76" s="133"/>
      <c r="IV76" s="133"/>
      <c r="IW76" s="133"/>
      <c r="IX76" s="133"/>
      <c r="IY76" s="133"/>
    </row>
    <row r="77" spans="1:259" ht="29.1" customHeight="1" thickBot="1" x14ac:dyDescent="0.4">
      <c r="A77" s="177" t="str">
        <f t="shared" si="9"/>
        <v>SI</v>
      </c>
      <c r="B77" s="192" t="s">
        <v>171</v>
      </c>
      <c r="C77" s="192" t="s">
        <v>135</v>
      </c>
      <c r="D77" s="192" t="s">
        <v>114</v>
      </c>
      <c r="E77" s="179" t="s">
        <v>725</v>
      </c>
      <c r="F77" s="179" t="s">
        <v>725</v>
      </c>
      <c r="G77" s="179" t="s">
        <v>725</v>
      </c>
      <c r="H77" s="179" t="s">
        <v>725</v>
      </c>
      <c r="I77" s="179" t="s">
        <v>725</v>
      </c>
      <c r="J77" s="179" t="s">
        <v>725</v>
      </c>
      <c r="K77" s="179" t="s">
        <v>725</v>
      </c>
      <c r="L77" s="23"/>
      <c r="M77" s="24">
        <v>0</v>
      </c>
      <c r="N77" s="25">
        <v>0</v>
      </c>
      <c r="O77" s="26">
        <f t="shared" si="6"/>
        <v>8</v>
      </c>
      <c r="P77" s="172">
        <f t="shared" si="7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/>
      <c r="IY77" s="133"/>
    </row>
    <row r="78" spans="1:259" ht="29.1" customHeight="1" thickBot="1" x14ac:dyDescent="0.4">
      <c r="A78" s="177" t="s">
        <v>191</v>
      </c>
      <c r="B78" s="192" t="s">
        <v>164</v>
      </c>
      <c r="C78" s="192" t="s">
        <v>135</v>
      </c>
      <c r="D78" s="192" t="s">
        <v>114</v>
      </c>
      <c r="E78" s="179" t="s">
        <v>725</v>
      </c>
      <c r="F78" s="193"/>
      <c r="G78" s="23"/>
      <c r="H78" s="23"/>
      <c r="I78" s="23"/>
      <c r="J78" s="23"/>
      <c r="K78" s="23"/>
      <c r="L78" s="23"/>
      <c r="M78" s="24">
        <v>0</v>
      </c>
      <c r="N78" s="25">
        <v>0</v>
      </c>
      <c r="O78" s="26">
        <f t="shared" si="6"/>
        <v>2</v>
      </c>
      <c r="P78" s="172">
        <f t="shared" si="7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/>
      <c r="IY78" s="133"/>
    </row>
    <row r="79" spans="1:259" ht="29.1" customHeight="1" thickBot="1" x14ac:dyDescent="0.4">
      <c r="A79" s="177" t="s">
        <v>191</v>
      </c>
      <c r="B79" s="192" t="s">
        <v>634</v>
      </c>
      <c r="C79" s="192" t="s">
        <v>135</v>
      </c>
      <c r="D79" s="192" t="s">
        <v>114</v>
      </c>
      <c r="E79" s="179"/>
      <c r="F79" s="179"/>
      <c r="G79" s="23"/>
      <c r="H79" s="23"/>
      <c r="I79" s="23" t="s">
        <v>725</v>
      </c>
      <c r="J79" s="23"/>
      <c r="K79" s="23"/>
      <c r="L79" s="23"/>
      <c r="M79" s="24">
        <v>0</v>
      </c>
      <c r="N79" s="25">
        <v>0</v>
      </c>
      <c r="O79" s="26">
        <f t="shared" si="6"/>
        <v>2</v>
      </c>
      <c r="P79" s="172">
        <f t="shared" si="7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/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133"/>
      <c r="GB79" s="133"/>
      <c r="GC79" s="133"/>
      <c r="GD79" s="133"/>
      <c r="GE79" s="133"/>
      <c r="GF79" s="133"/>
      <c r="GG79" s="133"/>
      <c r="GH79" s="133"/>
      <c r="GI79" s="133"/>
      <c r="GJ79" s="133"/>
      <c r="GK79" s="133"/>
      <c r="GL79" s="133"/>
      <c r="GM79" s="133"/>
      <c r="GN79" s="133"/>
      <c r="GO79" s="133"/>
      <c r="GP79" s="133"/>
      <c r="GQ79" s="133"/>
      <c r="GR79" s="133"/>
      <c r="GS79" s="133"/>
      <c r="GT79" s="133"/>
      <c r="GU79" s="133"/>
      <c r="GV79" s="133"/>
      <c r="GW79" s="133"/>
      <c r="GX79" s="133"/>
      <c r="GY79" s="133"/>
      <c r="GZ79" s="133"/>
      <c r="HA79" s="133"/>
      <c r="HB79" s="133"/>
      <c r="HC79" s="133"/>
      <c r="HD79" s="133"/>
      <c r="HE79" s="133"/>
      <c r="HF79" s="133"/>
      <c r="HG79" s="133"/>
      <c r="HH79" s="133"/>
      <c r="HI79" s="133"/>
      <c r="HJ79" s="133"/>
      <c r="HK79" s="133"/>
      <c r="HL79" s="133"/>
      <c r="HM79" s="133"/>
      <c r="HN79" s="133"/>
      <c r="HO79" s="133"/>
      <c r="HP79" s="133"/>
      <c r="HQ79" s="133"/>
      <c r="HR79" s="133"/>
      <c r="HS79" s="133"/>
      <c r="HT79" s="133"/>
      <c r="HU79" s="133"/>
      <c r="HV79" s="133"/>
      <c r="HW79" s="133"/>
      <c r="HX79" s="133"/>
      <c r="HY79" s="133"/>
      <c r="HZ79" s="133"/>
      <c r="IA79" s="133"/>
      <c r="IB79" s="133"/>
      <c r="IC79" s="133"/>
      <c r="ID79" s="133"/>
      <c r="IE79" s="133"/>
      <c r="IF79" s="133"/>
      <c r="IG79" s="133"/>
      <c r="IH79" s="133"/>
      <c r="II79" s="133"/>
      <c r="IJ79" s="133"/>
      <c r="IK79" s="133"/>
      <c r="IL79" s="133"/>
      <c r="IM79" s="133"/>
      <c r="IN79" s="133"/>
      <c r="IO79" s="133"/>
      <c r="IP79" s="133"/>
      <c r="IQ79" s="133"/>
      <c r="IR79" s="133"/>
      <c r="IS79" s="133"/>
      <c r="IT79" s="133"/>
      <c r="IU79" s="133"/>
      <c r="IV79" s="133"/>
      <c r="IW79" s="133"/>
      <c r="IX79" s="133"/>
      <c r="IY79" s="133"/>
    </row>
    <row r="80" spans="1:259" ht="29.1" customHeight="1" thickBot="1" x14ac:dyDescent="0.4">
      <c r="A80" s="177" t="str">
        <f t="shared" ref="A80:A82" si="10">IF(O80&lt;2,"NO","SI")</f>
        <v>SI</v>
      </c>
      <c r="B80" s="192" t="s">
        <v>193</v>
      </c>
      <c r="C80" s="192" t="s">
        <v>135</v>
      </c>
      <c r="D80" s="192" t="s">
        <v>114</v>
      </c>
      <c r="E80" s="193" t="s">
        <v>725</v>
      </c>
      <c r="F80" s="193" t="s">
        <v>725</v>
      </c>
      <c r="G80" s="193" t="s">
        <v>725</v>
      </c>
      <c r="H80" s="193" t="s">
        <v>725</v>
      </c>
      <c r="I80" s="193" t="s">
        <v>725</v>
      </c>
      <c r="J80" s="193" t="s">
        <v>725</v>
      </c>
      <c r="K80" s="193" t="s">
        <v>725</v>
      </c>
      <c r="L80" s="23"/>
      <c r="M80" s="24">
        <v>0</v>
      </c>
      <c r="N80" s="25">
        <v>0</v>
      </c>
      <c r="O80" s="26">
        <f t="shared" si="6"/>
        <v>8</v>
      </c>
      <c r="P80" s="172">
        <f t="shared" si="7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33"/>
      <c r="EL80" s="133"/>
      <c r="EM80" s="133"/>
      <c r="EN80" s="133"/>
      <c r="EO80" s="133"/>
      <c r="EP80" s="133"/>
      <c r="EQ80" s="133"/>
      <c r="ER80" s="133"/>
      <c r="ES80" s="133"/>
      <c r="ET80" s="133"/>
      <c r="EU80" s="133"/>
      <c r="EV80" s="133"/>
      <c r="EW80" s="133"/>
      <c r="EX80" s="133"/>
      <c r="EY80" s="133"/>
      <c r="EZ80" s="133"/>
      <c r="FA80" s="133"/>
      <c r="FB80" s="133"/>
      <c r="FC80" s="133"/>
      <c r="FD80" s="133"/>
      <c r="FE80" s="133"/>
      <c r="FF80" s="133"/>
      <c r="FG80" s="133"/>
      <c r="FH80" s="133"/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/>
      <c r="GU80" s="133"/>
      <c r="GV80" s="133"/>
      <c r="GW80" s="133"/>
      <c r="GX80" s="133"/>
      <c r="GY80" s="133"/>
      <c r="GZ80" s="133"/>
      <c r="HA80" s="133"/>
      <c r="HB80" s="133"/>
      <c r="HC80" s="133"/>
      <c r="HD80" s="133"/>
      <c r="HE80" s="133"/>
      <c r="HF80" s="133"/>
      <c r="HG80" s="133"/>
      <c r="HH80" s="133"/>
      <c r="HI80" s="133"/>
      <c r="HJ80" s="133"/>
      <c r="HK80" s="133"/>
      <c r="HL80" s="133"/>
      <c r="HM80" s="133"/>
      <c r="HN80" s="133"/>
      <c r="HO80" s="133"/>
      <c r="HP80" s="133"/>
      <c r="HQ80" s="133"/>
      <c r="HR80" s="133"/>
      <c r="HS80" s="133"/>
      <c r="HT80" s="133"/>
      <c r="HU80" s="133"/>
      <c r="HV80" s="133"/>
      <c r="HW80" s="133"/>
      <c r="HX80" s="133"/>
      <c r="HY80" s="133"/>
      <c r="HZ80" s="133"/>
      <c r="IA80" s="133"/>
      <c r="IB80" s="133"/>
      <c r="IC80" s="133"/>
      <c r="ID80" s="133"/>
      <c r="IE80" s="133"/>
      <c r="IF80" s="133"/>
      <c r="IG80" s="133"/>
      <c r="IH80" s="133"/>
      <c r="II80" s="133"/>
      <c r="IJ80" s="133"/>
      <c r="IK80" s="133"/>
      <c r="IL80" s="133"/>
      <c r="IM80" s="133"/>
      <c r="IN80" s="133"/>
      <c r="IO80" s="133"/>
      <c r="IP80" s="133"/>
      <c r="IQ80" s="133"/>
      <c r="IR80" s="133"/>
      <c r="IS80" s="133"/>
      <c r="IT80" s="133"/>
      <c r="IU80" s="133"/>
      <c r="IV80" s="133"/>
      <c r="IW80" s="133"/>
      <c r="IX80" s="133"/>
      <c r="IY80" s="133"/>
    </row>
    <row r="81" spans="1:259" ht="29.1" customHeight="1" thickBot="1" x14ac:dyDescent="0.4">
      <c r="A81" s="177" t="str">
        <f t="shared" si="10"/>
        <v>SI</v>
      </c>
      <c r="B81" s="198" t="s">
        <v>198</v>
      </c>
      <c r="C81" s="192" t="s">
        <v>135</v>
      </c>
      <c r="D81" s="192" t="s">
        <v>114</v>
      </c>
      <c r="E81" s="193" t="s">
        <v>725</v>
      </c>
      <c r="F81" s="193" t="s">
        <v>725</v>
      </c>
      <c r="G81" s="193" t="s">
        <v>725</v>
      </c>
      <c r="H81" s="193" t="s">
        <v>725</v>
      </c>
      <c r="I81" s="193" t="s">
        <v>725</v>
      </c>
      <c r="J81" s="193" t="s">
        <v>725</v>
      </c>
      <c r="K81" s="193" t="s">
        <v>725</v>
      </c>
      <c r="L81" s="23"/>
      <c r="M81" s="24">
        <v>0</v>
      </c>
      <c r="N81" s="25">
        <v>0</v>
      </c>
      <c r="O81" s="26">
        <f t="shared" si="6"/>
        <v>8</v>
      </c>
      <c r="P81" s="172">
        <f t="shared" si="7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  <c r="EI81" s="133"/>
      <c r="EJ81" s="133"/>
      <c r="EK81" s="133"/>
      <c r="EL81" s="133"/>
      <c r="EM81" s="133"/>
      <c r="EN81" s="133"/>
      <c r="EO81" s="133"/>
      <c r="EP81" s="133"/>
      <c r="EQ81" s="133"/>
      <c r="ER81" s="133"/>
      <c r="ES81" s="133"/>
      <c r="ET81" s="133"/>
      <c r="EU81" s="133"/>
      <c r="EV81" s="133"/>
      <c r="EW81" s="133"/>
      <c r="EX81" s="133"/>
      <c r="EY81" s="133"/>
      <c r="EZ81" s="133"/>
      <c r="FA81" s="133"/>
      <c r="FB81" s="133"/>
      <c r="FC81" s="133"/>
      <c r="FD81" s="133"/>
      <c r="FE81" s="133"/>
      <c r="FF81" s="133"/>
      <c r="FG81" s="133"/>
      <c r="FH81" s="133"/>
      <c r="FI81" s="133"/>
      <c r="FJ81" s="133"/>
      <c r="FK81" s="133"/>
      <c r="FL81" s="133"/>
      <c r="FM81" s="133"/>
      <c r="FN81" s="133"/>
      <c r="FO81" s="133"/>
      <c r="FP81" s="133"/>
      <c r="FQ81" s="133"/>
      <c r="FR81" s="133"/>
      <c r="FS81" s="133"/>
      <c r="FT81" s="133"/>
      <c r="FU81" s="133"/>
      <c r="FV81" s="133"/>
      <c r="FW81" s="133"/>
      <c r="FX81" s="133"/>
      <c r="FY81" s="133"/>
      <c r="FZ81" s="133"/>
      <c r="GA81" s="133"/>
      <c r="GB81" s="133"/>
      <c r="GC81" s="133"/>
      <c r="GD81" s="133"/>
      <c r="GE81" s="133"/>
      <c r="GF81" s="133"/>
      <c r="GG81" s="133"/>
      <c r="GH81" s="133"/>
      <c r="GI81" s="133"/>
      <c r="GJ81" s="133"/>
      <c r="GK81" s="133"/>
      <c r="GL81" s="133"/>
      <c r="GM81" s="133"/>
      <c r="GN81" s="133"/>
      <c r="GO81" s="133"/>
      <c r="GP81" s="133"/>
      <c r="GQ81" s="133"/>
      <c r="GR81" s="133"/>
      <c r="GS81" s="133"/>
      <c r="GT81" s="133"/>
      <c r="GU81" s="133"/>
      <c r="GV81" s="133"/>
      <c r="GW81" s="133"/>
      <c r="GX81" s="133"/>
      <c r="GY81" s="133"/>
      <c r="GZ81" s="133"/>
      <c r="HA81" s="133"/>
      <c r="HB81" s="133"/>
      <c r="HC81" s="133"/>
      <c r="HD81" s="133"/>
      <c r="HE81" s="133"/>
      <c r="HF81" s="133"/>
      <c r="HG81" s="133"/>
      <c r="HH81" s="133"/>
      <c r="HI81" s="133"/>
      <c r="HJ81" s="133"/>
      <c r="HK81" s="133"/>
      <c r="HL81" s="133"/>
      <c r="HM81" s="133"/>
      <c r="HN81" s="133"/>
      <c r="HO81" s="133"/>
      <c r="HP81" s="133"/>
      <c r="HQ81" s="133"/>
      <c r="HR81" s="133"/>
      <c r="HS81" s="133"/>
      <c r="HT81" s="133"/>
      <c r="HU81" s="133"/>
      <c r="HV81" s="133"/>
      <c r="HW81" s="133"/>
      <c r="HX81" s="133"/>
      <c r="HY81" s="133"/>
      <c r="HZ81" s="133"/>
      <c r="IA81" s="133"/>
      <c r="IB81" s="133"/>
      <c r="IC81" s="133"/>
      <c r="ID81" s="133"/>
      <c r="IE81" s="133"/>
      <c r="IF81" s="133"/>
      <c r="IG81" s="133"/>
      <c r="IH81" s="133"/>
      <c r="II81" s="133"/>
      <c r="IJ81" s="133"/>
      <c r="IK81" s="133"/>
      <c r="IL81" s="133"/>
      <c r="IM81" s="133"/>
      <c r="IN81" s="133"/>
      <c r="IO81" s="133"/>
      <c r="IP81" s="133"/>
      <c r="IQ81" s="133"/>
      <c r="IR81" s="133"/>
      <c r="IS81" s="133"/>
      <c r="IT81" s="133"/>
      <c r="IU81" s="133"/>
      <c r="IV81" s="133"/>
      <c r="IW81" s="133"/>
      <c r="IX81" s="133"/>
      <c r="IY81" s="133"/>
    </row>
    <row r="82" spans="1:259" ht="29.1" customHeight="1" thickBot="1" x14ac:dyDescent="0.4">
      <c r="A82" s="177" t="str">
        <f t="shared" si="10"/>
        <v>SI</v>
      </c>
      <c r="B82" s="192" t="s">
        <v>199</v>
      </c>
      <c r="C82" s="192" t="s">
        <v>135</v>
      </c>
      <c r="D82" s="192" t="s">
        <v>114</v>
      </c>
      <c r="E82" s="193" t="s">
        <v>725</v>
      </c>
      <c r="F82" s="193" t="s">
        <v>725</v>
      </c>
      <c r="G82" s="193" t="s">
        <v>725</v>
      </c>
      <c r="H82" s="193" t="s">
        <v>725</v>
      </c>
      <c r="I82" s="193" t="s">
        <v>725</v>
      </c>
      <c r="J82" s="193" t="s">
        <v>725</v>
      </c>
      <c r="K82" s="193" t="s">
        <v>725</v>
      </c>
      <c r="L82" s="23"/>
      <c r="M82" s="24">
        <v>0</v>
      </c>
      <c r="N82" s="25">
        <v>0</v>
      </c>
      <c r="O82" s="26">
        <f t="shared" si="6"/>
        <v>8</v>
      </c>
      <c r="P82" s="172">
        <f t="shared" si="7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  <c r="EV82" s="133"/>
      <c r="EW82" s="133"/>
      <c r="EX82" s="133"/>
      <c r="EY82" s="133"/>
      <c r="EZ82" s="133"/>
      <c r="FA82" s="133"/>
      <c r="FB82" s="133"/>
      <c r="FC82" s="133"/>
      <c r="FD82" s="133"/>
      <c r="FE82" s="133"/>
      <c r="FF82" s="133"/>
      <c r="FG82" s="133"/>
      <c r="FH82" s="133"/>
      <c r="FI82" s="133"/>
      <c r="FJ82" s="133"/>
      <c r="FK82" s="133"/>
      <c r="FL82" s="133"/>
      <c r="FM82" s="133"/>
      <c r="FN82" s="133"/>
      <c r="FO82" s="133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GW82" s="133"/>
      <c r="GX82" s="133"/>
      <c r="GY82" s="133"/>
      <c r="GZ82" s="133"/>
      <c r="HA82" s="133"/>
      <c r="HB82" s="133"/>
      <c r="HC82" s="133"/>
      <c r="HD82" s="133"/>
      <c r="HE82" s="133"/>
      <c r="HF82" s="133"/>
      <c r="HG82" s="133"/>
      <c r="HH82" s="133"/>
      <c r="HI82" s="133"/>
      <c r="HJ82" s="133"/>
      <c r="HK82" s="133"/>
      <c r="HL82" s="133"/>
      <c r="HM82" s="133"/>
      <c r="HN82" s="133"/>
      <c r="HO82" s="133"/>
      <c r="HP82" s="133"/>
      <c r="HQ82" s="133"/>
      <c r="HR82" s="133"/>
      <c r="HS82" s="133"/>
      <c r="HT82" s="133"/>
      <c r="HU82" s="133"/>
      <c r="HV82" s="133"/>
      <c r="HW82" s="133"/>
      <c r="HX82" s="133"/>
      <c r="HY82" s="133"/>
      <c r="HZ82" s="133"/>
      <c r="IA82" s="133"/>
      <c r="IB82" s="133"/>
      <c r="IC82" s="133"/>
      <c r="ID82" s="133"/>
      <c r="IE82" s="133"/>
      <c r="IF82" s="133"/>
      <c r="IG82" s="133"/>
      <c r="IH82" s="133"/>
      <c r="II82" s="133"/>
      <c r="IJ82" s="133"/>
      <c r="IK82" s="133"/>
      <c r="IL82" s="133"/>
      <c r="IM82" s="133"/>
      <c r="IN82" s="133"/>
      <c r="IO82" s="133"/>
      <c r="IP82" s="133"/>
      <c r="IQ82" s="133"/>
      <c r="IR82" s="133"/>
      <c r="IS82" s="133"/>
      <c r="IT82" s="133"/>
      <c r="IU82" s="133"/>
      <c r="IV82" s="133"/>
      <c r="IW82" s="133"/>
      <c r="IX82" s="133"/>
      <c r="IY82" s="133"/>
    </row>
    <row r="83" spans="1:259" ht="29.1" customHeight="1" thickBot="1" x14ac:dyDescent="0.4">
      <c r="A83" s="177" t="str">
        <f t="shared" si="9"/>
        <v>SI</v>
      </c>
      <c r="B83" s="220" t="s">
        <v>210</v>
      </c>
      <c r="C83" s="220" t="s">
        <v>135</v>
      </c>
      <c r="D83" s="220" t="s">
        <v>114</v>
      </c>
      <c r="E83" s="243" t="s">
        <v>725</v>
      </c>
      <c r="F83" s="243" t="s">
        <v>725</v>
      </c>
      <c r="G83" s="243" t="s">
        <v>725</v>
      </c>
      <c r="H83" s="243" t="s">
        <v>725</v>
      </c>
      <c r="I83" s="243" t="s">
        <v>725</v>
      </c>
      <c r="J83" s="243" t="s">
        <v>725</v>
      </c>
      <c r="K83" s="243" t="s">
        <v>725</v>
      </c>
      <c r="L83" s="217"/>
      <c r="M83" s="218">
        <v>0</v>
      </c>
      <c r="N83" s="25">
        <v>0</v>
      </c>
      <c r="O83" s="26">
        <f t="shared" si="6"/>
        <v>8</v>
      </c>
      <c r="P83" s="172">
        <f t="shared" si="7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  <c r="EV83" s="133"/>
      <c r="EW83" s="133"/>
      <c r="EX83" s="133"/>
      <c r="EY83" s="133"/>
      <c r="EZ83" s="133"/>
      <c r="FA83" s="133"/>
      <c r="FB83" s="133"/>
      <c r="FC83" s="133"/>
      <c r="FD83" s="133"/>
      <c r="FE83" s="133"/>
      <c r="FF83" s="133"/>
      <c r="FG83" s="133"/>
      <c r="FH83" s="133"/>
      <c r="FI83" s="133"/>
      <c r="FJ83" s="133"/>
      <c r="FK83" s="133"/>
      <c r="FL83" s="133"/>
      <c r="FM83" s="133"/>
      <c r="FN83" s="133"/>
      <c r="FO83" s="133"/>
      <c r="FP83" s="133"/>
      <c r="FQ83" s="133"/>
      <c r="FR83" s="133"/>
      <c r="FS83" s="133"/>
      <c r="FT83" s="133"/>
      <c r="FU83" s="133"/>
      <c r="FV83" s="133"/>
      <c r="FW83" s="133"/>
      <c r="FX83" s="133"/>
      <c r="FY83" s="133"/>
      <c r="FZ83" s="133"/>
      <c r="GA83" s="133"/>
      <c r="GB83" s="133"/>
      <c r="GC83" s="133"/>
      <c r="GD83" s="133"/>
      <c r="GE83" s="133"/>
      <c r="GF83" s="133"/>
      <c r="GG83" s="133"/>
      <c r="GH83" s="133"/>
      <c r="GI83" s="133"/>
      <c r="GJ83" s="133"/>
      <c r="GK83" s="133"/>
      <c r="GL83" s="133"/>
      <c r="GM83" s="133"/>
      <c r="GN83" s="133"/>
      <c r="GO83" s="133"/>
      <c r="GP83" s="133"/>
      <c r="GQ83" s="133"/>
      <c r="GR83" s="133"/>
      <c r="GS83" s="133"/>
      <c r="GT83" s="133"/>
      <c r="GU83" s="133"/>
      <c r="GV83" s="133"/>
      <c r="GW83" s="133"/>
      <c r="GX83" s="133"/>
      <c r="GY83" s="133"/>
      <c r="GZ83" s="133"/>
      <c r="HA83" s="133"/>
      <c r="HB83" s="133"/>
      <c r="HC83" s="133"/>
      <c r="HD83" s="133"/>
      <c r="HE83" s="133"/>
      <c r="HF83" s="133"/>
      <c r="HG83" s="133"/>
      <c r="HH83" s="133"/>
      <c r="HI83" s="133"/>
      <c r="HJ83" s="133"/>
      <c r="HK83" s="133"/>
      <c r="HL83" s="133"/>
      <c r="HM83" s="133"/>
      <c r="HN83" s="133"/>
      <c r="HO83" s="133"/>
      <c r="HP83" s="133"/>
      <c r="HQ83" s="133"/>
      <c r="HR83" s="133"/>
      <c r="HS83" s="133"/>
      <c r="HT83" s="133"/>
      <c r="HU83" s="133"/>
      <c r="HV83" s="133"/>
      <c r="HW83" s="133"/>
      <c r="HX83" s="133"/>
      <c r="HY83" s="133"/>
      <c r="HZ83" s="133"/>
      <c r="IA83" s="133"/>
      <c r="IB83" s="133"/>
      <c r="IC83" s="133"/>
      <c r="ID83" s="133"/>
      <c r="IE83" s="133"/>
      <c r="IF83" s="133"/>
      <c r="IG83" s="133"/>
      <c r="IH83" s="133"/>
      <c r="II83" s="133"/>
      <c r="IJ83" s="133"/>
      <c r="IK83" s="133"/>
      <c r="IL83" s="133"/>
      <c r="IM83" s="133"/>
      <c r="IN83" s="133"/>
      <c r="IO83" s="133"/>
      <c r="IP83" s="133"/>
      <c r="IQ83" s="133"/>
      <c r="IR83" s="133"/>
      <c r="IS83" s="133"/>
      <c r="IT83" s="133"/>
      <c r="IU83" s="133"/>
      <c r="IV83" s="133"/>
      <c r="IW83" s="133"/>
      <c r="IX83" s="133"/>
      <c r="IY83" s="133"/>
    </row>
    <row r="84" spans="1:259" ht="29.1" customHeight="1" thickBot="1" x14ac:dyDescent="0.4">
      <c r="A84" s="177" t="s">
        <v>191</v>
      </c>
      <c r="B84" s="223" t="s">
        <v>671</v>
      </c>
      <c r="C84" s="248">
        <v>2319</v>
      </c>
      <c r="D84" s="223" t="s">
        <v>672</v>
      </c>
      <c r="E84" s="246"/>
      <c r="F84" s="246"/>
      <c r="G84" s="225"/>
      <c r="H84" s="225"/>
      <c r="I84" s="225"/>
      <c r="J84" s="225"/>
      <c r="K84" s="225" t="s">
        <v>725</v>
      </c>
      <c r="L84" s="225"/>
      <c r="M84" s="226">
        <v>14</v>
      </c>
      <c r="N84" s="25">
        <v>14</v>
      </c>
      <c r="O84" s="26">
        <f t="shared" si="6"/>
        <v>2</v>
      </c>
      <c r="P84" s="172">
        <f t="shared" si="7"/>
        <v>14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  <c r="EL84" s="133"/>
      <c r="EM84" s="133"/>
      <c r="EN84" s="133"/>
      <c r="EO84" s="133"/>
      <c r="EP84" s="133"/>
      <c r="EQ84" s="133"/>
      <c r="ER84" s="133"/>
      <c r="ES84" s="133"/>
      <c r="ET84" s="133"/>
      <c r="EU84" s="133"/>
      <c r="EV84" s="133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GW84" s="133"/>
      <c r="GX84" s="133"/>
      <c r="GY84" s="133"/>
      <c r="GZ84" s="133"/>
      <c r="HA84" s="133"/>
      <c r="HB84" s="133"/>
      <c r="HC84" s="133"/>
      <c r="HD84" s="133"/>
      <c r="HE84" s="133"/>
      <c r="HF84" s="133"/>
      <c r="HG84" s="133"/>
      <c r="HH84" s="133"/>
      <c r="HI84" s="133"/>
      <c r="HJ84" s="133"/>
      <c r="HK84" s="133"/>
      <c r="HL84" s="133"/>
      <c r="HM84" s="133"/>
      <c r="HN84" s="133"/>
      <c r="HO84" s="133"/>
      <c r="HP84" s="133"/>
      <c r="HQ84" s="133"/>
      <c r="HR84" s="133"/>
      <c r="HS84" s="133"/>
      <c r="HT84" s="133"/>
      <c r="HU84" s="133"/>
      <c r="HV84" s="133"/>
      <c r="HW84" s="133"/>
      <c r="HX84" s="133"/>
      <c r="HY84" s="133"/>
      <c r="HZ84" s="133"/>
      <c r="IA84" s="133"/>
      <c r="IB84" s="133"/>
      <c r="IC84" s="133"/>
      <c r="ID84" s="133"/>
      <c r="IE84" s="133"/>
      <c r="IF84" s="133"/>
      <c r="IG84" s="133"/>
      <c r="IH84" s="133"/>
      <c r="II84" s="133"/>
      <c r="IJ84" s="133"/>
      <c r="IK84" s="133"/>
      <c r="IL84" s="133"/>
      <c r="IM84" s="133"/>
      <c r="IN84" s="133"/>
      <c r="IO84" s="133"/>
      <c r="IP84" s="133"/>
      <c r="IQ84" s="133"/>
      <c r="IR84" s="133"/>
      <c r="IS84" s="133"/>
      <c r="IT84" s="133"/>
      <c r="IU84" s="133"/>
      <c r="IV84" s="133"/>
      <c r="IW84" s="133"/>
      <c r="IX84" s="133"/>
      <c r="IY84" s="133"/>
    </row>
    <row r="85" spans="1:259" ht="29.1" customHeight="1" thickBot="1" x14ac:dyDescent="0.4">
      <c r="A85" s="177" t="str">
        <f t="shared" si="9"/>
        <v>SI</v>
      </c>
      <c r="B85" s="211" t="s">
        <v>136</v>
      </c>
      <c r="C85" s="211" t="s">
        <v>137</v>
      </c>
      <c r="D85" s="211" t="s">
        <v>182</v>
      </c>
      <c r="E85" s="241" t="s">
        <v>725</v>
      </c>
      <c r="F85" s="244"/>
      <c r="G85" s="219" t="s">
        <v>725</v>
      </c>
      <c r="H85" s="219" t="s">
        <v>725</v>
      </c>
      <c r="I85" s="219" t="s">
        <v>725</v>
      </c>
      <c r="J85" s="231" t="s">
        <v>725</v>
      </c>
      <c r="K85" s="219" t="s">
        <v>725</v>
      </c>
      <c r="L85" s="219"/>
      <c r="M85" s="222">
        <v>57</v>
      </c>
      <c r="N85" s="25">
        <v>57</v>
      </c>
      <c r="O85" s="26">
        <f t="shared" si="6"/>
        <v>7</v>
      </c>
      <c r="P85" s="172">
        <f t="shared" si="7"/>
        <v>57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  <c r="EN85" s="133"/>
      <c r="EO85" s="133"/>
      <c r="EP85" s="133"/>
      <c r="EQ85" s="133"/>
      <c r="ER85" s="133"/>
      <c r="ES85" s="133"/>
      <c r="ET85" s="133"/>
      <c r="EU85" s="133"/>
      <c r="EV85" s="133"/>
      <c r="EW85" s="133"/>
      <c r="EX85" s="133"/>
      <c r="EY85" s="133"/>
      <c r="EZ85" s="133"/>
      <c r="FA85" s="133"/>
      <c r="FB85" s="133"/>
      <c r="FC85" s="133"/>
      <c r="FD85" s="133"/>
      <c r="FE85" s="133"/>
      <c r="FF85" s="133"/>
      <c r="FG85" s="133"/>
      <c r="FH85" s="133"/>
      <c r="FI85" s="133"/>
      <c r="FJ85" s="133"/>
      <c r="FK85" s="133"/>
      <c r="FL85" s="133"/>
      <c r="FM85" s="133"/>
      <c r="FN85" s="133"/>
      <c r="FO85" s="133"/>
      <c r="FP85" s="133"/>
      <c r="FQ85" s="133"/>
      <c r="FR85" s="133"/>
      <c r="FS85" s="133"/>
      <c r="FT85" s="133"/>
      <c r="FU85" s="133"/>
      <c r="FV85" s="133"/>
      <c r="FW85" s="133"/>
      <c r="FX85" s="133"/>
      <c r="FY85" s="133"/>
      <c r="FZ85" s="133"/>
      <c r="GA85" s="133"/>
      <c r="GB85" s="133"/>
      <c r="GC85" s="133"/>
      <c r="GD85" s="133"/>
      <c r="GE85" s="133"/>
      <c r="GF85" s="133"/>
      <c r="GG85" s="133"/>
      <c r="GH85" s="133"/>
      <c r="GI85" s="133"/>
      <c r="GJ85" s="133"/>
      <c r="GK85" s="133"/>
      <c r="GL85" s="133"/>
      <c r="GM85" s="133"/>
      <c r="GN85" s="133"/>
      <c r="GO85" s="133"/>
      <c r="GP85" s="133"/>
      <c r="GQ85" s="133"/>
      <c r="GR85" s="133"/>
      <c r="GS85" s="133"/>
      <c r="GT85" s="133"/>
      <c r="GU85" s="133"/>
      <c r="GV85" s="133"/>
      <c r="GW85" s="133"/>
      <c r="GX85" s="133"/>
      <c r="GY85" s="133"/>
      <c r="GZ85" s="133"/>
      <c r="HA85" s="133"/>
      <c r="HB85" s="133"/>
      <c r="HC85" s="133"/>
      <c r="HD85" s="133"/>
      <c r="HE85" s="133"/>
      <c r="HF85" s="133"/>
      <c r="HG85" s="133"/>
      <c r="HH85" s="133"/>
      <c r="HI85" s="133"/>
      <c r="HJ85" s="133"/>
      <c r="HK85" s="133"/>
      <c r="HL85" s="133"/>
      <c r="HM85" s="133"/>
      <c r="HN85" s="133"/>
      <c r="HO85" s="133"/>
      <c r="HP85" s="133"/>
      <c r="HQ85" s="133"/>
      <c r="HR85" s="133"/>
      <c r="HS85" s="133"/>
      <c r="HT85" s="133"/>
      <c r="HU85" s="133"/>
      <c r="HV85" s="133"/>
      <c r="HW85" s="133"/>
      <c r="HX85" s="133"/>
      <c r="HY85" s="133"/>
      <c r="HZ85" s="133"/>
      <c r="IA85" s="133"/>
      <c r="IB85" s="133"/>
      <c r="IC85" s="133"/>
      <c r="ID85" s="133"/>
      <c r="IE85" s="133"/>
      <c r="IF85" s="133"/>
      <c r="IG85" s="133"/>
      <c r="IH85" s="133"/>
      <c r="II85" s="133"/>
      <c r="IJ85" s="133"/>
      <c r="IK85" s="133"/>
      <c r="IL85" s="133"/>
      <c r="IM85" s="133"/>
      <c r="IN85" s="133"/>
      <c r="IO85" s="133"/>
      <c r="IP85" s="133"/>
      <c r="IQ85" s="133"/>
      <c r="IR85" s="133"/>
      <c r="IS85" s="133"/>
      <c r="IT85" s="133"/>
      <c r="IU85" s="133"/>
      <c r="IV85" s="133"/>
      <c r="IW85" s="133"/>
      <c r="IX85" s="133"/>
      <c r="IY85" s="133"/>
    </row>
    <row r="86" spans="1:259" ht="29.1" customHeight="1" thickBot="1" x14ac:dyDescent="0.4">
      <c r="A86" s="177" t="str">
        <f t="shared" si="9"/>
        <v>SI</v>
      </c>
      <c r="B86" s="192" t="s">
        <v>149</v>
      </c>
      <c r="C86" s="192" t="s">
        <v>137</v>
      </c>
      <c r="D86" s="192" t="s">
        <v>182</v>
      </c>
      <c r="E86" s="179" t="s">
        <v>725</v>
      </c>
      <c r="F86" s="179" t="s">
        <v>725</v>
      </c>
      <c r="G86" s="179" t="s">
        <v>725</v>
      </c>
      <c r="H86" s="179" t="s">
        <v>725</v>
      </c>
      <c r="I86" s="179" t="s">
        <v>725</v>
      </c>
      <c r="J86" s="179" t="s">
        <v>725</v>
      </c>
      <c r="K86" s="23"/>
      <c r="L86" s="23"/>
      <c r="M86" s="24">
        <v>0</v>
      </c>
      <c r="N86" s="25">
        <v>0</v>
      </c>
      <c r="O86" s="26">
        <f t="shared" si="6"/>
        <v>7</v>
      </c>
      <c r="P86" s="172">
        <f t="shared" si="7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  <c r="EN86" s="133"/>
      <c r="EO86" s="133"/>
      <c r="EP86" s="133"/>
      <c r="EQ86" s="133"/>
      <c r="ER86" s="133"/>
      <c r="ES86" s="133"/>
      <c r="ET86" s="133"/>
      <c r="EU86" s="133"/>
      <c r="EV86" s="133"/>
      <c r="EW86" s="133"/>
      <c r="EX86" s="133"/>
      <c r="EY86" s="133"/>
      <c r="EZ86" s="133"/>
      <c r="FA86" s="133"/>
      <c r="FB86" s="133"/>
      <c r="FC86" s="133"/>
      <c r="FD86" s="133"/>
      <c r="FE86" s="133"/>
      <c r="FF86" s="133"/>
      <c r="FG86" s="133"/>
      <c r="FH86" s="133"/>
      <c r="FI86" s="133"/>
      <c r="FJ86" s="133"/>
      <c r="FK86" s="133"/>
      <c r="FL86" s="133"/>
      <c r="FM86" s="133"/>
      <c r="FN86" s="133"/>
      <c r="FO86" s="133"/>
      <c r="FP86" s="133"/>
      <c r="FQ86" s="133"/>
      <c r="FR86" s="133"/>
      <c r="FS86" s="133"/>
      <c r="FT86" s="133"/>
      <c r="FU86" s="133"/>
      <c r="FV86" s="133"/>
      <c r="FW86" s="133"/>
      <c r="FX86" s="133"/>
      <c r="FY86" s="133"/>
      <c r="FZ86" s="133"/>
      <c r="GA86" s="133"/>
      <c r="GB86" s="133"/>
      <c r="GC86" s="133"/>
      <c r="GD86" s="133"/>
      <c r="GE86" s="133"/>
      <c r="GF86" s="133"/>
      <c r="GG86" s="133"/>
      <c r="GH86" s="133"/>
      <c r="GI86" s="133"/>
      <c r="GJ86" s="133"/>
      <c r="GK86" s="133"/>
      <c r="GL86" s="133"/>
      <c r="GM86" s="133"/>
      <c r="GN86" s="133"/>
      <c r="GO86" s="133"/>
      <c r="GP86" s="133"/>
      <c r="GQ86" s="133"/>
      <c r="GR86" s="133"/>
      <c r="GS86" s="133"/>
      <c r="GT86" s="133"/>
      <c r="GU86" s="133"/>
      <c r="GV86" s="133"/>
      <c r="GW86" s="133"/>
      <c r="GX86" s="133"/>
      <c r="GY86" s="133"/>
      <c r="GZ86" s="133"/>
      <c r="HA86" s="133"/>
      <c r="HB86" s="133"/>
      <c r="HC86" s="133"/>
      <c r="HD86" s="133"/>
      <c r="HE86" s="133"/>
      <c r="HF86" s="133"/>
      <c r="HG86" s="133"/>
      <c r="HH86" s="133"/>
      <c r="HI86" s="133"/>
      <c r="HJ86" s="133"/>
      <c r="HK86" s="133"/>
      <c r="HL86" s="133"/>
      <c r="HM86" s="133"/>
      <c r="HN86" s="133"/>
      <c r="HO86" s="133"/>
      <c r="HP86" s="133"/>
      <c r="HQ86" s="133"/>
      <c r="HR86" s="133"/>
      <c r="HS86" s="133"/>
      <c r="HT86" s="133"/>
      <c r="HU86" s="133"/>
      <c r="HV86" s="133"/>
      <c r="HW86" s="133"/>
      <c r="HX86" s="133"/>
      <c r="HY86" s="133"/>
      <c r="HZ86" s="133"/>
      <c r="IA86" s="133"/>
      <c r="IB86" s="133"/>
      <c r="IC86" s="133"/>
      <c r="ID86" s="133"/>
      <c r="IE86" s="133"/>
      <c r="IF86" s="133"/>
      <c r="IG86" s="133"/>
      <c r="IH86" s="133"/>
      <c r="II86" s="133"/>
      <c r="IJ86" s="133"/>
      <c r="IK86" s="133"/>
      <c r="IL86" s="133"/>
      <c r="IM86" s="133"/>
      <c r="IN86" s="133"/>
      <c r="IO86" s="133"/>
      <c r="IP86" s="133"/>
      <c r="IQ86" s="133"/>
      <c r="IR86" s="133"/>
      <c r="IS86" s="133"/>
      <c r="IT86" s="133"/>
      <c r="IU86" s="133"/>
      <c r="IV86" s="133"/>
      <c r="IW86" s="133"/>
      <c r="IX86" s="133"/>
      <c r="IY86" s="133"/>
    </row>
    <row r="87" spans="1:259" ht="29.1" customHeight="1" thickBot="1" x14ac:dyDescent="0.4">
      <c r="A87" s="177" t="str">
        <f t="shared" si="9"/>
        <v>SI</v>
      </c>
      <c r="B87" s="192" t="s">
        <v>516</v>
      </c>
      <c r="C87" s="192" t="s">
        <v>137</v>
      </c>
      <c r="D87" s="192" t="s">
        <v>182</v>
      </c>
      <c r="E87" s="179"/>
      <c r="F87" s="179"/>
      <c r="G87" s="23"/>
      <c r="H87" s="23" t="s">
        <v>725</v>
      </c>
      <c r="I87" s="23"/>
      <c r="J87" s="23" t="s">
        <v>725</v>
      </c>
      <c r="K87" s="23"/>
      <c r="L87" s="23"/>
      <c r="M87" s="24">
        <v>0</v>
      </c>
      <c r="N87" s="25">
        <v>0</v>
      </c>
      <c r="O87" s="26">
        <f t="shared" si="6"/>
        <v>3</v>
      </c>
      <c r="P87" s="172">
        <f t="shared" si="7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  <c r="GU87" s="133"/>
      <c r="GV87" s="133"/>
      <c r="GW87" s="133"/>
      <c r="GX87" s="133"/>
      <c r="GY87" s="133"/>
      <c r="GZ87" s="133"/>
      <c r="HA87" s="133"/>
      <c r="HB87" s="133"/>
      <c r="HC87" s="133"/>
      <c r="HD87" s="133"/>
      <c r="HE87" s="133"/>
      <c r="HF87" s="133"/>
      <c r="HG87" s="133"/>
      <c r="HH87" s="133"/>
      <c r="HI87" s="133"/>
      <c r="HJ87" s="133"/>
      <c r="HK87" s="133"/>
      <c r="HL87" s="133"/>
      <c r="HM87" s="133"/>
      <c r="HN87" s="133"/>
      <c r="HO87" s="133"/>
      <c r="HP87" s="133"/>
      <c r="HQ87" s="133"/>
      <c r="HR87" s="133"/>
      <c r="HS87" s="133"/>
      <c r="HT87" s="133"/>
      <c r="HU87" s="133"/>
      <c r="HV87" s="133"/>
      <c r="HW87" s="133"/>
      <c r="HX87" s="133"/>
      <c r="HY87" s="133"/>
      <c r="HZ87" s="133"/>
      <c r="IA87" s="133"/>
      <c r="IB87" s="133"/>
      <c r="IC87" s="133"/>
      <c r="ID87" s="133"/>
      <c r="IE87" s="133"/>
      <c r="IF87" s="133"/>
      <c r="IG87" s="133"/>
      <c r="IH87" s="133"/>
      <c r="II87" s="133"/>
      <c r="IJ87" s="133"/>
      <c r="IK87" s="133"/>
      <c r="IL87" s="133"/>
      <c r="IM87" s="133"/>
      <c r="IN87" s="133"/>
      <c r="IO87" s="133"/>
      <c r="IP87" s="133"/>
      <c r="IQ87" s="133"/>
      <c r="IR87" s="133"/>
      <c r="IS87" s="133"/>
      <c r="IT87" s="133"/>
      <c r="IU87" s="133"/>
      <c r="IV87" s="133"/>
      <c r="IW87" s="133"/>
      <c r="IX87" s="133"/>
      <c r="IY87" s="133"/>
    </row>
    <row r="88" spans="1:259" ht="29.1" customHeight="1" thickBot="1" x14ac:dyDescent="0.4">
      <c r="A88" s="177" t="str">
        <f t="shared" si="9"/>
        <v>SI</v>
      </c>
      <c r="B88" s="192" t="s">
        <v>438</v>
      </c>
      <c r="C88" s="192" t="s">
        <v>137</v>
      </c>
      <c r="D88" s="192" t="s">
        <v>182</v>
      </c>
      <c r="E88" s="179"/>
      <c r="F88" s="179" t="s">
        <v>725</v>
      </c>
      <c r="G88" s="179" t="s">
        <v>725</v>
      </c>
      <c r="H88" s="179" t="s">
        <v>725</v>
      </c>
      <c r="I88" s="179" t="s">
        <v>725</v>
      </c>
      <c r="J88" s="23"/>
      <c r="K88" s="23"/>
      <c r="L88" s="23"/>
      <c r="M88" s="24">
        <v>0</v>
      </c>
      <c r="N88" s="25">
        <v>0</v>
      </c>
      <c r="O88" s="26">
        <f t="shared" si="6"/>
        <v>5</v>
      </c>
      <c r="P88" s="172">
        <f t="shared" si="7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L88" s="133"/>
      <c r="FM88" s="133"/>
      <c r="FN88" s="133"/>
      <c r="FO88" s="133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  <c r="GF88" s="133"/>
      <c r="GG88" s="133"/>
      <c r="GH88" s="133"/>
      <c r="GI88" s="133"/>
      <c r="GJ88" s="133"/>
      <c r="GK88" s="133"/>
      <c r="GL88" s="133"/>
      <c r="GM88" s="133"/>
      <c r="GN88" s="133"/>
      <c r="GO88" s="133"/>
      <c r="GP88" s="133"/>
      <c r="GQ88" s="133"/>
      <c r="GR88" s="133"/>
      <c r="GS88" s="133"/>
      <c r="GT88" s="133"/>
      <c r="GU88" s="133"/>
      <c r="GV88" s="133"/>
      <c r="GW88" s="133"/>
      <c r="GX88" s="133"/>
      <c r="GY88" s="133"/>
      <c r="GZ88" s="133"/>
      <c r="HA88" s="133"/>
      <c r="HB88" s="133"/>
      <c r="HC88" s="133"/>
      <c r="HD88" s="133"/>
      <c r="HE88" s="133"/>
      <c r="HF88" s="133"/>
      <c r="HG88" s="133"/>
      <c r="HH88" s="133"/>
      <c r="HI88" s="133"/>
      <c r="HJ88" s="133"/>
      <c r="HK88" s="133"/>
      <c r="HL88" s="133"/>
      <c r="HM88" s="133"/>
      <c r="HN88" s="133"/>
      <c r="HO88" s="133"/>
      <c r="HP88" s="133"/>
      <c r="HQ88" s="133"/>
      <c r="HR88" s="133"/>
      <c r="HS88" s="133"/>
      <c r="HT88" s="133"/>
      <c r="HU88" s="133"/>
      <c r="HV88" s="133"/>
      <c r="HW88" s="133"/>
      <c r="HX88" s="133"/>
      <c r="HY88" s="133"/>
      <c r="HZ88" s="133"/>
      <c r="IA88" s="133"/>
      <c r="IB88" s="133"/>
      <c r="IC88" s="133"/>
      <c r="ID88" s="133"/>
      <c r="IE88" s="133"/>
      <c r="IF88" s="133"/>
      <c r="IG88" s="133"/>
      <c r="IH88" s="133"/>
      <c r="II88" s="133"/>
      <c r="IJ88" s="133"/>
      <c r="IK88" s="133"/>
      <c r="IL88" s="133"/>
      <c r="IM88" s="133"/>
      <c r="IN88" s="133"/>
      <c r="IO88" s="133"/>
      <c r="IP88" s="133"/>
      <c r="IQ88" s="133"/>
      <c r="IR88" s="133"/>
      <c r="IS88" s="133"/>
      <c r="IT88" s="133"/>
      <c r="IU88" s="133"/>
      <c r="IV88" s="133"/>
      <c r="IW88" s="133"/>
      <c r="IX88" s="133"/>
      <c r="IY88" s="133"/>
    </row>
    <row r="89" spans="1:259" ht="29.1" customHeight="1" thickBot="1" x14ac:dyDescent="0.4">
      <c r="A89" s="177" t="str">
        <f t="shared" si="9"/>
        <v>SI</v>
      </c>
      <c r="B89" s="220" t="s">
        <v>466</v>
      </c>
      <c r="C89" s="220" t="s">
        <v>137</v>
      </c>
      <c r="D89" s="220" t="s">
        <v>182</v>
      </c>
      <c r="E89" s="242"/>
      <c r="F89" s="242"/>
      <c r="G89" s="217" t="s">
        <v>725</v>
      </c>
      <c r="H89" s="217" t="s">
        <v>725</v>
      </c>
      <c r="I89" s="217"/>
      <c r="J89" s="217"/>
      <c r="K89" s="217"/>
      <c r="L89" s="217"/>
      <c r="M89" s="218">
        <v>0</v>
      </c>
      <c r="N89" s="25">
        <v>0</v>
      </c>
      <c r="O89" s="26">
        <f t="shared" si="6"/>
        <v>3</v>
      </c>
      <c r="P89" s="172">
        <f t="shared" si="7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133"/>
      <c r="GH89" s="133"/>
      <c r="GI89" s="133"/>
      <c r="GJ89" s="133"/>
      <c r="GK89" s="133"/>
      <c r="GL89" s="133"/>
      <c r="GM89" s="133"/>
      <c r="GN89" s="133"/>
      <c r="GO89" s="133"/>
      <c r="GP89" s="133"/>
      <c r="GQ89" s="133"/>
      <c r="GR89" s="133"/>
      <c r="GS89" s="133"/>
      <c r="GT89" s="133"/>
      <c r="GU89" s="133"/>
      <c r="GV89" s="133"/>
      <c r="GW89" s="133"/>
      <c r="GX89" s="133"/>
      <c r="GY89" s="133"/>
      <c r="GZ89" s="133"/>
      <c r="HA89" s="133"/>
      <c r="HB89" s="133"/>
      <c r="HC89" s="133"/>
      <c r="HD89" s="133"/>
      <c r="HE89" s="133"/>
      <c r="HF89" s="133"/>
      <c r="HG89" s="133"/>
      <c r="HH89" s="133"/>
      <c r="HI89" s="133"/>
      <c r="HJ89" s="133"/>
      <c r="HK89" s="133"/>
      <c r="HL89" s="133"/>
      <c r="HM89" s="133"/>
      <c r="HN89" s="133"/>
      <c r="HO89" s="133"/>
      <c r="HP89" s="133"/>
      <c r="HQ89" s="133"/>
      <c r="HR89" s="133"/>
      <c r="HS89" s="133"/>
      <c r="HT89" s="133"/>
      <c r="HU89" s="133"/>
      <c r="HV89" s="133"/>
      <c r="HW89" s="133"/>
      <c r="HX89" s="133"/>
      <c r="HY89" s="133"/>
      <c r="HZ89" s="133"/>
      <c r="IA89" s="133"/>
      <c r="IB89" s="133"/>
      <c r="IC89" s="133"/>
      <c r="ID89" s="133"/>
      <c r="IE89" s="133"/>
      <c r="IF89" s="133"/>
      <c r="IG89" s="133"/>
      <c r="IH89" s="133"/>
      <c r="II89" s="133"/>
      <c r="IJ89" s="133"/>
      <c r="IK89" s="133"/>
      <c r="IL89" s="133"/>
      <c r="IM89" s="133"/>
      <c r="IN89" s="133"/>
      <c r="IO89" s="133"/>
      <c r="IP89" s="133"/>
      <c r="IQ89" s="133"/>
      <c r="IR89" s="133"/>
      <c r="IS89" s="133"/>
      <c r="IT89" s="133"/>
      <c r="IU89" s="133"/>
      <c r="IV89" s="133"/>
      <c r="IW89" s="133"/>
      <c r="IX89" s="133"/>
      <c r="IY89" s="133"/>
    </row>
    <row r="90" spans="1:259" ht="29.1" customHeight="1" thickBot="1" x14ac:dyDescent="0.4">
      <c r="A90" s="177" t="str">
        <f t="shared" si="9"/>
        <v>SI</v>
      </c>
      <c r="B90" s="211" t="s">
        <v>143</v>
      </c>
      <c r="C90" s="211" t="s">
        <v>144</v>
      </c>
      <c r="D90" s="211" t="s">
        <v>184</v>
      </c>
      <c r="E90" s="241" t="s">
        <v>725</v>
      </c>
      <c r="F90" s="244" t="s">
        <v>725</v>
      </c>
      <c r="G90" s="219" t="s">
        <v>725</v>
      </c>
      <c r="H90" s="219" t="s">
        <v>725</v>
      </c>
      <c r="I90" s="219"/>
      <c r="J90" s="231"/>
      <c r="K90" s="219" t="s">
        <v>725</v>
      </c>
      <c r="L90" s="219"/>
      <c r="M90" s="222">
        <v>51</v>
      </c>
      <c r="N90" s="25">
        <v>51</v>
      </c>
      <c r="O90" s="26">
        <f t="shared" si="6"/>
        <v>6</v>
      </c>
      <c r="P90" s="172">
        <f t="shared" si="7"/>
        <v>51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GW90" s="133"/>
      <c r="GX90" s="133"/>
      <c r="GY90" s="133"/>
      <c r="GZ90" s="133"/>
      <c r="HA90" s="133"/>
      <c r="HB90" s="133"/>
      <c r="HC90" s="133"/>
      <c r="HD90" s="133"/>
      <c r="HE90" s="133"/>
      <c r="HF90" s="133"/>
      <c r="HG90" s="133"/>
      <c r="HH90" s="133"/>
      <c r="HI90" s="133"/>
      <c r="HJ90" s="133"/>
      <c r="HK90" s="133"/>
      <c r="HL90" s="133"/>
      <c r="HM90" s="133"/>
      <c r="HN90" s="133"/>
      <c r="HO90" s="133"/>
      <c r="HP90" s="133"/>
      <c r="HQ90" s="133"/>
      <c r="HR90" s="133"/>
      <c r="HS90" s="133"/>
      <c r="HT90" s="133"/>
      <c r="HU90" s="133"/>
      <c r="HV90" s="133"/>
      <c r="HW90" s="133"/>
      <c r="HX90" s="133"/>
      <c r="HY90" s="133"/>
      <c r="HZ90" s="133"/>
      <c r="IA90" s="133"/>
      <c r="IB90" s="133"/>
      <c r="IC90" s="133"/>
      <c r="ID90" s="133"/>
      <c r="IE90" s="133"/>
      <c r="IF90" s="133"/>
      <c r="IG90" s="133"/>
      <c r="IH90" s="133"/>
      <c r="II90" s="133"/>
      <c r="IJ90" s="133"/>
      <c r="IK90" s="133"/>
      <c r="IL90" s="133"/>
      <c r="IM90" s="133"/>
      <c r="IN90" s="133"/>
      <c r="IO90" s="133"/>
      <c r="IP90" s="133"/>
      <c r="IQ90" s="133"/>
      <c r="IR90" s="133"/>
      <c r="IS90" s="133"/>
      <c r="IT90" s="133"/>
      <c r="IU90" s="133"/>
      <c r="IV90" s="133"/>
      <c r="IW90" s="133"/>
      <c r="IX90" s="133"/>
      <c r="IY90" s="133"/>
    </row>
    <row r="91" spans="1:259" ht="29.1" customHeight="1" thickBot="1" x14ac:dyDescent="0.4">
      <c r="A91" s="177" t="str">
        <f t="shared" si="9"/>
        <v>SI</v>
      </c>
      <c r="B91" s="192" t="s">
        <v>175</v>
      </c>
      <c r="C91" s="192" t="s">
        <v>144</v>
      </c>
      <c r="D91" s="192" t="s">
        <v>184</v>
      </c>
      <c r="E91" s="179" t="s">
        <v>725</v>
      </c>
      <c r="F91" s="193"/>
      <c r="G91" s="23"/>
      <c r="H91" s="23"/>
      <c r="I91" s="23"/>
      <c r="J91" s="23"/>
      <c r="K91" s="23" t="s">
        <v>725</v>
      </c>
      <c r="L91" s="23"/>
      <c r="M91" s="24">
        <v>0</v>
      </c>
      <c r="N91" s="25">
        <v>0</v>
      </c>
      <c r="O91" s="26">
        <f t="shared" si="6"/>
        <v>3</v>
      </c>
      <c r="P91" s="172">
        <f t="shared" si="7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3"/>
      <c r="EN91" s="133"/>
      <c r="EO91" s="133"/>
      <c r="EP91" s="133"/>
      <c r="EQ91" s="133"/>
      <c r="ER91" s="133"/>
      <c r="ES91" s="133"/>
      <c r="ET91" s="133"/>
      <c r="EU91" s="133"/>
      <c r="EV91" s="133"/>
      <c r="EW91" s="133"/>
      <c r="EX91" s="133"/>
      <c r="EY91" s="133"/>
      <c r="EZ91" s="133"/>
      <c r="FA91" s="133"/>
      <c r="FB91" s="133"/>
      <c r="FC91" s="133"/>
      <c r="FD91" s="133"/>
      <c r="FE91" s="133"/>
      <c r="FF91" s="133"/>
      <c r="FG91" s="133"/>
      <c r="FH91" s="133"/>
      <c r="FI91" s="133"/>
      <c r="FJ91" s="133"/>
      <c r="FK91" s="133"/>
      <c r="FL91" s="133"/>
      <c r="FM91" s="133"/>
      <c r="FN91" s="133"/>
      <c r="FO91" s="133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  <c r="GE91" s="133"/>
      <c r="GF91" s="133"/>
      <c r="GG91" s="133"/>
      <c r="GH91" s="133"/>
      <c r="GI91" s="133"/>
      <c r="GJ91" s="133"/>
      <c r="GK91" s="133"/>
      <c r="GL91" s="133"/>
      <c r="GM91" s="133"/>
      <c r="GN91" s="133"/>
      <c r="GO91" s="133"/>
      <c r="GP91" s="133"/>
      <c r="GQ91" s="133"/>
      <c r="GR91" s="133"/>
      <c r="GS91" s="133"/>
      <c r="GT91" s="133"/>
      <c r="GU91" s="133"/>
      <c r="GV91" s="133"/>
      <c r="GW91" s="133"/>
      <c r="GX91" s="133"/>
      <c r="GY91" s="133"/>
      <c r="GZ91" s="133"/>
      <c r="HA91" s="133"/>
      <c r="HB91" s="133"/>
      <c r="HC91" s="133"/>
      <c r="HD91" s="133"/>
      <c r="HE91" s="133"/>
      <c r="HF91" s="133"/>
      <c r="HG91" s="133"/>
      <c r="HH91" s="133"/>
      <c r="HI91" s="133"/>
      <c r="HJ91" s="133"/>
      <c r="HK91" s="133"/>
      <c r="HL91" s="133"/>
      <c r="HM91" s="133"/>
      <c r="HN91" s="133"/>
      <c r="HO91" s="133"/>
      <c r="HP91" s="133"/>
      <c r="HQ91" s="133"/>
      <c r="HR91" s="133"/>
      <c r="HS91" s="133"/>
      <c r="HT91" s="133"/>
      <c r="HU91" s="133"/>
      <c r="HV91" s="133"/>
      <c r="HW91" s="133"/>
      <c r="HX91" s="133"/>
      <c r="HY91" s="133"/>
      <c r="HZ91" s="133"/>
      <c r="IA91" s="133"/>
      <c r="IB91" s="133"/>
      <c r="IC91" s="133"/>
      <c r="ID91" s="133"/>
      <c r="IE91" s="133"/>
      <c r="IF91" s="133"/>
      <c r="IG91" s="133"/>
      <c r="IH91" s="133"/>
      <c r="II91" s="133"/>
      <c r="IJ91" s="133"/>
      <c r="IK91" s="133"/>
      <c r="IL91" s="133"/>
      <c r="IM91" s="133"/>
      <c r="IN91" s="133"/>
      <c r="IO91" s="133"/>
      <c r="IP91" s="133"/>
      <c r="IQ91" s="133"/>
      <c r="IR91" s="133"/>
      <c r="IS91" s="133"/>
      <c r="IT91" s="133"/>
      <c r="IU91" s="133"/>
      <c r="IV91" s="133"/>
      <c r="IW91" s="133"/>
      <c r="IX91" s="133"/>
      <c r="IY91" s="133"/>
    </row>
    <row r="92" spans="1:259" ht="29.1" customHeight="1" thickBot="1" x14ac:dyDescent="0.4">
      <c r="A92" s="177" t="s">
        <v>191</v>
      </c>
      <c r="B92" s="192" t="s">
        <v>451</v>
      </c>
      <c r="C92" s="192" t="s">
        <v>144</v>
      </c>
      <c r="D92" s="192" t="s">
        <v>184</v>
      </c>
      <c r="E92" s="179"/>
      <c r="F92" s="179" t="s">
        <v>725</v>
      </c>
      <c r="G92" s="23"/>
      <c r="H92" s="23"/>
      <c r="I92" s="23"/>
      <c r="J92" s="23"/>
      <c r="K92" s="23"/>
      <c r="L92" s="23"/>
      <c r="M92" s="24">
        <v>0</v>
      </c>
      <c r="N92" s="25">
        <v>0</v>
      </c>
      <c r="O92" s="26">
        <f t="shared" si="6"/>
        <v>2</v>
      </c>
      <c r="P92" s="172">
        <f t="shared" si="7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3"/>
      <c r="EZ92" s="133"/>
      <c r="FA92" s="133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D92" s="133"/>
      <c r="GE92" s="133"/>
      <c r="GF92" s="133"/>
      <c r="GG92" s="133"/>
      <c r="GH92" s="133"/>
      <c r="GI92" s="133"/>
      <c r="GJ92" s="133"/>
      <c r="GK92" s="133"/>
      <c r="GL92" s="133"/>
      <c r="GM92" s="133"/>
      <c r="GN92" s="133"/>
      <c r="GO92" s="133"/>
      <c r="GP92" s="133"/>
      <c r="GQ92" s="133"/>
      <c r="GR92" s="133"/>
      <c r="GS92" s="133"/>
      <c r="GT92" s="133"/>
      <c r="GU92" s="133"/>
      <c r="GV92" s="133"/>
      <c r="GW92" s="133"/>
      <c r="GX92" s="133"/>
      <c r="GY92" s="133"/>
      <c r="GZ92" s="133"/>
      <c r="HA92" s="133"/>
      <c r="HB92" s="133"/>
      <c r="HC92" s="133"/>
      <c r="HD92" s="133"/>
      <c r="HE92" s="133"/>
      <c r="HF92" s="133"/>
      <c r="HG92" s="133"/>
      <c r="HH92" s="133"/>
      <c r="HI92" s="133"/>
      <c r="HJ92" s="133"/>
      <c r="HK92" s="133"/>
      <c r="HL92" s="133"/>
      <c r="HM92" s="133"/>
      <c r="HN92" s="133"/>
      <c r="HO92" s="133"/>
      <c r="HP92" s="133"/>
      <c r="HQ92" s="133"/>
      <c r="HR92" s="133"/>
      <c r="HS92" s="133"/>
      <c r="HT92" s="133"/>
      <c r="HU92" s="133"/>
      <c r="HV92" s="133"/>
      <c r="HW92" s="133"/>
      <c r="HX92" s="133"/>
      <c r="HY92" s="133"/>
      <c r="HZ92" s="133"/>
      <c r="IA92" s="133"/>
      <c r="IB92" s="133"/>
      <c r="IC92" s="133"/>
      <c r="ID92" s="133"/>
      <c r="IE92" s="133"/>
      <c r="IF92" s="133"/>
      <c r="IG92" s="133"/>
      <c r="IH92" s="133"/>
      <c r="II92" s="133"/>
      <c r="IJ92" s="133"/>
      <c r="IK92" s="133"/>
      <c r="IL92" s="133"/>
      <c r="IM92" s="133"/>
      <c r="IN92" s="133"/>
      <c r="IO92" s="133"/>
      <c r="IP92" s="133"/>
      <c r="IQ92" s="133"/>
      <c r="IR92" s="133"/>
      <c r="IS92" s="133"/>
      <c r="IT92" s="133"/>
      <c r="IU92" s="133"/>
      <c r="IV92" s="133"/>
      <c r="IW92" s="133"/>
      <c r="IX92" s="133"/>
      <c r="IY92" s="133"/>
    </row>
    <row r="93" spans="1:259" ht="29.1" customHeight="1" thickBot="1" x14ac:dyDescent="0.4">
      <c r="A93" s="177" t="str">
        <f t="shared" si="9"/>
        <v>SI</v>
      </c>
      <c r="B93" s="192" t="s">
        <v>203</v>
      </c>
      <c r="C93" s="192" t="s">
        <v>144</v>
      </c>
      <c r="D93" s="192" t="s">
        <v>184</v>
      </c>
      <c r="E93" s="179" t="s">
        <v>725</v>
      </c>
      <c r="F93" s="179" t="s">
        <v>725</v>
      </c>
      <c r="G93" s="179" t="s">
        <v>725</v>
      </c>
      <c r="H93" s="179" t="s">
        <v>725</v>
      </c>
      <c r="I93" s="23" t="s">
        <v>725</v>
      </c>
      <c r="J93" s="23"/>
      <c r="K93" s="23"/>
      <c r="L93" s="23"/>
      <c r="M93" s="24">
        <v>0</v>
      </c>
      <c r="N93" s="25">
        <v>0</v>
      </c>
      <c r="O93" s="26">
        <f t="shared" si="6"/>
        <v>6</v>
      </c>
      <c r="P93" s="172">
        <f t="shared" si="7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33"/>
      <c r="ES93" s="133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3"/>
      <c r="FF93" s="133"/>
      <c r="FG93" s="133"/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  <c r="GU93" s="133"/>
      <c r="GV93" s="133"/>
      <c r="GW93" s="133"/>
      <c r="GX93" s="133"/>
      <c r="GY93" s="133"/>
      <c r="GZ93" s="133"/>
      <c r="HA93" s="133"/>
      <c r="HB93" s="133"/>
      <c r="HC93" s="133"/>
      <c r="HD93" s="133"/>
      <c r="HE93" s="133"/>
      <c r="HF93" s="133"/>
      <c r="HG93" s="133"/>
      <c r="HH93" s="133"/>
      <c r="HI93" s="133"/>
      <c r="HJ93" s="133"/>
      <c r="HK93" s="133"/>
      <c r="HL93" s="133"/>
      <c r="HM93" s="133"/>
      <c r="HN93" s="133"/>
      <c r="HO93" s="133"/>
      <c r="HP93" s="133"/>
      <c r="HQ93" s="133"/>
      <c r="HR93" s="133"/>
      <c r="HS93" s="133"/>
      <c r="HT93" s="133"/>
      <c r="HU93" s="133"/>
      <c r="HV93" s="133"/>
      <c r="HW93" s="133"/>
      <c r="HX93" s="133"/>
      <c r="HY93" s="133"/>
      <c r="HZ93" s="133"/>
      <c r="IA93" s="133"/>
      <c r="IB93" s="133"/>
      <c r="IC93" s="133"/>
      <c r="ID93" s="133"/>
      <c r="IE93" s="133"/>
      <c r="IF93" s="133"/>
      <c r="IG93" s="133"/>
      <c r="IH93" s="133"/>
      <c r="II93" s="133"/>
      <c r="IJ93" s="133"/>
      <c r="IK93" s="133"/>
      <c r="IL93" s="133"/>
      <c r="IM93" s="133"/>
      <c r="IN93" s="133"/>
      <c r="IO93" s="133"/>
      <c r="IP93" s="133"/>
      <c r="IQ93" s="133"/>
      <c r="IR93" s="133"/>
      <c r="IS93" s="133"/>
      <c r="IT93" s="133"/>
      <c r="IU93" s="133"/>
      <c r="IV93" s="133"/>
      <c r="IW93" s="133"/>
      <c r="IX93" s="133"/>
      <c r="IY93" s="133"/>
    </row>
    <row r="94" spans="1:259" ht="29.1" customHeight="1" thickBot="1" x14ac:dyDescent="0.4">
      <c r="A94" s="177" t="str">
        <f t="shared" si="9"/>
        <v>SI</v>
      </c>
      <c r="B94" s="220" t="s">
        <v>212</v>
      </c>
      <c r="C94" s="220" t="s">
        <v>144</v>
      </c>
      <c r="D94" s="220" t="s">
        <v>184</v>
      </c>
      <c r="E94" s="242" t="s">
        <v>725</v>
      </c>
      <c r="F94" s="242" t="s">
        <v>725</v>
      </c>
      <c r="G94" s="242" t="s">
        <v>725</v>
      </c>
      <c r="H94" s="242" t="s">
        <v>725</v>
      </c>
      <c r="I94" s="217"/>
      <c r="J94" s="217"/>
      <c r="K94" s="217" t="s">
        <v>725</v>
      </c>
      <c r="L94" s="217"/>
      <c r="M94" s="218">
        <v>0</v>
      </c>
      <c r="N94" s="25">
        <v>0</v>
      </c>
      <c r="O94" s="26">
        <f t="shared" si="6"/>
        <v>6</v>
      </c>
      <c r="P94" s="172">
        <f t="shared" si="7"/>
        <v>0</v>
      </c>
      <c r="Q94" s="19"/>
      <c r="R94" s="6"/>
      <c r="S94" s="6"/>
      <c r="T94" s="6"/>
      <c r="U94" s="6"/>
      <c r="V94" s="6"/>
      <c r="W94" s="6"/>
      <c r="X94" s="6"/>
      <c r="Y94" s="6"/>
      <c r="Z94" s="6"/>
      <c r="AA94" s="6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3"/>
      <c r="EQ94" s="133"/>
      <c r="ER94" s="133"/>
      <c r="ES94" s="133"/>
      <c r="ET94" s="133"/>
      <c r="EU94" s="133"/>
      <c r="EV94" s="133"/>
      <c r="EW94" s="133"/>
      <c r="EX94" s="133"/>
      <c r="EY94" s="133"/>
      <c r="EZ94" s="133"/>
      <c r="FA94" s="133"/>
      <c r="FB94" s="133"/>
      <c r="FC94" s="133"/>
      <c r="FD94" s="133"/>
      <c r="FE94" s="133"/>
      <c r="FF94" s="133"/>
      <c r="FG94" s="133"/>
      <c r="FH94" s="133"/>
      <c r="FI94" s="133"/>
      <c r="FJ94" s="133"/>
      <c r="FK94" s="133"/>
      <c r="FL94" s="133"/>
      <c r="FM94" s="133"/>
      <c r="FN94" s="133"/>
      <c r="FO94" s="133"/>
      <c r="FP94" s="133"/>
      <c r="FQ94" s="133"/>
      <c r="FR94" s="133"/>
      <c r="FS94" s="133"/>
      <c r="FT94" s="133"/>
      <c r="FU94" s="133"/>
      <c r="FV94" s="133"/>
      <c r="FW94" s="133"/>
      <c r="FX94" s="133"/>
      <c r="FY94" s="133"/>
      <c r="FZ94" s="133"/>
      <c r="GA94" s="133"/>
      <c r="GB94" s="133"/>
      <c r="GC94" s="133"/>
      <c r="GD94" s="133"/>
      <c r="GE94" s="133"/>
      <c r="GF94" s="133"/>
      <c r="GG94" s="133"/>
      <c r="GH94" s="133"/>
      <c r="GI94" s="133"/>
      <c r="GJ94" s="133"/>
      <c r="GK94" s="133"/>
      <c r="GL94" s="133"/>
      <c r="GM94" s="133"/>
      <c r="GN94" s="133"/>
      <c r="GO94" s="133"/>
      <c r="GP94" s="133"/>
      <c r="GQ94" s="133"/>
      <c r="GR94" s="133"/>
      <c r="GS94" s="133"/>
      <c r="GT94" s="133"/>
      <c r="GU94" s="133"/>
      <c r="GV94" s="133"/>
      <c r="GW94" s="133"/>
      <c r="GX94" s="133"/>
      <c r="GY94" s="133"/>
      <c r="GZ94" s="133"/>
      <c r="HA94" s="133"/>
      <c r="HB94" s="133"/>
      <c r="HC94" s="133"/>
      <c r="HD94" s="133"/>
      <c r="HE94" s="133"/>
      <c r="HF94" s="133"/>
      <c r="HG94" s="133"/>
      <c r="HH94" s="133"/>
      <c r="HI94" s="133"/>
      <c r="HJ94" s="133"/>
      <c r="HK94" s="133"/>
      <c r="HL94" s="133"/>
      <c r="HM94" s="133"/>
      <c r="HN94" s="133"/>
      <c r="HO94" s="133"/>
      <c r="HP94" s="133"/>
      <c r="HQ94" s="133"/>
      <c r="HR94" s="133"/>
      <c r="HS94" s="133"/>
      <c r="HT94" s="133"/>
      <c r="HU94" s="133"/>
      <c r="HV94" s="133"/>
      <c r="HW94" s="133"/>
      <c r="HX94" s="133"/>
      <c r="HY94" s="133"/>
      <c r="HZ94" s="133"/>
      <c r="IA94" s="133"/>
      <c r="IB94" s="133"/>
      <c r="IC94" s="133"/>
      <c r="ID94" s="133"/>
      <c r="IE94" s="133"/>
      <c r="IF94" s="133"/>
      <c r="IG94" s="133"/>
      <c r="IH94" s="133"/>
      <c r="II94" s="133"/>
      <c r="IJ94" s="133"/>
      <c r="IK94" s="133"/>
      <c r="IL94" s="133"/>
      <c r="IM94" s="133"/>
      <c r="IN94" s="133"/>
      <c r="IO94" s="133"/>
      <c r="IP94" s="133"/>
      <c r="IQ94" s="133"/>
      <c r="IR94" s="133"/>
      <c r="IS94" s="133"/>
      <c r="IT94" s="133"/>
      <c r="IU94" s="133"/>
      <c r="IV94" s="133"/>
      <c r="IW94" s="133"/>
      <c r="IX94" s="133"/>
      <c r="IY94" s="133"/>
    </row>
    <row r="95" spans="1:259" ht="29.1" customHeight="1" thickBot="1" x14ac:dyDescent="0.4">
      <c r="A95" s="177" t="s">
        <v>191</v>
      </c>
      <c r="B95" s="223" t="s">
        <v>475</v>
      </c>
      <c r="C95" s="248">
        <v>1174</v>
      </c>
      <c r="D95" s="223" t="s">
        <v>474</v>
      </c>
      <c r="E95" s="246"/>
      <c r="F95" s="246"/>
      <c r="G95" s="225" t="s">
        <v>725</v>
      </c>
      <c r="H95" s="225"/>
      <c r="I95" s="225"/>
      <c r="J95" s="225"/>
      <c r="K95" s="225"/>
      <c r="L95" s="225"/>
      <c r="M95" s="226">
        <v>14</v>
      </c>
      <c r="N95" s="25">
        <v>14</v>
      </c>
      <c r="O95" s="26">
        <f t="shared" si="6"/>
        <v>2</v>
      </c>
      <c r="P95" s="172">
        <f t="shared" si="7"/>
        <v>14</v>
      </c>
      <c r="Q95" s="19"/>
      <c r="R95" s="6"/>
      <c r="S95" s="6"/>
      <c r="T95" s="6"/>
      <c r="U95" s="6"/>
      <c r="V95" s="6"/>
      <c r="W95" s="6"/>
      <c r="X95" s="6"/>
      <c r="Y95" s="6"/>
      <c r="Z95" s="6"/>
      <c r="AA95" s="6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GW95" s="133"/>
      <c r="GX95" s="133"/>
      <c r="GY95" s="133"/>
      <c r="GZ95" s="133"/>
      <c r="HA95" s="133"/>
      <c r="HB95" s="133"/>
      <c r="HC95" s="133"/>
      <c r="HD95" s="133"/>
      <c r="HE95" s="133"/>
      <c r="HF95" s="133"/>
      <c r="HG95" s="133"/>
      <c r="HH95" s="133"/>
      <c r="HI95" s="133"/>
      <c r="HJ95" s="133"/>
      <c r="HK95" s="133"/>
      <c r="HL95" s="133"/>
      <c r="HM95" s="133"/>
      <c r="HN95" s="133"/>
      <c r="HO95" s="133"/>
      <c r="HP95" s="133"/>
      <c r="HQ95" s="133"/>
      <c r="HR95" s="133"/>
      <c r="HS95" s="133"/>
      <c r="HT95" s="133"/>
      <c r="HU95" s="133"/>
      <c r="HV95" s="133"/>
      <c r="HW95" s="133"/>
      <c r="HX95" s="133"/>
      <c r="HY95" s="133"/>
      <c r="HZ95" s="133"/>
      <c r="IA95" s="133"/>
      <c r="IB95" s="133"/>
      <c r="IC95" s="133"/>
      <c r="ID95" s="133"/>
      <c r="IE95" s="133"/>
      <c r="IF95" s="133"/>
      <c r="IG95" s="133"/>
      <c r="IH95" s="133"/>
      <c r="II95" s="133"/>
      <c r="IJ95" s="133"/>
      <c r="IK95" s="133"/>
      <c r="IL95" s="133"/>
      <c r="IM95" s="133"/>
      <c r="IN95" s="133"/>
      <c r="IO95" s="133"/>
      <c r="IP95" s="133"/>
      <c r="IQ95" s="133"/>
      <c r="IR95" s="133"/>
      <c r="IS95" s="133"/>
      <c r="IT95" s="133"/>
      <c r="IU95" s="133"/>
      <c r="IV95" s="133"/>
      <c r="IW95" s="133"/>
      <c r="IX95" s="133"/>
      <c r="IY95" s="133"/>
    </row>
    <row r="96" spans="1:259" ht="29.1" customHeight="1" thickBot="1" x14ac:dyDescent="0.4">
      <c r="A96" s="177" t="s">
        <v>191</v>
      </c>
      <c r="B96" s="211" t="s">
        <v>477</v>
      </c>
      <c r="C96" s="240">
        <v>2072</v>
      </c>
      <c r="D96" s="211" t="s">
        <v>468</v>
      </c>
      <c r="E96" s="241"/>
      <c r="F96" s="244"/>
      <c r="G96" s="219" t="s">
        <v>725</v>
      </c>
      <c r="H96" s="219"/>
      <c r="I96" s="219"/>
      <c r="J96" s="231"/>
      <c r="K96" s="219"/>
      <c r="L96" s="219"/>
      <c r="M96" s="222">
        <v>30</v>
      </c>
      <c r="N96" s="25">
        <v>30</v>
      </c>
      <c r="O96" s="26">
        <f t="shared" si="6"/>
        <v>2</v>
      </c>
      <c r="P96" s="172">
        <f t="shared" si="7"/>
        <v>30</v>
      </c>
      <c r="Q96" s="19"/>
      <c r="R96" s="6"/>
      <c r="S96" s="6"/>
      <c r="T96" s="6"/>
      <c r="U96" s="6"/>
      <c r="V96" s="6"/>
      <c r="W96" s="6"/>
      <c r="X96" s="6"/>
      <c r="Y96" s="6"/>
      <c r="Z96" s="6"/>
      <c r="AA96" s="6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  <c r="EL96" s="133"/>
      <c r="EM96" s="133"/>
      <c r="EN96" s="133"/>
      <c r="EO96" s="133"/>
      <c r="EP96" s="133"/>
      <c r="EQ96" s="133"/>
      <c r="ER96" s="133"/>
      <c r="ES96" s="133"/>
      <c r="ET96" s="133"/>
      <c r="EU96" s="133"/>
      <c r="EV96" s="133"/>
      <c r="EW96" s="133"/>
      <c r="EX96" s="133"/>
      <c r="EY96" s="133"/>
      <c r="EZ96" s="133"/>
      <c r="FA96" s="133"/>
      <c r="FB96" s="133"/>
      <c r="FC96" s="133"/>
      <c r="FD96" s="133"/>
      <c r="FE96" s="133"/>
      <c r="FF96" s="133"/>
      <c r="FG96" s="133"/>
      <c r="FH96" s="133"/>
      <c r="FI96" s="133"/>
      <c r="FJ96" s="133"/>
      <c r="FK96" s="133"/>
      <c r="FL96" s="133"/>
      <c r="FM96" s="133"/>
      <c r="FN96" s="133"/>
      <c r="FO96" s="133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3"/>
      <c r="GN96" s="133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33"/>
      <c r="HA96" s="133"/>
      <c r="HB96" s="133"/>
      <c r="HC96" s="133"/>
      <c r="HD96" s="133"/>
      <c r="HE96" s="133"/>
      <c r="HF96" s="133"/>
      <c r="HG96" s="133"/>
      <c r="HH96" s="133"/>
      <c r="HI96" s="133"/>
      <c r="HJ96" s="133"/>
      <c r="HK96" s="133"/>
      <c r="HL96" s="133"/>
      <c r="HM96" s="133"/>
      <c r="HN96" s="133"/>
      <c r="HO96" s="133"/>
      <c r="HP96" s="133"/>
      <c r="HQ96" s="133"/>
      <c r="HR96" s="133"/>
      <c r="HS96" s="133"/>
      <c r="HT96" s="133"/>
      <c r="HU96" s="133"/>
      <c r="HV96" s="133"/>
      <c r="HW96" s="133"/>
      <c r="HX96" s="133"/>
      <c r="HY96" s="133"/>
      <c r="HZ96" s="133"/>
      <c r="IA96" s="133"/>
      <c r="IB96" s="133"/>
      <c r="IC96" s="133"/>
      <c r="ID96" s="133"/>
      <c r="IE96" s="133"/>
      <c r="IF96" s="133"/>
      <c r="IG96" s="133"/>
      <c r="IH96" s="133"/>
      <c r="II96" s="133"/>
      <c r="IJ96" s="133"/>
      <c r="IK96" s="133"/>
      <c r="IL96" s="133"/>
      <c r="IM96" s="133"/>
      <c r="IN96" s="133"/>
      <c r="IO96" s="133"/>
      <c r="IP96" s="133"/>
      <c r="IQ96" s="133"/>
      <c r="IR96" s="133"/>
      <c r="IS96" s="133"/>
      <c r="IT96" s="133"/>
      <c r="IU96" s="133"/>
      <c r="IV96" s="133"/>
      <c r="IW96" s="133"/>
      <c r="IX96" s="133"/>
      <c r="IY96" s="133"/>
    </row>
    <row r="97" spans="1:259" ht="29.1" customHeight="1" thickBot="1" x14ac:dyDescent="0.4">
      <c r="A97" s="177" t="str">
        <f t="shared" si="9"/>
        <v>SI</v>
      </c>
      <c r="B97" s="192" t="s">
        <v>635</v>
      </c>
      <c r="C97" s="198">
        <v>2072</v>
      </c>
      <c r="D97" s="192" t="s">
        <v>468</v>
      </c>
      <c r="E97" s="179"/>
      <c r="F97" s="179"/>
      <c r="G97" s="23"/>
      <c r="H97" s="23"/>
      <c r="I97" s="23" t="s">
        <v>725</v>
      </c>
      <c r="J97" s="23"/>
      <c r="K97" s="23" t="s">
        <v>725</v>
      </c>
      <c r="L97" s="23"/>
      <c r="M97" s="24">
        <v>0</v>
      </c>
      <c r="N97" s="25">
        <v>0</v>
      </c>
      <c r="O97" s="26">
        <f t="shared" si="6"/>
        <v>3</v>
      </c>
      <c r="P97" s="172">
        <f t="shared" si="7"/>
        <v>0</v>
      </c>
      <c r="Q97" s="19"/>
      <c r="R97" s="6"/>
      <c r="S97" s="6"/>
      <c r="T97" s="6"/>
      <c r="U97" s="6"/>
      <c r="V97" s="6"/>
      <c r="W97" s="6"/>
      <c r="X97" s="6"/>
      <c r="Y97" s="6"/>
      <c r="Z97" s="6"/>
      <c r="AA97" s="6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  <c r="EL97" s="133"/>
      <c r="EM97" s="133"/>
      <c r="EN97" s="133"/>
      <c r="EO97" s="133"/>
      <c r="EP97" s="133"/>
      <c r="EQ97" s="133"/>
      <c r="ER97" s="133"/>
      <c r="ES97" s="133"/>
      <c r="ET97" s="133"/>
      <c r="EU97" s="133"/>
      <c r="EV97" s="133"/>
      <c r="EW97" s="133"/>
      <c r="EX97" s="133"/>
      <c r="EY97" s="133"/>
      <c r="EZ97" s="133"/>
      <c r="FA97" s="133"/>
      <c r="FB97" s="133"/>
      <c r="FC97" s="133"/>
      <c r="FD97" s="133"/>
      <c r="FE97" s="133"/>
      <c r="FF97" s="133"/>
      <c r="FG97" s="133"/>
      <c r="FH97" s="133"/>
      <c r="FI97" s="133"/>
      <c r="FJ97" s="133"/>
      <c r="FK97" s="133"/>
      <c r="FL97" s="133"/>
      <c r="FM97" s="133"/>
      <c r="FN97" s="133"/>
      <c r="FO97" s="133"/>
      <c r="FP97" s="133"/>
      <c r="FQ97" s="133"/>
      <c r="FR97" s="133"/>
      <c r="FS97" s="133"/>
      <c r="FT97" s="133"/>
      <c r="FU97" s="133"/>
      <c r="FV97" s="133"/>
      <c r="FW97" s="133"/>
      <c r="FX97" s="133"/>
      <c r="FY97" s="133"/>
      <c r="FZ97" s="133"/>
      <c r="GA97" s="133"/>
      <c r="GB97" s="133"/>
      <c r="GC97" s="133"/>
      <c r="GD97" s="133"/>
      <c r="GE97" s="133"/>
      <c r="GF97" s="133"/>
      <c r="GG97" s="133"/>
      <c r="GH97" s="133"/>
      <c r="GI97" s="133"/>
      <c r="GJ97" s="133"/>
      <c r="GK97" s="133"/>
      <c r="GL97" s="133"/>
      <c r="GM97" s="133"/>
      <c r="GN97" s="133"/>
      <c r="GO97" s="133"/>
      <c r="GP97" s="133"/>
      <c r="GQ97" s="133"/>
      <c r="GR97" s="133"/>
      <c r="GS97" s="133"/>
      <c r="GT97" s="133"/>
      <c r="GU97" s="133"/>
      <c r="GV97" s="133"/>
      <c r="GW97" s="133"/>
      <c r="GX97" s="133"/>
      <c r="GY97" s="133"/>
      <c r="GZ97" s="133"/>
      <c r="HA97" s="133"/>
      <c r="HB97" s="133"/>
      <c r="HC97" s="133"/>
      <c r="HD97" s="133"/>
      <c r="HE97" s="133"/>
      <c r="HF97" s="133"/>
      <c r="HG97" s="133"/>
      <c r="HH97" s="133"/>
      <c r="HI97" s="133"/>
      <c r="HJ97" s="133"/>
      <c r="HK97" s="133"/>
      <c r="HL97" s="133"/>
      <c r="HM97" s="133"/>
      <c r="HN97" s="133"/>
      <c r="HO97" s="133"/>
      <c r="HP97" s="133"/>
      <c r="HQ97" s="133"/>
      <c r="HR97" s="133"/>
      <c r="HS97" s="133"/>
      <c r="HT97" s="133"/>
      <c r="HU97" s="133"/>
      <c r="HV97" s="133"/>
      <c r="HW97" s="133"/>
      <c r="HX97" s="133"/>
      <c r="HY97" s="133"/>
      <c r="HZ97" s="133"/>
      <c r="IA97" s="133"/>
      <c r="IB97" s="133"/>
      <c r="IC97" s="133"/>
      <c r="ID97" s="133"/>
      <c r="IE97" s="133"/>
      <c r="IF97" s="133"/>
      <c r="IG97" s="133"/>
      <c r="IH97" s="133"/>
      <c r="II97" s="133"/>
      <c r="IJ97" s="133"/>
      <c r="IK97" s="133"/>
      <c r="IL97" s="133"/>
      <c r="IM97" s="133"/>
      <c r="IN97" s="133"/>
      <c r="IO97" s="133"/>
      <c r="IP97" s="133"/>
      <c r="IQ97" s="133"/>
      <c r="IR97" s="133"/>
      <c r="IS97" s="133"/>
      <c r="IT97" s="133"/>
      <c r="IU97" s="133"/>
      <c r="IV97" s="133"/>
      <c r="IW97" s="133"/>
      <c r="IX97" s="133"/>
      <c r="IY97" s="133"/>
    </row>
    <row r="98" spans="1:259" ht="29.1" customHeight="1" thickBot="1" x14ac:dyDescent="0.4">
      <c r="A98" s="177" t="str">
        <f t="shared" si="8"/>
        <v>SI</v>
      </c>
      <c r="B98" s="192" t="s">
        <v>467</v>
      </c>
      <c r="C98" s="198">
        <v>2072</v>
      </c>
      <c r="D98" s="192" t="s">
        <v>468</v>
      </c>
      <c r="E98" s="179"/>
      <c r="F98" s="179"/>
      <c r="G98" s="23" t="s">
        <v>725</v>
      </c>
      <c r="H98" s="23"/>
      <c r="I98" s="23" t="s">
        <v>725</v>
      </c>
      <c r="J98" s="23"/>
      <c r="K98" s="23" t="s">
        <v>725</v>
      </c>
      <c r="L98" s="23"/>
      <c r="M98" s="24">
        <v>0</v>
      </c>
      <c r="N98" s="25">
        <v>0</v>
      </c>
      <c r="O98" s="26">
        <f t="shared" si="6"/>
        <v>4</v>
      </c>
      <c r="P98" s="172">
        <f t="shared" si="7"/>
        <v>0</v>
      </c>
      <c r="Q98" s="19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59" ht="29.1" customHeight="1" thickBot="1" x14ac:dyDescent="0.4">
      <c r="A99" s="177" t="str">
        <f t="shared" si="8"/>
        <v>SI</v>
      </c>
      <c r="B99" s="192" t="s">
        <v>469</v>
      </c>
      <c r="C99" s="198">
        <v>2072</v>
      </c>
      <c r="D99" s="192" t="s">
        <v>468</v>
      </c>
      <c r="E99" s="179"/>
      <c r="F99" s="179"/>
      <c r="G99" s="23" t="s">
        <v>725</v>
      </c>
      <c r="H99" s="23"/>
      <c r="I99" s="23" t="s">
        <v>725</v>
      </c>
      <c r="J99" s="23"/>
      <c r="K99" s="23" t="s">
        <v>725</v>
      </c>
      <c r="L99" s="23"/>
      <c r="M99" s="24">
        <v>0</v>
      </c>
      <c r="N99" s="25">
        <v>0</v>
      </c>
      <c r="O99" s="26">
        <f t="shared" ref="O99:O117" si="11">COUNTA(E99:M99)</f>
        <v>4</v>
      </c>
      <c r="P99" s="172">
        <f t="shared" ref="P99:P117" si="12">SUM(E99:M99)</f>
        <v>0</v>
      </c>
      <c r="Q99" s="19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59" ht="29.1" customHeight="1" thickBot="1" x14ac:dyDescent="0.4">
      <c r="A100" s="177" t="str">
        <f t="shared" si="8"/>
        <v>SI</v>
      </c>
      <c r="B100" s="192" t="s">
        <v>636</v>
      </c>
      <c r="C100" s="198">
        <v>2072</v>
      </c>
      <c r="D100" s="192" t="s">
        <v>468</v>
      </c>
      <c r="E100" s="23"/>
      <c r="F100" s="179"/>
      <c r="G100" s="23"/>
      <c r="H100" s="23"/>
      <c r="I100" s="23" t="s">
        <v>725</v>
      </c>
      <c r="J100" s="23"/>
      <c r="K100" s="23" t="s">
        <v>725</v>
      </c>
      <c r="L100" s="23"/>
      <c r="M100" s="24">
        <v>0</v>
      </c>
      <c r="N100" s="25">
        <v>0</v>
      </c>
      <c r="O100" s="26">
        <f t="shared" si="11"/>
        <v>3</v>
      </c>
      <c r="P100" s="172">
        <f t="shared" si="12"/>
        <v>0</v>
      </c>
      <c r="Q100" s="19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59" ht="29.1" customHeight="1" thickBot="1" x14ac:dyDescent="0.4">
      <c r="A101" s="177" t="str">
        <f t="shared" si="8"/>
        <v>SI</v>
      </c>
      <c r="B101" s="220" t="s">
        <v>637</v>
      </c>
      <c r="C101" s="245">
        <v>2072</v>
      </c>
      <c r="D101" s="220" t="s">
        <v>468</v>
      </c>
      <c r="E101" s="217"/>
      <c r="F101" s="217"/>
      <c r="G101" s="217"/>
      <c r="H101" s="217"/>
      <c r="I101" s="217" t="s">
        <v>725</v>
      </c>
      <c r="J101" s="217"/>
      <c r="K101" s="217" t="s">
        <v>725</v>
      </c>
      <c r="L101" s="217"/>
      <c r="M101" s="218">
        <v>0</v>
      </c>
      <c r="N101" s="25">
        <v>0</v>
      </c>
      <c r="O101" s="26">
        <f t="shared" si="11"/>
        <v>3</v>
      </c>
      <c r="P101" s="172">
        <f t="shared" si="12"/>
        <v>0</v>
      </c>
      <c r="Q101" s="19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59" ht="29.1" customHeight="1" thickBot="1" x14ac:dyDescent="0.45">
      <c r="A102" s="177" t="str">
        <f t="shared" si="8"/>
        <v>SI</v>
      </c>
      <c r="B102" s="211" t="s">
        <v>129</v>
      </c>
      <c r="C102" s="211" t="s">
        <v>130</v>
      </c>
      <c r="D102" s="211" t="s">
        <v>180</v>
      </c>
      <c r="E102" s="231" t="s">
        <v>725</v>
      </c>
      <c r="F102" s="231" t="s">
        <v>725</v>
      </c>
      <c r="G102" s="231"/>
      <c r="H102" s="231" t="s">
        <v>725</v>
      </c>
      <c r="I102" s="219" t="s">
        <v>725</v>
      </c>
      <c r="J102" s="231" t="s">
        <v>725</v>
      </c>
      <c r="K102" s="219" t="s">
        <v>725</v>
      </c>
      <c r="L102" s="232"/>
      <c r="M102" s="233">
        <v>40</v>
      </c>
      <c r="N102" s="25">
        <v>40</v>
      </c>
      <c r="O102" s="26">
        <f t="shared" si="11"/>
        <v>7</v>
      </c>
      <c r="P102" s="172">
        <f t="shared" si="12"/>
        <v>40</v>
      </c>
      <c r="Q102" s="19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59" ht="29.1" customHeight="1" thickBot="1" x14ac:dyDescent="0.4">
      <c r="A103" s="177" t="str">
        <f t="shared" ref="A103:A120" si="13">IF(O103&lt;2,"NO","SI")</f>
        <v>SI</v>
      </c>
      <c r="B103" s="192" t="s">
        <v>442</v>
      </c>
      <c r="C103" s="192" t="s">
        <v>130</v>
      </c>
      <c r="D103" s="192" t="s">
        <v>180</v>
      </c>
      <c r="E103" s="23"/>
      <c r="F103" s="197" t="s">
        <v>725</v>
      </c>
      <c r="G103" s="23"/>
      <c r="H103" s="197" t="s">
        <v>725</v>
      </c>
      <c r="I103" s="23"/>
      <c r="J103" s="197"/>
      <c r="K103" s="23"/>
      <c r="L103" s="23"/>
      <c r="M103" s="24">
        <v>0</v>
      </c>
      <c r="N103" s="25">
        <v>0</v>
      </c>
      <c r="O103" s="26">
        <f t="shared" si="11"/>
        <v>3</v>
      </c>
      <c r="P103" s="172">
        <f t="shared" si="12"/>
        <v>0</v>
      </c>
      <c r="Q103" s="19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59" ht="29.1" customHeight="1" thickBot="1" x14ac:dyDescent="0.4">
      <c r="A104" s="177" t="str">
        <f t="shared" si="13"/>
        <v>SI</v>
      </c>
      <c r="B104" s="192" t="s">
        <v>443</v>
      </c>
      <c r="C104" s="192" t="s">
        <v>130</v>
      </c>
      <c r="D104" s="192" t="s">
        <v>180</v>
      </c>
      <c r="E104" s="23"/>
      <c r="F104" s="197" t="s">
        <v>725</v>
      </c>
      <c r="G104" s="23"/>
      <c r="H104" s="197" t="s">
        <v>725</v>
      </c>
      <c r="I104" s="23"/>
      <c r="J104" s="197"/>
      <c r="K104" s="23"/>
      <c r="L104" s="23"/>
      <c r="M104" s="24">
        <v>0</v>
      </c>
      <c r="N104" s="25">
        <v>0</v>
      </c>
      <c r="O104" s="26">
        <f t="shared" si="11"/>
        <v>3</v>
      </c>
      <c r="P104" s="172">
        <f t="shared" si="12"/>
        <v>0</v>
      </c>
      <c r="Q104" s="19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59" ht="29.1" customHeight="1" thickBot="1" x14ac:dyDescent="0.4">
      <c r="A105" s="177" t="str">
        <f t="shared" si="13"/>
        <v>SI</v>
      </c>
      <c r="B105" s="192" t="s">
        <v>448</v>
      </c>
      <c r="C105" s="192" t="s">
        <v>130</v>
      </c>
      <c r="D105" s="192" t="s">
        <v>180</v>
      </c>
      <c r="E105" s="23"/>
      <c r="F105" s="197" t="s">
        <v>725</v>
      </c>
      <c r="G105" s="23"/>
      <c r="H105" s="197" t="s">
        <v>725</v>
      </c>
      <c r="I105" s="23"/>
      <c r="J105" s="197"/>
      <c r="K105" s="23"/>
      <c r="L105" s="23"/>
      <c r="M105" s="24">
        <v>0</v>
      </c>
      <c r="N105" s="25">
        <v>0</v>
      </c>
      <c r="O105" s="26">
        <f t="shared" si="11"/>
        <v>3</v>
      </c>
      <c r="P105" s="172">
        <f t="shared" si="12"/>
        <v>0</v>
      </c>
      <c r="Q105" s="19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59" ht="29.1" customHeight="1" thickBot="1" x14ac:dyDescent="0.4">
      <c r="A106" s="177" t="str">
        <f t="shared" si="13"/>
        <v>SI</v>
      </c>
      <c r="B106" s="192" t="s">
        <v>445</v>
      </c>
      <c r="C106" s="192" t="s">
        <v>130</v>
      </c>
      <c r="D106" s="192" t="s">
        <v>180</v>
      </c>
      <c r="E106" s="23"/>
      <c r="F106" s="197" t="s">
        <v>725</v>
      </c>
      <c r="G106" s="23"/>
      <c r="H106" s="197" t="s">
        <v>725</v>
      </c>
      <c r="I106" s="23"/>
      <c r="J106" s="23"/>
      <c r="K106" s="23"/>
      <c r="L106" s="23"/>
      <c r="M106" s="24">
        <v>0</v>
      </c>
      <c r="N106" s="25">
        <v>0</v>
      </c>
      <c r="O106" s="26">
        <f t="shared" si="11"/>
        <v>3</v>
      </c>
      <c r="P106" s="172">
        <f t="shared" si="12"/>
        <v>0</v>
      </c>
      <c r="Q106" s="19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59" ht="29.1" customHeight="1" thickBot="1" x14ac:dyDescent="0.4">
      <c r="A107" s="177" t="s">
        <v>191</v>
      </c>
      <c r="B107" s="192" t="s">
        <v>449</v>
      </c>
      <c r="C107" s="192" t="s">
        <v>130</v>
      </c>
      <c r="D107" s="192" t="s">
        <v>180</v>
      </c>
      <c r="E107" s="23"/>
      <c r="F107" s="23"/>
      <c r="G107" s="23"/>
      <c r="H107" s="197" t="s">
        <v>725</v>
      </c>
      <c r="I107" s="23"/>
      <c r="J107" s="23"/>
      <c r="K107" s="23"/>
      <c r="L107" s="23"/>
      <c r="M107" s="24">
        <v>0</v>
      </c>
      <c r="N107" s="25">
        <v>0</v>
      </c>
      <c r="O107" s="26">
        <f t="shared" si="11"/>
        <v>2</v>
      </c>
      <c r="P107" s="172">
        <f t="shared" si="12"/>
        <v>0</v>
      </c>
      <c r="Q107" s="19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59" ht="29.1" customHeight="1" thickBot="1" x14ac:dyDescent="0.4">
      <c r="A108" s="177" t="str">
        <f t="shared" si="13"/>
        <v>SI</v>
      </c>
      <c r="B108" s="192" t="s">
        <v>446</v>
      </c>
      <c r="C108" s="192" t="s">
        <v>130</v>
      </c>
      <c r="D108" s="192" t="s">
        <v>180</v>
      </c>
      <c r="E108" s="23"/>
      <c r="F108" s="197" t="s">
        <v>725</v>
      </c>
      <c r="G108" s="23"/>
      <c r="H108" s="197" t="s">
        <v>725</v>
      </c>
      <c r="I108" s="23"/>
      <c r="J108" s="23"/>
      <c r="K108" s="23"/>
      <c r="L108" s="23"/>
      <c r="M108" s="24">
        <v>0</v>
      </c>
      <c r="N108" s="25">
        <v>0</v>
      </c>
      <c r="O108" s="26">
        <f t="shared" si="11"/>
        <v>3</v>
      </c>
      <c r="P108" s="172">
        <f t="shared" si="12"/>
        <v>0</v>
      </c>
      <c r="Q108" s="19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3"/>
      <c r="DN108" s="133"/>
      <c r="DO108" s="133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3"/>
      <c r="EJ108" s="133"/>
      <c r="EK108" s="133"/>
      <c r="EL108" s="133"/>
      <c r="EM108" s="133"/>
      <c r="EN108" s="133"/>
      <c r="EO108" s="133"/>
      <c r="EP108" s="133"/>
      <c r="EQ108" s="133"/>
      <c r="ER108" s="133"/>
      <c r="ES108" s="133"/>
      <c r="ET108" s="133"/>
      <c r="EU108" s="133"/>
      <c r="EV108" s="133"/>
      <c r="EW108" s="133"/>
      <c r="EX108" s="133"/>
      <c r="EY108" s="133"/>
      <c r="EZ108" s="133"/>
      <c r="FA108" s="133"/>
      <c r="FB108" s="133"/>
      <c r="FC108" s="133"/>
      <c r="FD108" s="133"/>
      <c r="FE108" s="133"/>
      <c r="FF108" s="133"/>
      <c r="FG108" s="133"/>
      <c r="FH108" s="133"/>
      <c r="FI108" s="133"/>
      <c r="FJ108" s="133"/>
      <c r="FK108" s="133"/>
      <c r="FL108" s="133"/>
      <c r="FM108" s="133"/>
      <c r="FN108" s="133"/>
      <c r="FO108" s="133"/>
      <c r="FP108" s="133"/>
      <c r="FQ108" s="133"/>
      <c r="FR108" s="133"/>
      <c r="FS108" s="133"/>
      <c r="FT108" s="133"/>
      <c r="FU108" s="133"/>
      <c r="FV108" s="133"/>
      <c r="FW108" s="133"/>
      <c r="FX108" s="133"/>
      <c r="FY108" s="133"/>
      <c r="FZ108" s="133"/>
      <c r="GA108" s="133"/>
      <c r="GB108" s="133"/>
      <c r="GC108" s="133"/>
      <c r="GD108" s="133"/>
      <c r="GE108" s="133"/>
      <c r="GF108" s="133"/>
      <c r="GG108" s="133"/>
      <c r="GH108" s="133"/>
      <c r="GI108" s="133"/>
      <c r="GJ108" s="133"/>
      <c r="GK108" s="133"/>
      <c r="GL108" s="133"/>
      <c r="GM108" s="133"/>
      <c r="GN108" s="133"/>
      <c r="GO108" s="133"/>
      <c r="GP108" s="133"/>
      <c r="GQ108" s="133"/>
      <c r="GR108" s="133"/>
      <c r="GS108" s="133"/>
      <c r="GT108" s="133"/>
      <c r="GU108" s="133"/>
      <c r="GV108" s="133"/>
      <c r="GW108" s="133"/>
      <c r="GX108" s="133"/>
      <c r="GY108" s="133"/>
      <c r="GZ108" s="133"/>
      <c r="HA108" s="133"/>
      <c r="HB108" s="133"/>
      <c r="HC108" s="133"/>
      <c r="HD108" s="133"/>
      <c r="HE108" s="133"/>
      <c r="HF108" s="133"/>
      <c r="HG108" s="133"/>
      <c r="HH108" s="133"/>
      <c r="HI108" s="133"/>
      <c r="HJ108" s="133"/>
      <c r="HK108" s="133"/>
      <c r="HL108" s="133"/>
      <c r="HM108" s="133"/>
      <c r="HN108" s="133"/>
      <c r="HO108" s="133"/>
      <c r="HP108" s="133"/>
      <c r="HQ108" s="133"/>
      <c r="HR108" s="133"/>
      <c r="HS108" s="133"/>
      <c r="HT108" s="133"/>
      <c r="HU108" s="133"/>
      <c r="HV108" s="133"/>
      <c r="HW108" s="133"/>
      <c r="HX108" s="133"/>
      <c r="HY108" s="133"/>
      <c r="HZ108" s="133"/>
      <c r="IA108" s="133"/>
      <c r="IB108" s="133"/>
      <c r="IC108" s="133"/>
      <c r="ID108" s="133"/>
      <c r="IE108" s="133"/>
      <c r="IF108" s="133"/>
      <c r="IG108" s="133"/>
      <c r="IH108" s="133"/>
      <c r="II108" s="133"/>
      <c r="IJ108" s="133"/>
      <c r="IK108" s="133"/>
      <c r="IL108" s="133"/>
      <c r="IM108" s="133"/>
      <c r="IN108" s="133"/>
      <c r="IO108" s="133"/>
      <c r="IP108" s="133"/>
      <c r="IQ108" s="133"/>
      <c r="IR108" s="133"/>
      <c r="IS108" s="133"/>
      <c r="IT108" s="133"/>
      <c r="IU108" s="133"/>
      <c r="IV108" s="133"/>
      <c r="IW108" s="133"/>
      <c r="IX108" s="133"/>
      <c r="IY108" s="133"/>
    </row>
    <row r="109" spans="1:259" ht="29.1" customHeight="1" thickBot="1" x14ac:dyDescent="0.4">
      <c r="A109" s="177" t="str">
        <f t="shared" si="13"/>
        <v>SI</v>
      </c>
      <c r="B109" s="192" t="s">
        <v>447</v>
      </c>
      <c r="C109" s="192" t="s">
        <v>130</v>
      </c>
      <c r="D109" s="192" t="s">
        <v>180</v>
      </c>
      <c r="E109" s="23"/>
      <c r="F109" s="197" t="s">
        <v>725</v>
      </c>
      <c r="G109" s="23"/>
      <c r="H109" s="197" t="s">
        <v>725</v>
      </c>
      <c r="I109" s="23"/>
      <c r="J109" s="23"/>
      <c r="K109" s="23"/>
      <c r="L109" s="23"/>
      <c r="M109" s="24">
        <v>0</v>
      </c>
      <c r="N109" s="25">
        <v>0</v>
      </c>
      <c r="O109" s="26">
        <f t="shared" si="11"/>
        <v>3</v>
      </c>
      <c r="P109" s="172">
        <f t="shared" si="12"/>
        <v>0</v>
      </c>
      <c r="Q109" s="19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33"/>
      <c r="DN109" s="133"/>
      <c r="DO109" s="133"/>
      <c r="DP109" s="133"/>
      <c r="DQ109" s="133"/>
      <c r="DR109" s="133"/>
      <c r="DS109" s="133"/>
      <c r="DT109" s="133"/>
      <c r="DU109" s="133"/>
      <c r="DV109" s="133"/>
      <c r="DW109" s="133"/>
      <c r="DX109" s="133"/>
      <c r="DY109" s="133"/>
      <c r="DZ109" s="133"/>
      <c r="EA109" s="133"/>
      <c r="EB109" s="133"/>
      <c r="EC109" s="133"/>
      <c r="ED109" s="133"/>
      <c r="EE109" s="133"/>
      <c r="EF109" s="133"/>
      <c r="EG109" s="133"/>
      <c r="EH109" s="133"/>
      <c r="EI109" s="133"/>
      <c r="EJ109" s="133"/>
      <c r="EK109" s="133"/>
      <c r="EL109" s="133"/>
      <c r="EM109" s="133"/>
      <c r="EN109" s="133"/>
      <c r="EO109" s="133"/>
      <c r="EP109" s="133"/>
      <c r="EQ109" s="133"/>
      <c r="ER109" s="133"/>
      <c r="ES109" s="133"/>
      <c r="ET109" s="133"/>
      <c r="EU109" s="133"/>
      <c r="EV109" s="133"/>
      <c r="EW109" s="133"/>
      <c r="EX109" s="133"/>
      <c r="EY109" s="133"/>
      <c r="EZ109" s="133"/>
      <c r="FA109" s="133"/>
      <c r="FB109" s="133"/>
      <c r="FC109" s="133"/>
      <c r="FD109" s="133"/>
      <c r="FE109" s="133"/>
      <c r="FF109" s="133"/>
      <c r="FG109" s="133"/>
      <c r="FH109" s="133"/>
      <c r="FI109" s="133"/>
      <c r="FJ109" s="133"/>
      <c r="FK109" s="133"/>
      <c r="FL109" s="133"/>
      <c r="FM109" s="133"/>
      <c r="FN109" s="133"/>
      <c r="FO109" s="133"/>
      <c r="FP109" s="133"/>
      <c r="FQ109" s="133"/>
      <c r="FR109" s="133"/>
      <c r="FS109" s="133"/>
      <c r="FT109" s="133"/>
      <c r="FU109" s="133"/>
      <c r="FV109" s="133"/>
      <c r="FW109" s="133"/>
      <c r="FX109" s="133"/>
      <c r="FY109" s="133"/>
      <c r="FZ109" s="133"/>
      <c r="GA109" s="133"/>
      <c r="GB109" s="133"/>
      <c r="GC109" s="133"/>
      <c r="GD109" s="133"/>
      <c r="GE109" s="133"/>
      <c r="GF109" s="133"/>
      <c r="GG109" s="133"/>
      <c r="GH109" s="133"/>
      <c r="GI109" s="133"/>
      <c r="GJ109" s="133"/>
      <c r="GK109" s="133"/>
      <c r="GL109" s="133"/>
      <c r="GM109" s="133"/>
      <c r="GN109" s="133"/>
      <c r="GO109" s="133"/>
      <c r="GP109" s="133"/>
      <c r="GQ109" s="133"/>
      <c r="GR109" s="133"/>
      <c r="GS109" s="133"/>
      <c r="GT109" s="133"/>
      <c r="GU109" s="133"/>
      <c r="GV109" s="133"/>
      <c r="GW109" s="133"/>
      <c r="GX109" s="133"/>
      <c r="GY109" s="133"/>
      <c r="GZ109" s="133"/>
      <c r="HA109" s="133"/>
      <c r="HB109" s="133"/>
      <c r="HC109" s="133"/>
      <c r="HD109" s="133"/>
      <c r="HE109" s="133"/>
      <c r="HF109" s="133"/>
      <c r="HG109" s="133"/>
      <c r="HH109" s="133"/>
      <c r="HI109" s="133"/>
      <c r="HJ109" s="133"/>
      <c r="HK109" s="133"/>
      <c r="HL109" s="133"/>
      <c r="HM109" s="133"/>
      <c r="HN109" s="133"/>
      <c r="HO109" s="133"/>
      <c r="HP109" s="133"/>
      <c r="HQ109" s="133"/>
      <c r="HR109" s="133"/>
      <c r="HS109" s="133"/>
      <c r="HT109" s="133"/>
      <c r="HU109" s="133"/>
      <c r="HV109" s="133"/>
      <c r="HW109" s="133"/>
      <c r="HX109" s="133"/>
      <c r="HY109" s="133"/>
      <c r="HZ109" s="133"/>
      <c r="IA109" s="133"/>
      <c r="IB109" s="133"/>
      <c r="IC109" s="133"/>
      <c r="ID109" s="133"/>
      <c r="IE109" s="133"/>
      <c r="IF109" s="133"/>
      <c r="IG109" s="133"/>
      <c r="IH109" s="133"/>
      <c r="II109" s="133"/>
      <c r="IJ109" s="133"/>
      <c r="IK109" s="133"/>
      <c r="IL109" s="133"/>
      <c r="IM109" s="133"/>
      <c r="IN109" s="133"/>
      <c r="IO109" s="133"/>
      <c r="IP109" s="133"/>
      <c r="IQ109" s="133"/>
      <c r="IR109" s="133"/>
      <c r="IS109" s="133"/>
      <c r="IT109" s="133"/>
      <c r="IU109" s="133"/>
      <c r="IV109" s="133"/>
      <c r="IW109" s="133"/>
      <c r="IX109" s="133"/>
      <c r="IY109" s="133"/>
    </row>
    <row r="110" spans="1:259" ht="29.1" customHeight="1" thickBot="1" x14ac:dyDescent="0.4">
      <c r="A110" s="177" t="str">
        <f t="shared" si="13"/>
        <v>SI</v>
      </c>
      <c r="B110" s="192" t="s">
        <v>452</v>
      </c>
      <c r="C110" s="192" t="s">
        <v>130</v>
      </c>
      <c r="D110" s="192" t="s">
        <v>180</v>
      </c>
      <c r="E110" s="23"/>
      <c r="F110" s="197" t="s">
        <v>725</v>
      </c>
      <c r="G110" s="23"/>
      <c r="H110" s="197" t="s">
        <v>725</v>
      </c>
      <c r="I110" s="23"/>
      <c r="J110" s="23"/>
      <c r="K110" s="23"/>
      <c r="L110" s="23"/>
      <c r="M110" s="24">
        <v>0</v>
      </c>
      <c r="N110" s="25">
        <v>0</v>
      </c>
      <c r="O110" s="26">
        <f t="shared" si="11"/>
        <v>3</v>
      </c>
      <c r="P110" s="172">
        <f t="shared" si="12"/>
        <v>0</v>
      </c>
      <c r="Q110" s="19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33"/>
      <c r="DN110" s="133"/>
      <c r="DO110" s="133"/>
      <c r="DP110" s="133"/>
      <c r="DQ110" s="133"/>
      <c r="DR110" s="133"/>
      <c r="DS110" s="133"/>
      <c r="DT110" s="133"/>
      <c r="DU110" s="133"/>
      <c r="DV110" s="133"/>
      <c r="DW110" s="133"/>
      <c r="DX110" s="133"/>
      <c r="DY110" s="133"/>
      <c r="DZ110" s="133"/>
      <c r="EA110" s="133"/>
      <c r="EB110" s="133"/>
      <c r="EC110" s="133"/>
      <c r="ED110" s="133"/>
      <c r="EE110" s="133"/>
      <c r="EF110" s="133"/>
      <c r="EG110" s="133"/>
      <c r="EH110" s="133"/>
      <c r="EI110" s="133"/>
      <c r="EJ110" s="133"/>
      <c r="EK110" s="133"/>
      <c r="EL110" s="133"/>
      <c r="EM110" s="133"/>
      <c r="EN110" s="133"/>
      <c r="EO110" s="133"/>
      <c r="EP110" s="133"/>
      <c r="EQ110" s="133"/>
      <c r="ER110" s="133"/>
      <c r="ES110" s="133"/>
      <c r="ET110" s="133"/>
      <c r="EU110" s="133"/>
      <c r="EV110" s="133"/>
      <c r="EW110" s="133"/>
      <c r="EX110" s="133"/>
      <c r="EY110" s="133"/>
      <c r="EZ110" s="133"/>
      <c r="FA110" s="133"/>
      <c r="FB110" s="133"/>
      <c r="FC110" s="133"/>
      <c r="FD110" s="133"/>
      <c r="FE110" s="133"/>
      <c r="FF110" s="133"/>
      <c r="FG110" s="133"/>
      <c r="FH110" s="133"/>
      <c r="FI110" s="133"/>
      <c r="FJ110" s="133"/>
      <c r="FK110" s="133"/>
      <c r="FL110" s="133"/>
      <c r="FM110" s="133"/>
      <c r="FN110" s="133"/>
      <c r="FO110" s="133"/>
      <c r="FP110" s="133"/>
      <c r="FQ110" s="133"/>
      <c r="FR110" s="133"/>
      <c r="FS110" s="133"/>
      <c r="FT110" s="133"/>
      <c r="FU110" s="133"/>
      <c r="FV110" s="133"/>
      <c r="FW110" s="133"/>
      <c r="FX110" s="133"/>
      <c r="FY110" s="133"/>
      <c r="FZ110" s="133"/>
      <c r="GA110" s="133"/>
      <c r="GB110" s="133"/>
      <c r="GC110" s="133"/>
      <c r="GD110" s="133"/>
      <c r="GE110" s="133"/>
      <c r="GF110" s="133"/>
      <c r="GG110" s="133"/>
      <c r="GH110" s="133"/>
      <c r="GI110" s="133"/>
      <c r="GJ110" s="133"/>
      <c r="GK110" s="133"/>
      <c r="GL110" s="133"/>
      <c r="GM110" s="133"/>
      <c r="GN110" s="133"/>
      <c r="GO110" s="133"/>
      <c r="GP110" s="133"/>
      <c r="GQ110" s="133"/>
      <c r="GR110" s="133"/>
      <c r="GS110" s="133"/>
      <c r="GT110" s="133"/>
      <c r="GU110" s="133"/>
      <c r="GV110" s="133"/>
      <c r="GW110" s="133"/>
      <c r="GX110" s="133"/>
      <c r="GY110" s="133"/>
      <c r="GZ110" s="133"/>
      <c r="HA110" s="133"/>
      <c r="HB110" s="133"/>
      <c r="HC110" s="133"/>
      <c r="HD110" s="133"/>
      <c r="HE110" s="133"/>
      <c r="HF110" s="133"/>
      <c r="HG110" s="133"/>
      <c r="HH110" s="133"/>
      <c r="HI110" s="133"/>
      <c r="HJ110" s="133"/>
      <c r="HK110" s="133"/>
      <c r="HL110" s="133"/>
      <c r="HM110" s="133"/>
      <c r="HN110" s="133"/>
      <c r="HO110" s="133"/>
      <c r="HP110" s="133"/>
      <c r="HQ110" s="133"/>
      <c r="HR110" s="133"/>
      <c r="HS110" s="133"/>
      <c r="HT110" s="133"/>
      <c r="HU110" s="133"/>
      <c r="HV110" s="133"/>
      <c r="HW110" s="133"/>
      <c r="HX110" s="133"/>
      <c r="HY110" s="133"/>
      <c r="HZ110" s="133"/>
      <c r="IA110" s="133"/>
      <c r="IB110" s="133"/>
      <c r="IC110" s="133"/>
      <c r="ID110" s="133"/>
      <c r="IE110" s="133"/>
      <c r="IF110" s="133"/>
      <c r="IG110" s="133"/>
      <c r="IH110" s="133"/>
      <c r="II110" s="133"/>
      <c r="IJ110" s="133"/>
      <c r="IK110" s="133"/>
      <c r="IL110" s="133"/>
      <c r="IM110" s="133"/>
      <c r="IN110" s="133"/>
      <c r="IO110" s="133"/>
      <c r="IP110" s="133"/>
      <c r="IQ110" s="133"/>
      <c r="IR110" s="133"/>
      <c r="IS110" s="133"/>
      <c r="IT110" s="133"/>
      <c r="IU110" s="133"/>
      <c r="IV110" s="133"/>
      <c r="IW110" s="133"/>
      <c r="IX110" s="133"/>
      <c r="IY110" s="133"/>
    </row>
    <row r="111" spans="1:259" ht="29.1" customHeight="1" thickBot="1" x14ac:dyDescent="0.4">
      <c r="A111" s="177" t="s">
        <v>191</v>
      </c>
      <c r="B111" s="192" t="s">
        <v>449</v>
      </c>
      <c r="C111" s="192" t="s">
        <v>130</v>
      </c>
      <c r="D111" s="192" t="s">
        <v>180</v>
      </c>
      <c r="E111" s="23"/>
      <c r="F111" s="197" t="s">
        <v>725</v>
      </c>
      <c r="G111" s="23"/>
      <c r="H111" s="23"/>
      <c r="I111" s="23"/>
      <c r="J111" s="23"/>
      <c r="K111" s="23"/>
      <c r="L111" s="23"/>
      <c r="M111" s="24">
        <v>0</v>
      </c>
      <c r="N111" s="25">
        <v>0</v>
      </c>
      <c r="O111" s="26">
        <f t="shared" si="11"/>
        <v>2</v>
      </c>
      <c r="P111" s="172">
        <f t="shared" si="12"/>
        <v>0</v>
      </c>
      <c r="Q111" s="19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3"/>
      <c r="EJ111" s="133"/>
      <c r="EK111" s="133"/>
      <c r="EL111" s="133"/>
      <c r="EM111" s="133"/>
      <c r="EN111" s="133"/>
      <c r="EO111" s="133"/>
      <c r="EP111" s="133"/>
      <c r="EQ111" s="133"/>
      <c r="ER111" s="133"/>
      <c r="ES111" s="133"/>
      <c r="ET111" s="133"/>
      <c r="EU111" s="133"/>
      <c r="EV111" s="133"/>
      <c r="EW111" s="133"/>
      <c r="EX111" s="133"/>
      <c r="EY111" s="133"/>
      <c r="EZ111" s="133"/>
      <c r="FA111" s="133"/>
      <c r="FB111" s="133"/>
      <c r="FC111" s="133"/>
      <c r="FD111" s="133"/>
      <c r="FE111" s="133"/>
      <c r="FF111" s="133"/>
      <c r="FG111" s="133"/>
      <c r="FH111" s="133"/>
      <c r="FI111" s="133"/>
      <c r="FJ111" s="133"/>
      <c r="FK111" s="133"/>
      <c r="FL111" s="133"/>
      <c r="FM111" s="133"/>
      <c r="FN111" s="133"/>
      <c r="FO111" s="133"/>
      <c r="FP111" s="133"/>
      <c r="FQ111" s="133"/>
      <c r="FR111" s="133"/>
      <c r="FS111" s="133"/>
      <c r="FT111" s="133"/>
      <c r="FU111" s="133"/>
      <c r="FV111" s="133"/>
      <c r="FW111" s="133"/>
      <c r="FX111" s="133"/>
      <c r="FY111" s="133"/>
      <c r="FZ111" s="133"/>
      <c r="GA111" s="133"/>
      <c r="GB111" s="133"/>
      <c r="GC111" s="133"/>
      <c r="GD111" s="133"/>
      <c r="GE111" s="133"/>
      <c r="GF111" s="133"/>
      <c r="GG111" s="133"/>
      <c r="GH111" s="133"/>
      <c r="GI111" s="133"/>
      <c r="GJ111" s="133"/>
      <c r="GK111" s="133"/>
      <c r="GL111" s="133"/>
      <c r="GM111" s="133"/>
      <c r="GN111" s="133"/>
      <c r="GO111" s="133"/>
      <c r="GP111" s="133"/>
      <c r="GQ111" s="133"/>
      <c r="GR111" s="133"/>
      <c r="GS111" s="133"/>
      <c r="GT111" s="133"/>
      <c r="GU111" s="133"/>
      <c r="GV111" s="133"/>
      <c r="GW111" s="133"/>
      <c r="GX111" s="133"/>
      <c r="GY111" s="133"/>
      <c r="GZ111" s="133"/>
      <c r="HA111" s="133"/>
      <c r="HB111" s="133"/>
      <c r="HC111" s="133"/>
      <c r="HD111" s="133"/>
      <c r="HE111" s="133"/>
      <c r="HF111" s="133"/>
      <c r="HG111" s="133"/>
      <c r="HH111" s="133"/>
      <c r="HI111" s="133"/>
      <c r="HJ111" s="133"/>
      <c r="HK111" s="133"/>
      <c r="HL111" s="133"/>
      <c r="HM111" s="133"/>
      <c r="HN111" s="133"/>
      <c r="HO111" s="133"/>
      <c r="HP111" s="133"/>
      <c r="HQ111" s="133"/>
      <c r="HR111" s="133"/>
      <c r="HS111" s="133"/>
      <c r="HT111" s="133"/>
      <c r="HU111" s="133"/>
      <c r="HV111" s="133"/>
      <c r="HW111" s="133"/>
      <c r="HX111" s="133"/>
      <c r="HY111" s="133"/>
      <c r="HZ111" s="133"/>
      <c r="IA111" s="133"/>
      <c r="IB111" s="133"/>
      <c r="IC111" s="133"/>
      <c r="ID111" s="133"/>
      <c r="IE111" s="133"/>
      <c r="IF111" s="133"/>
      <c r="IG111" s="133"/>
      <c r="IH111" s="133"/>
      <c r="II111" s="133"/>
      <c r="IJ111" s="133"/>
      <c r="IK111" s="133"/>
      <c r="IL111" s="133"/>
      <c r="IM111" s="133"/>
      <c r="IN111" s="133"/>
      <c r="IO111" s="133"/>
      <c r="IP111" s="133"/>
      <c r="IQ111" s="133"/>
      <c r="IR111" s="133"/>
      <c r="IS111" s="133"/>
      <c r="IT111" s="133"/>
      <c r="IU111" s="133"/>
      <c r="IV111" s="133"/>
      <c r="IW111" s="133"/>
      <c r="IX111" s="133"/>
      <c r="IY111" s="133"/>
    </row>
    <row r="112" spans="1:259" ht="29.1" customHeight="1" thickBot="1" x14ac:dyDescent="0.4">
      <c r="A112" s="177" t="s">
        <v>191</v>
      </c>
      <c r="B112" s="192" t="s">
        <v>196</v>
      </c>
      <c r="C112" s="192" t="s">
        <v>130</v>
      </c>
      <c r="D112" s="192" t="s">
        <v>180</v>
      </c>
      <c r="E112" s="23" t="s">
        <v>725</v>
      </c>
      <c r="F112" s="197" t="s">
        <v>725</v>
      </c>
      <c r="G112" s="23"/>
      <c r="H112" s="23" t="s">
        <v>725</v>
      </c>
      <c r="I112" s="23" t="s">
        <v>725</v>
      </c>
      <c r="J112" s="23"/>
      <c r="K112" s="23" t="s">
        <v>725</v>
      </c>
      <c r="L112" s="23"/>
      <c r="M112" s="24">
        <v>0</v>
      </c>
      <c r="N112" s="25">
        <v>0</v>
      </c>
      <c r="O112" s="26">
        <f t="shared" si="11"/>
        <v>6</v>
      </c>
      <c r="P112" s="172">
        <f t="shared" si="12"/>
        <v>0</v>
      </c>
      <c r="Q112" s="19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  <c r="DE112" s="133"/>
      <c r="DF112" s="133"/>
      <c r="DG112" s="133"/>
      <c r="DH112" s="133"/>
      <c r="DI112" s="133"/>
      <c r="DJ112" s="133"/>
      <c r="DK112" s="133"/>
      <c r="DL112" s="133"/>
      <c r="DM112" s="133"/>
      <c r="DN112" s="133"/>
      <c r="DO112" s="133"/>
      <c r="DP112" s="133"/>
      <c r="DQ112" s="133"/>
      <c r="DR112" s="133"/>
      <c r="DS112" s="133"/>
      <c r="DT112" s="133"/>
      <c r="DU112" s="133"/>
      <c r="DV112" s="133"/>
      <c r="DW112" s="133"/>
      <c r="DX112" s="133"/>
      <c r="DY112" s="133"/>
      <c r="DZ112" s="133"/>
      <c r="EA112" s="133"/>
      <c r="EB112" s="133"/>
      <c r="EC112" s="133"/>
      <c r="ED112" s="133"/>
      <c r="EE112" s="133"/>
      <c r="EF112" s="133"/>
      <c r="EG112" s="133"/>
      <c r="EH112" s="133"/>
      <c r="EI112" s="133"/>
      <c r="EJ112" s="133"/>
      <c r="EK112" s="133"/>
      <c r="EL112" s="133"/>
      <c r="EM112" s="133"/>
      <c r="EN112" s="133"/>
      <c r="EO112" s="133"/>
      <c r="EP112" s="133"/>
      <c r="EQ112" s="133"/>
      <c r="ER112" s="133"/>
      <c r="ES112" s="133"/>
      <c r="ET112" s="133"/>
      <c r="EU112" s="133"/>
      <c r="EV112" s="133"/>
      <c r="EW112" s="133"/>
      <c r="EX112" s="133"/>
      <c r="EY112" s="133"/>
      <c r="EZ112" s="133"/>
      <c r="FA112" s="133"/>
      <c r="FB112" s="133"/>
      <c r="FC112" s="133"/>
      <c r="FD112" s="133"/>
      <c r="FE112" s="133"/>
      <c r="FF112" s="133"/>
      <c r="FG112" s="133"/>
      <c r="FH112" s="133"/>
      <c r="FI112" s="133"/>
      <c r="FJ112" s="133"/>
      <c r="FK112" s="133"/>
      <c r="FL112" s="133"/>
      <c r="FM112" s="133"/>
      <c r="FN112" s="133"/>
      <c r="FO112" s="133"/>
      <c r="FP112" s="133"/>
      <c r="FQ112" s="133"/>
      <c r="FR112" s="133"/>
      <c r="FS112" s="133"/>
      <c r="FT112" s="133"/>
      <c r="FU112" s="133"/>
      <c r="FV112" s="133"/>
      <c r="FW112" s="133"/>
      <c r="FX112" s="133"/>
      <c r="FY112" s="133"/>
      <c r="FZ112" s="133"/>
      <c r="GA112" s="133"/>
      <c r="GB112" s="133"/>
      <c r="GC112" s="133"/>
      <c r="GD112" s="133"/>
      <c r="GE112" s="133"/>
      <c r="GF112" s="133"/>
      <c r="GG112" s="133"/>
      <c r="GH112" s="133"/>
      <c r="GI112" s="133"/>
      <c r="GJ112" s="133"/>
      <c r="GK112" s="133"/>
      <c r="GL112" s="133"/>
      <c r="GM112" s="133"/>
      <c r="GN112" s="133"/>
      <c r="GO112" s="133"/>
      <c r="GP112" s="133"/>
      <c r="GQ112" s="133"/>
      <c r="GR112" s="133"/>
      <c r="GS112" s="133"/>
      <c r="GT112" s="133"/>
      <c r="GU112" s="133"/>
      <c r="GV112" s="133"/>
      <c r="GW112" s="133"/>
      <c r="GX112" s="133"/>
      <c r="GY112" s="133"/>
      <c r="GZ112" s="133"/>
      <c r="HA112" s="133"/>
      <c r="HB112" s="133"/>
      <c r="HC112" s="133"/>
      <c r="HD112" s="133"/>
      <c r="HE112" s="133"/>
      <c r="HF112" s="133"/>
      <c r="HG112" s="133"/>
      <c r="HH112" s="133"/>
      <c r="HI112" s="133"/>
      <c r="HJ112" s="133"/>
      <c r="HK112" s="133"/>
      <c r="HL112" s="133"/>
      <c r="HM112" s="133"/>
      <c r="HN112" s="133"/>
      <c r="HO112" s="133"/>
      <c r="HP112" s="133"/>
      <c r="HQ112" s="133"/>
      <c r="HR112" s="133"/>
      <c r="HS112" s="133"/>
      <c r="HT112" s="133"/>
      <c r="HU112" s="133"/>
      <c r="HV112" s="133"/>
      <c r="HW112" s="133"/>
      <c r="HX112" s="133"/>
      <c r="HY112" s="133"/>
      <c r="HZ112" s="133"/>
      <c r="IA112" s="133"/>
      <c r="IB112" s="133"/>
      <c r="IC112" s="133"/>
      <c r="ID112" s="133"/>
      <c r="IE112" s="133"/>
      <c r="IF112" s="133"/>
      <c r="IG112" s="133"/>
      <c r="IH112" s="133"/>
      <c r="II112" s="133"/>
      <c r="IJ112" s="133"/>
      <c r="IK112" s="133"/>
      <c r="IL112" s="133"/>
      <c r="IM112" s="133"/>
      <c r="IN112" s="133"/>
      <c r="IO112" s="133"/>
      <c r="IP112" s="133"/>
      <c r="IQ112" s="133"/>
      <c r="IR112" s="133"/>
      <c r="IS112" s="133"/>
      <c r="IT112" s="133"/>
      <c r="IU112" s="133"/>
      <c r="IV112" s="133"/>
      <c r="IW112" s="133"/>
      <c r="IX112" s="133"/>
      <c r="IY112" s="133"/>
    </row>
    <row r="113" spans="1:259" ht="29.1" customHeight="1" thickBot="1" x14ac:dyDescent="0.4">
      <c r="A113" s="177" t="s">
        <v>191</v>
      </c>
      <c r="B113" s="192" t="s">
        <v>437</v>
      </c>
      <c r="C113" s="192" t="s">
        <v>130</v>
      </c>
      <c r="D113" s="192" t="s">
        <v>180</v>
      </c>
      <c r="E113" s="23"/>
      <c r="F113" s="197" t="s">
        <v>725</v>
      </c>
      <c r="G113" s="23"/>
      <c r="H113" s="23" t="s">
        <v>725</v>
      </c>
      <c r="I113" s="23"/>
      <c r="J113" s="23"/>
      <c r="K113" s="23"/>
      <c r="L113" s="23"/>
      <c r="M113" s="24">
        <v>0</v>
      </c>
      <c r="N113" s="25">
        <v>0</v>
      </c>
      <c r="O113" s="26">
        <f t="shared" si="11"/>
        <v>3</v>
      </c>
      <c r="P113" s="172">
        <f t="shared" si="12"/>
        <v>0</v>
      </c>
      <c r="Q113" s="19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3"/>
      <c r="CP113" s="133"/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3"/>
      <c r="DF113" s="133"/>
      <c r="DG113" s="133"/>
      <c r="DH113" s="133"/>
      <c r="DI113" s="133"/>
      <c r="DJ113" s="133"/>
      <c r="DK113" s="133"/>
      <c r="DL113" s="133"/>
      <c r="DM113" s="133"/>
      <c r="DN113" s="133"/>
      <c r="DO113" s="133"/>
      <c r="DP113" s="133"/>
      <c r="DQ113" s="133"/>
      <c r="DR113" s="133"/>
      <c r="DS113" s="133"/>
      <c r="DT113" s="133"/>
      <c r="DU113" s="133"/>
      <c r="DV113" s="133"/>
      <c r="DW113" s="133"/>
      <c r="DX113" s="133"/>
      <c r="DY113" s="133"/>
      <c r="DZ113" s="133"/>
      <c r="EA113" s="133"/>
      <c r="EB113" s="133"/>
      <c r="EC113" s="133"/>
      <c r="ED113" s="133"/>
      <c r="EE113" s="133"/>
      <c r="EF113" s="133"/>
      <c r="EG113" s="133"/>
      <c r="EH113" s="133"/>
      <c r="EI113" s="133"/>
      <c r="EJ113" s="133"/>
      <c r="EK113" s="133"/>
      <c r="EL113" s="133"/>
      <c r="EM113" s="133"/>
      <c r="EN113" s="133"/>
      <c r="EO113" s="133"/>
      <c r="EP113" s="133"/>
      <c r="EQ113" s="133"/>
      <c r="ER113" s="133"/>
      <c r="ES113" s="133"/>
      <c r="ET113" s="133"/>
      <c r="EU113" s="133"/>
      <c r="EV113" s="133"/>
      <c r="EW113" s="133"/>
      <c r="EX113" s="133"/>
      <c r="EY113" s="133"/>
      <c r="EZ113" s="133"/>
      <c r="FA113" s="133"/>
      <c r="FB113" s="133"/>
      <c r="FC113" s="133"/>
      <c r="FD113" s="133"/>
      <c r="FE113" s="133"/>
      <c r="FF113" s="133"/>
      <c r="FG113" s="133"/>
      <c r="FH113" s="133"/>
      <c r="FI113" s="133"/>
      <c r="FJ113" s="133"/>
      <c r="FK113" s="133"/>
      <c r="FL113" s="133"/>
      <c r="FM113" s="133"/>
      <c r="FN113" s="133"/>
      <c r="FO113" s="133"/>
      <c r="FP113" s="133"/>
      <c r="FQ113" s="133"/>
      <c r="FR113" s="133"/>
      <c r="FS113" s="133"/>
      <c r="FT113" s="133"/>
      <c r="FU113" s="133"/>
      <c r="FV113" s="133"/>
      <c r="FW113" s="133"/>
      <c r="FX113" s="133"/>
      <c r="FY113" s="133"/>
      <c r="FZ113" s="133"/>
      <c r="GA113" s="133"/>
      <c r="GB113" s="133"/>
      <c r="GC113" s="133"/>
      <c r="GD113" s="133"/>
      <c r="GE113" s="133"/>
      <c r="GF113" s="133"/>
      <c r="GG113" s="133"/>
      <c r="GH113" s="133"/>
      <c r="GI113" s="133"/>
      <c r="GJ113" s="133"/>
      <c r="GK113" s="133"/>
      <c r="GL113" s="133"/>
      <c r="GM113" s="133"/>
      <c r="GN113" s="133"/>
      <c r="GO113" s="133"/>
      <c r="GP113" s="133"/>
      <c r="GQ113" s="133"/>
      <c r="GR113" s="133"/>
      <c r="GS113" s="133"/>
      <c r="GT113" s="133"/>
      <c r="GU113" s="133"/>
      <c r="GV113" s="133"/>
      <c r="GW113" s="133"/>
      <c r="GX113" s="133"/>
      <c r="GY113" s="133"/>
      <c r="GZ113" s="133"/>
      <c r="HA113" s="133"/>
      <c r="HB113" s="133"/>
      <c r="HC113" s="133"/>
      <c r="HD113" s="133"/>
      <c r="HE113" s="133"/>
      <c r="HF113" s="133"/>
      <c r="HG113" s="133"/>
      <c r="HH113" s="133"/>
      <c r="HI113" s="133"/>
      <c r="HJ113" s="133"/>
      <c r="HK113" s="133"/>
      <c r="HL113" s="133"/>
      <c r="HM113" s="133"/>
      <c r="HN113" s="133"/>
      <c r="HO113" s="133"/>
      <c r="HP113" s="133"/>
      <c r="HQ113" s="133"/>
      <c r="HR113" s="133"/>
      <c r="HS113" s="133"/>
      <c r="HT113" s="133"/>
      <c r="HU113" s="133"/>
      <c r="HV113" s="133"/>
      <c r="HW113" s="133"/>
      <c r="HX113" s="133"/>
      <c r="HY113" s="133"/>
      <c r="HZ113" s="133"/>
      <c r="IA113" s="133"/>
      <c r="IB113" s="133"/>
      <c r="IC113" s="133"/>
      <c r="ID113" s="133"/>
      <c r="IE113" s="133"/>
      <c r="IF113" s="133"/>
      <c r="IG113" s="133"/>
      <c r="IH113" s="133"/>
      <c r="II113" s="133"/>
      <c r="IJ113" s="133"/>
      <c r="IK113" s="133"/>
      <c r="IL113" s="133"/>
      <c r="IM113" s="133"/>
      <c r="IN113" s="133"/>
      <c r="IO113" s="133"/>
      <c r="IP113" s="133"/>
      <c r="IQ113" s="133"/>
      <c r="IR113" s="133"/>
      <c r="IS113" s="133"/>
      <c r="IT113" s="133"/>
      <c r="IU113" s="133"/>
      <c r="IV113" s="133"/>
      <c r="IW113" s="133"/>
      <c r="IX113" s="133"/>
      <c r="IY113" s="133"/>
    </row>
    <row r="114" spans="1:259" ht="29.1" customHeight="1" thickBot="1" x14ac:dyDescent="0.4">
      <c r="A114" s="177" t="s">
        <v>191</v>
      </c>
      <c r="B114" s="192" t="s">
        <v>224</v>
      </c>
      <c r="C114" s="192" t="s">
        <v>130</v>
      </c>
      <c r="D114" s="192" t="s">
        <v>180</v>
      </c>
      <c r="E114" s="23" t="s">
        <v>725</v>
      </c>
      <c r="F114" s="197" t="s">
        <v>725</v>
      </c>
      <c r="G114" s="23" t="s">
        <v>725</v>
      </c>
      <c r="H114" s="23" t="s">
        <v>725</v>
      </c>
      <c r="I114" s="23" t="s">
        <v>725</v>
      </c>
      <c r="J114" s="23"/>
      <c r="K114" s="23" t="s">
        <v>725</v>
      </c>
      <c r="L114" s="23"/>
      <c r="M114" s="24">
        <v>0</v>
      </c>
      <c r="N114" s="25">
        <v>0</v>
      </c>
      <c r="O114" s="26">
        <f t="shared" si="11"/>
        <v>7</v>
      </c>
      <c r="P114" s="172">
        <f t="shared" si="12"/>
        <v>0</v>
      </c>
      <c r="Q114" s="19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3"/>
      <c r="EI114" s="133"/>
      <c r="EJ114" s="133"/>
      <c r="EK114" s="133"/>
      <c r="EL114" s="133"/>
      <c r="EM114" s="133"/>
      <c r="EN114" s="133"/>
      <c r="EO114" s="133"/>
      <c r="EP114" s="133"/>
      <c r="EQ114" s="133"/>
      <c r="ER114" s="133"/>
      <c r="ES114" s="133"/>
      <c r="ET114" s="133"/>
      <c r="EU114" s="133"/>
      <c r="EV114" s="133"/>
      <c r="EW114" s="133"/>
      <c r="EX114" s="133"/>
      <c r="EY114" s="133"/>
      <c r="EZ114" s="133"/>
      <c r="FA114" s="133"/>
      <c r="FB114" s="133"/>
      <c r="FC114" s="133"/>
      <c r="FD114" s="133"/>
      <c r="FE114" s="133"/>
      <c r="FF114" s="133"/>
      <c r="FG114" s="133"/>
      <c r="FH114" s="133"/>
      <c r="FI114" s="133"/>
      <c r="FJ114" s="133"/>
      <c r="FK114" s="133"/>
      <c r="FL114" s="133"/>
      <c r="FM114" s="133"/>
      <c r="FN114" s="133"/>
      <c r="FO114" s="133"/>
      <c r="FP114" s="133"/>
      <c r="FQ114" s="133"/>
      <c r="FR114" s="133"/>
      <c r="FS114" s="133"/>
      <c r="FT114" s="133"/>
      <c r="FU114" s="133"/>
      <c r="FV114" s="133"/>
      <c r="FW114" s="133"/>
      <c r="FX114" s="133"/>
      <c r="FY114" s="133"/>
      <c r="FZ114" s="133"/>
      <c r="GA114" s="133"/>
      <c r="GB114" s="133"/>
      <c r="GC114" s="133"/>
      <c r="GD114" s="133"/>
      <c r="GE114" s="133"/>
      <c r="GF114" s="133"/>
      <c r="GG114" s="133"/>
      <c r="GH114" s="133"/>
      <c r="GI114" s="133"/>
      <c r="GJ114" s="133"/>
      <c r="GK114" s="133"/>
      <c r="GL114" s="133"/>
      <c r="GM114" s="133"/>
      <c r="GN114" s="133"/>
      <c r="GO114" s="133"/>
      <c r="GP114" s="133"/>
      <c r="GQ114" s="133"/>
      <c r="GR114" s="133"/>
      <c r="GS114" s="133"/>
      <c r="GT114" s="133"/>
      <c r="GU114" s="133"/>
      <c r="GV114" s="133"/>
      <c r="GW114" s="133"/>
      <c r="GX114" s="133"/>
      <c r="GY114" s="133"/>
      <c r="GZ114" s="133"/>
      <c r="HA114" s="133"/>
      <c r="HB114" s="133"/>
      <c r="HC114" s="133"/>
      <c r="HD114" s="133"/>
      <c r="HE114" s="133"/>
      <c r="HF114" s="133"/>
      <c r="HG114" s="133"/>
      <c r="HH114" s="133"/>
      <c r="HI114" s="133"/>
      <c r="HJ114" s="133"/>
      <c r="HK114" s="133"/>
      <c r="HL114" s="133"/>
      <c r="HM114" s="133"/>
      <c r="HN114" s="133"/>
      <c r="HO114" s="133"/>
      <c r="HP114" s="133"/>
      <c r="HQ114" s="133"/>
      <c r="HR114" s="133"/>
      <c r="HS114" s="133"/>
      <c r="HT114" s="133"/>
      <c r="HU114" s="133"/>
      <c r="HV114" s="133"/>
      <c r="HW114" s="133"/>
      <c r="HX114" s="133"/>
      <c r="HY114" s="133"/>
      <c r="HZ114" s="133"/>
      <c r="IA114" s="133"/>
      <c r="IB114" s="133"/>
      <c r="IC114" s="133"/>
      <c r="ID114" s="133"/>
      <c r="IE114" s="133"/>
      <c r="IF114" s="133"/>
      <c r="IG114" s="133"/>
      <c r="IH114" s="133"/>
      <c r="II114" s="133"/>
      <c r="IJ114" s="133"/>
      <c r="IK114" s="133"/>
      <c r="IL114" s="133"/>
      <c r="IM114" s="133"/>
      <c r="IN114" s="133"/>
      <c r="IO114" s="133"/>
      <c r="IP114" s="133"/>
      <c r="IQ114" s="133"/>
      <c r="IR114" s="133"/>
      <c r="IS114" s="133"/>
      <c r="IT114" s="133"/>
      <c r="IU114" s="133"/>
      <c r="IV114" s="133"/>
      <c r="IW114" s="133"/>
      <c r="IX114" s="133"/>
      <c r="IY114" s="133"/>
    </row>
    <row r="115" spans="1:259" ht="29.1" customHeight="1" thickBot="1" x14ac:dyDescent="0.4">
      <c r="A115" s="177" t="s">
        <v>191</v>
      </c>
      <c r="B115" s="192" t="s">
        <v>216</v>
      </c>
      <c r="C115" s="192" t="s">
        <v>130</v>
      </c>
      <c r="D115" s="192" t="s">
        <v>180</v>
      </c>
      <c r="E115" s="23" t="s">
        <v>725</v>
      </c>
      <c r="F115" s="197" t="s">
        <v>725</v>
      </c>
      <c r="G115" s="23" t="s">
        <v>725</v>
      </c>
      <c r="H115" s="23" t="s">
        <v>725</v>
      </c>
      <c r="I115" s="23"/>
      <c r="J115" s="23" t="s">
        <v>725</v>
      </c>
      <c r="K115" s="23"/>
      <c r="L115" s="23"/>
      <c r="M115" s="24">
        <v>0</v>
      </c>
      <c r="N115" s="25">
        <v>0</v>
      </c>
      <c r="O115" s="26">
        <f t="shared" si="11"/>
        <v>6</v>
      </c>
      <c r="P115" s="172">
        <f t="shared" si="12"/>
        <v>0</v>
      </c>
      <c r="Q115" s="19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3"/>
      <c r="DI115" s="133"/>
      <c r="DJ115" s="133"/>
      <c r="DK115" s="133"/>
      <c r="DL115" s="133"/>
      <c r="DM115" s="133"/>
      <c r="DN115" s="133"/>
      <c r="DO115" s="133"/>
      <c r="DP115" s="133"/>
      <c r="DQ115" s="133"/>
      <c r="DR115" s="133"/>
      <c r="DS115" s="133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3"/>
      <c r="ED115" s="133"/>
      <c r="EE115" s="133"/>
      <c r="EF115" s="133"/>
      <c r="EG115" s="133"/>
      <c r="EH115" s="133"/>
      <c r="EI115" s="133"/>
      <c r="EJ115" s="133"/>
      <c r="EK115" s="133"/>
      <c r="EL115" s="133"/>
      <c r="EM115" s="133"/>
      <c r="EN115" s="133"/>
      <c r="EO115" s="133"/>
      <c r="EP115" s="133"/>
      <c r="EQ115" s="133"/>
      <c r="ER115" s="133"/>
      <c r="ES115" s="133"/>
      <c r="ET115" s="133"/>
      <c r="EU115" s="133"/>
      <c r="EV115" s="133"/>
      <c r="EW115" s="133"/>
      <c r="EX115" s="133"/>
      <c r="EY115" s="133"/>
      <c r="EZ115" s="133"/>
      <c r="FA115" s="133"/>
      <c r="FB115" s="133"/>
      <c r="FC115" s="133"/>
      <c r="FD115" s="133"/>
      <c r="FE115" s="133"/>
      <c r="FF115" s="133"/>
      <c r="FG115" s="133"/>
      <c r="FH115" s="133"/>
      <c r="FI115" s="133"/>
      <c r="FJ115" s="133"/>
      <c r="FK115" s="133"/>
      <c r="FL115" s="133"/>
      <c r="FM115" s="133"/>
      <c r="FN115" s="133"/>
      <c r="FO115" s="133"/>
      <c r="FP115" s="133"/>
      <c r="FQ115" s="133"/>
      <c r="FR115" s="133"/>
      <c r="FS115" s="133"/>
      <c r="FT115" s="133"/>
      <c r="FU115" s="133"/>
      <c r="FV115" s="133"/>
      <c r="FW115" s="133"/>
      <c r="FX115" s="133"/>
      <c r="FY115" s="133"/>
      <c r="FZ115" s="133"/>
      <c r="GA115" s="133"/>
      <c r="GB115" s="133"/>
      <c r="GC115" s="133"/>
      <c r="GD115" s="133"/>
      <c r="GE115" s="133"/>
      <c r="GF115" s="133"/>
      <c r="GG115" s="133"/>
      <c r="GH115" s="133"/>
      <c r="GI115" s="133"/>
      <c r="GJ115" s="133"/>
      <c r="GK115" s="133"/>
      <c r="GL115" s="133"/>
      <c r="GM115" s="133"/>
      <c r="GN115" s="133"/>
      <c r="GO115" s="133"/>
      <c r="GP115" s="133"/>
      <c r="GQ115" s="133"/>
      <c r="GR115" s="133"/>
      <c r="GS115" s="133"/>
      <c r="GT115" s="133"/>
      <c r="GU115" s="133"/>
      <c r="GV115" s="133"/>
      <c r="GW115" s="133"/>
      <c r="GX115" s="133"/>
      <c r="GY115" s="133"/>
      <c r="GZ115" s="133"/>
      <c r="HA115" s="133"/>
      <c r="HB115" s="133"/>
      <c r="HC115" s="133"/>
      <c r="HD115" s="133"/>
      <c r="HE115" s="133"/>
      <c r="HF115" s="133"/>
      <c r="HG115" s="133"/>
      <c r="HH115" s="133"/>
      <c r="HI115" s="133"/>
      <c r="HJ115" s="133"/>
      <c r="HK115" s="133"/>
      <c r="HL115" s="133"/>
      <c r="HM115" s="133"/>
      <c r="HN115" s="133"/>
      <c r="HO115" s="133"/>
      <c r="HP115" s="133"/>
      <c r="HQ115" s="133"/>
      <c r="HR115" s="133"/>
      <c r="HS115" s="133"/>
      <c r="HT115" s="133"/>
      <c r="HU115" s="133"/>
      <c r="HV115" s="133"/>
      <c r="HW115" s="133"/>
      <c r="HX115" s="133"/>
      <c r="HY115" s="133"/>
      <c r="HZ115" s="133"/>
      <c r="IA115" s="133"/>
      <c r="IB115" s="133"/>
      <c r="IC115" s="133"/>
      <c r="ID115" s="133"/>
      <c r="IE115" s="133"/>
      <c r="IF115" s="133"/>
      <c r="IG115" s="133"/>
      <c r="IH115" s="133"/>
      <c r="II115" s="133"/>
      <c r="IJ115" s="133"/>
      <c r="IK115" s="133"/>
      <c r="IL115" s="133"/>
      <c r="IM115" s="133"/>
      <c r="IN115" s="133"/>
      <c r="IO115" s="133"/>
      <c r="IP115" s="133"/>
      <c r="IQ115" s="133"/>
      <c r="IR115" s="133"/>
      <c r="IS115" s="133"/>
      <c r="IT115" s="133"/>
      <c r="IU115" s="133"/>
      <c r="IV115" s="133"/>
      <c r="IW115" s="133"/>
      <c r="IX115" s="133"/>
      <c r="IY115" s="133"/>
    </row>
    <row r="116" spans="1:259" ht="29.1" customHeight="1" thickBot="1" x14ac:dyDescent="0.4">
      <c r="A116" s="177" t="s">
        <v>191</v>
      </c>
      <c r="B116" s="192" t="s">
        <v>440</v>
      </c>
      <c r="C116" s="192" t="s">
        <v>130</v>
      </c>
      <c r="D116" s="192" t="s">
        <v>180</v>
      </c>
      <c r="E116" s="23"/>
      <c r="F116" s="197" t="s">
        <v>725</v>
      </c>
      <c r="G116" s="23"/>
      <c r="H116" s="23"/>
      <c r="I116" s="23" t="s">
        <v>725</v>
      </c>
      <c r="J116" s="23"/>
      <c r="K116" s="23" t="s">
        <v>725</v>
      </c>
      <c r="L116" s="23"/>
      <c r="M116" s="24">
        <v>0</v>
      </c>
      <c r="N116" s="25">
        <v>0</v>
      </c>
      <c r="O116" s="26">
        <f t="shared" si="11"/>
        <v>4</v>
      </c>
      <c r="P116" s="172">
        <f t="shared" si="12"/>
        <v>0</v>
      </c>
      <c r="Q116" s="19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33"/>
      <c r="CX116" s="133"/>
      <c r="CY116" s="133"/>
      <c r="CZ116" s="133"/>
      <c r="DA116" s="133"/>
      <c r="DB116" s="133"/>
      <c r="DC116" s="133"/>
      <c r="DD116" s="133"/>
      <c r="DE116" s="133"/>
      <c r="DF116" s="133"/>
      <c r="DG116" s="133"/>
      <c r="DH116" s="133"/>
      <c r="DI116" s="133"/>
      <c r="DJ116" s="133"/>
      <c r="DK116" s="133"/>
      <c r="DL116" s="133"/>
      <c r="DM116" s="133"/>
      <c r="DN116" s="133"/>
      <c r="DO116" s="133"/>
      <c r="DP116" s="133"/>
      <c r="DQ116" s="133"/>
      <c r="DR116" s="133"/>
      <c r="DS116" s="133"/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  <c r="EE116" s="133"/>
      <c r="EF116" s="133"/>
      <c r="EG116" s="133"/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3"/>
      <c r="ER116" s="133"/>
      <c r="ES116" s="133"/>
      <c r="ET116" s="133"/>
      <c r="EU116" s="133"/>
      <c r="EV116" s="133"/>
      <c r="EW116" s="133"/>
      <c r="EX116" s="133"/>
      <c r="EY116" s="133"/>
      <c r="EZ116" s="133"/>
      <c r="FA116" s="133"/>
      <c r="FB116" s="133"/>
      <c r="FC116" s="133"/>
      <c r="FD116" s="133"/>
      <c r="FE116" s="133"/>
      <c r="FF116" s="133"/>
      <c r="FG116" s="133"/>
      <c r="FH116" s="133"/>
      <c r="FI116" s="133"/>
      <c r="FJ116" s="133"/>
      <c r="FK116" s="133"/>
      <c r="FL116" s="133"/>
      <c r="FM116" s="133"/>
      <c r="FN116" s="133"/>
      <c r="FO116" s="133"/>
      <c r="FP116" s="133"/>
      <c r="FQ116" s="133"/>
      <c r="FR116" s="133"/>
      <c r="FS116" s="133"/>
      <c r="FT116" s="133"/>
      <c r="FU116" s="133"/>
      <c r="FV116" s="133"/>
      <c r="FW116" s="133"/>
      <c r="FX116" s="133"/>
      <c r="FY116" s="133"/>
      <c r="FZ116" s="133"/>
      <c r="GA116" s="133"/>
      <c r="GB116" s="133"/>
      <c r="GC116" s="133"/>
      <c r="GD116" s="133"/>
      <c r="GE116" s="133"/>
      <c r="GF116" s="133"/>
      <c r="GG116" s="133"/>
      <c r="GH116" s="133"/>
      <c r="GI116" s="133"/>
      <c r="GJ116" s="133"/>
      <c r="GK116" s="133"/>
      <c r="GL116" s="133"/>
      <c r="GM116" s="133"/>
      <c r="GN116" s="133"/>
      <c r="GO116" s="133"/>
      <c r="GP116" s="133"/>
      <c r="GQ116" s="133"/>
      <c r="GR116" s="133"/>
      <c r="GS116" s="133"/>
      <c r="GT116" s="133"/>
      <c r="GU116" s="133"/>
      <c r="GV116" s="133"/>
      <c r="GW116" s="133"/>
      <c r="GX116" s="133"/>
      <c r="GY116" s="133"/>
      <c r="GZ116" s="133"/>
      <c r="HA116" s="133"/>
      <c r="HB116" s="133"/>
      <c r="HC116" s="133"/>
      <c r="HD116" s="133"/>
      <c r="HE116" s="133"/>
      <c r="HF116" s="133"/>
      <c r="HG116" s="133"/>
      <c r="HH116" s="133"/>
      <c r="HI116" s="133"/>
      <c r="HJ116" s="133"/>
      <c r="HK116" s="133"/>
      <c r="HL116" s="133"/>
      <c r="HM116" s="133"/>
      <c r="HN116" s="133"/>
      <c r="HO116" s="133"/>
      <c r="HP116" s="133"/>
      <c r="HQ116" s="133"/>
      <c r="HR116" s="133"/>
      <c r="HS116" s="133"/>
      <c r="HT116" s="133"/>
      <c r="HU116" s="133"/>
      <c r="HV116" s="133"/>
      <c r="HW116" s="133"/>
      <c r="HX116" s="133"/>
      <c r="HY116" s="133"/>
      <c r="HZ116" s="133"/>
      <c r="IA116" s="133"/>
      <c r="IB116" s="133"/>
      <c r="IC116" s="133"/>
      <c r="ID116" s="133"/>
      <c r="IE116" s="133"/>
      <c r="IF116" s="133"/>
      <c r="IG116" s="133"/>
      <c r="IH116" s="133"/>
      <c r="II116" s="133"/>
      <c r="IJ116" s="133"/>
      <c r="IK116" s="133"/>
      <c r="IL116" s="133"/>
      <c r="IM116" s="133"/>
      <c r="IN116" s="133"/>
      <c r="IO116" s="133"/>
      <c r="IP116" s="133"/>
      <c r="IQ116" s="133"/>
      <c r="IR116" s="133"/>
      <c r="IS116" s="133"/>
      <c r="IT116" s="133"/>
      <c r="IU116" s="133"/>
      <c r="IV116" s="133"/>
      <c r="IW116" s="133"/>
      <c r="IX116" s="133"/>
      <c r="IY116" s="133"/>
    </row>
    <row r="117" spans="1:259" ht="29.1" customHeight="1" thickBot="1" x14ac:dyDescent="0.4">
      <c r="A117" s="177" t="s">
        <v>191</v>
      </c>
      <c r="B117" s="220" t="s">
        <v>439</v>
      </c>
      <c r="C117" s="220" t="s">
        <v>130</v>
      </c>
      <c r="D117" s="220" t="s">
        <v>180</v>
      </c>
      <c r="E117" s="217"/>
      <c r="F117" s="237" t="s">
        <v>725</v>
      </c>
      <c r="G117" s="217"/>
      <c r="H117" s="217" t="s">
        <v>725</v>
      </c>
      <c r="I117" s="217"/>
      <c r="J117" s="217"/>
      <c r="K117" s="217"/>
      <c r="L117" s="217"/>
      <c r="M117" s="218">
        <v>0</v>
      </c>
      <c r="N117" s="25">
        <v>0</v>
      </c>
      <c r="O117" s="26">
        <f t="shared" si="11"/>
        <v>3</v>
      </c>
      <c r="P117" s="172">
        <f t="shared" si="12"/>
        <v>0</v>
      </c>
      <c r="Q117" s="19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3"/>
      <c r="CQ117" s="133"/>
      <c r="CR117" s="133"/>
      <c r="CS117" s="133"/>
      <c r="CT117" s="133"/>
      <c r="CU117" s="133"/>
      <c r="CV117" s="133"/>
      <c r="CW117" s="133"/>
      <c r="CX117" s="133"/>
      <c r="CY117" s="133"/>
      <c r="CZ117" s="133"/>
      <c r="DA117" s="133"/>
      <c r="DB117" s="133"/>
      <c r="DC117" s="133"/>
      <c r="DD117" s="133"/>
      <c r="DE117" s="133"/>
      <c r="DF117" s="133"/>
      <c r="DG117" s="133"/>
      <c r="DH117" s="133"/>
      <c r="DI117" s="133"/>
      <c r="DJ117" s="133"/>
      <c r="DK117" s="133"/>
      <c r="DL117" s="133"/>
      <c r="DM117" s="133"/>
      <c r="DN117" s="133"/>
      <c r="DO117" s="133"/>
      <c r="DP117" s="133"/>
      <c r="DQ117" s="133"/>
      <c r="DR117" s="133"/>
      <c r="DS117" s="133"/>
      <c r="DT117" s="133"/>
      <c r="DU117" s="133"/>
      <c r="DV117" s="133"/>
      <c r="DW117" s="133"/>
      <c r="DX117" s="133"/>
      <c r="DY117" s="133"/>
      <c r="DZ117" s="133"/>
      <c r="EA117" s="133"/>
      <c r="EB117" s="133"/>
      <c r="EC117" s="133"/>
      <c r="ED117" s="133"/>
      <c r="EE117" s="133"/>
      <c r="EF117" s="133"/>
      <c r="EG117" s="133"/>
      <c r="EH117" s="133"/>
      <c r="EI117" s="133"/>
      <c r="EJ117" s="133"/>
      <c r="EK117" s="133"/>
      <c r="EL117" s="133"/>
      <c r="EM117" s="133"/>
      <c r="EN117" s="133"/>
      <c r="EO117" s="133"/>
      <c r="EP117" s="133"/>
      <c r="EQ117" s="133"/>
      <c r="ER117" s="133"/>
      <c r="ES117" s="133"/>
      <c r="ET117" s="133"/>
      <c r="EU117" s="133"/>
      <c r="EV117" s="133"/>
      <c r="EW117" s="133"/>
      <c r="EX117" s="133"/>
      <c r="EY117" s="133"/>
      <c r="EZ117" s="133"/>
      <c r="FA117" s="133"/>
      <c r="FB117" s="133"/>
      <c r="FC117" s="133"/>
      <c r="FD117" s="133"/>
      <c r="FE117" s="133"/>
      <c r="FF117" s="133"/>
      <c r="FG117" s="133"/>
      <c r="FH117" s="133"/>
      <c r="FI117" s="133"/>
      <c r="FJ117" s="133"/>
      <c r="FK117" s="133"/>
      <c r="FL117" s="133"/>
      <c r="FM117" s="133"/>
      <c r="FN117" s="133"/>
      <c r="FO117" s="133"/>
      <c r="FP117" s="133"/>
      <c r="FQ117" s="133"/>
      <c r="FR117" s="133"/>
      <c r="FS117" s="133"/>
      <c r="FT117" s="133"/>
      <c r="FU117" s="133"/>
      <c r="FV117" s="133"/>
      <c r="FW117" s="133"/>
      <c r="FX117" s="133"/>
      <c r="FY117" s="133"/>
      <c r="FZ117" s="133"/>
      <c r="GA117" s="133"/>
      <c r="GB117" s="133"/>
      <c r="GC117" s="133"/>
      <c r="GD117" s="133"/>
      <c r="GE117" s="133"/>
      <c r="GF117" s="133"/>
      <c r="GG117" s="133"/>
      <c r="GH117" s="133"/>
      <c r="GI117" s="133"/>
      <c r="GJ117" s="133"/>
      <c r="GK117" s="133"/>
      <c r="GL117" s="133"/>
      <c r="GM117" s="133"/>
      <c r="GN117" s="133"/>
      <c r="GO117" s="133"/>
      <c r="GP117" s="133"/>
      <c r="GQ117" s="133"/>
      <c r="GR117" s="133"/>
      <c r="GS117" s="133"/>
      <c r="GT117" s="133"/>
      <c r="GU117" s="133"/>
      <c r="GV117" s="133"/>
      <c r="GW117" s="133"/>
      <c r="GX117" s="133"/>
      <c r="GY117" s="133"/>
      <c r="GZ117" s="133"/>
      <c r="HA117" s="133"/>
      <c r="HB117" s="133"/>
      <c r="HC117" s="133"/>
      <c r="HD117" s="133"/>
      <c r="HE117" s="133"/>
      <c r="HF117" s="133"/>
      <c r="HG117" s="133"/>
      <c r="HH117" s="133"/>
      <c r="HI117" s="133"/>
      <c r="HJ117" s="133"/>
      <c r="HK117" s="133"/>
      <c r="HL117" s="133"/>
      <c r="HM117" s="133"/>
      <c r="HN117" s="133"/>
      <c r="HO117" s="133"/>
      <c r="HP117" s="133"/>
      <c r="HQ117" s="133"/>
      <c r="HR117" s="133"/>
      <c r="HS117" s="133"/>
      <c r="HT117" s="133"/>
      <c r="HU117" s="133"/>
      <c r="HV117" s="133"/>
      <c r="HW117" s="133"/>
      <c r="HX117" s="133"/>
      <c r="HY117" s="133"/>
      <c r="HZ117" s="133"/>
      <c r="IA117" s="133"/>
      <c r="IB117" s="133"/>
      <c r="IC117" s="133"/>
      <c r="ID117" s="133"/>
      <c r="IE117" s="133"/>
      <c r="IF117" s="133"/>
      <c r="IG117" s="133"/>
      <c r="IH117" s="133"/>
      <c r="II117" s="133"/>
      <c r="IJ117" s="133"/>
      <c r="IK117" s="133"/>
      <c r="IL117" s="133"/>
      <c r="IM117" s="133"/>
      <c r="IN117" s="133"/>
      <c r="IO117" s="133"/>
      <c r="IP117" s="133"/>
      <c r="IQ117" s="133"/>
      <c r="IR117" s="133"/>
      <c r="IS117" s="133"/>
      <c r="IT117" s="133"/>
      <c r="IU117" s="133"/>
      <c r="IV117" s="133"/>
      <c r="IW117" s="133"/>
      <c r="IX117" s="133"/>
      <c r="IY117" s="133"/>
    </row>
    <row r="118" spans="1:259" ht="29.1" customHeight="1" thickBot="1" x14ac:dyDescent="0.4">
      <c r="A118" s="177" t="str">
        <f t="shared" si="13"/>
        <v>NO</v>
      </c>
      <c r="B118" s="249"/>
      <c r="C118" s="239"/>
      <c r="D118" s="238"/>
      <c r="E118" s="219"/>
      <c r="F118" s="219"/>
      <c r="G118" s="219"/>
      <c r="H118" s="219"/>
      <c r="I118" s="219"/>
      <c r="J118" s="219"/>
      <c r="K118" s="219"/>
      <c r="L118" s="219"/>
      <c r="M118" s="222"/>
      <c r="N118" s="25">
        <v>0</v>
      </c>
      <c r="O118" s="26">
        <f t="shared" ref="O118:O120" si="14">COUNTA(E118:M118)</f>
        <v>0</v>
      </c>
      <c r="P118" s="172">
        <f t="shared" ref="P118:P120" si="15">SUM(E118:M118)</f>
        <v>0</v>
      </c>
      <c r="Q118" s="19"/>
      <c r="T118" s="6"/>
      <c r="U118" s="6"/>
      <c r="V118" s="6"/>
      <c r="W118" s="6"/>
      <c r="X118" s="6"/>
      <c r="Y118" s="6"/>
      <c r="Z118" s="6"/>
      <c r="AA118" s="6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  <c r="DU118" s="133"/>
      <c r="DV118" s="133"/>
      <c r="DW118" s="133"/>
      <c r="DX118" s="133"/>
      <c r="DY118" s="133"/>
      <c r="DZ118" s="133"/>
      <c r="EA118" s="133"/>
      <c r="EB118" s="133"/>
      <c r="EC118" s="133"/>
      <c r="ED118" s="133"/>
      <c r="EE118" s="133"/>
      <c r="EF118" s="133"/>
      <c r="EG118" s="133"/>
      <c r="EH118" s="133"/>
      <c r="EI118" s="133"/>
      <c r="EJ118" s="133"/>
      <c r="EK118" s="133"/>
      <c r="EL118" s="133"/>
      <c r="EM118" s="133"/>
      <c r="EN118" s="133"/>
      <c r="EO118" s="133"/>
      <c r="EP118" s="133"/>
      <c r="EQ118" s="133"/>
      <c r="ER118" s="133"/>
      <c r="ES118" s="133"/>
      <c r="ET118" s="133"/>
      <c r="EU118" s="133"/>
      <c r="EV118" s="133"/>
      <c r="EW118" s="133"/>
      <c r="EX118" s="133"/>
      <c r="EY118" s="133"/>
      <c r="EZ118" s="133"/>
      <c r="FA118" s="133"/>
      <c r="FB118" s="133"/>
      <c r="FC118" s="133"/>
      <c r="FD118" s="133"/>
      <c r="FE118" s="133"/>
      <c r="FF118" s="133"/>
      <c r="FG118" s="133"/>
      <c r="FH118" s="133"/>
      <c r="FI118" s="133"/>
      <c r="FJ118" s="133"/>
      <c r="FK118" s="133"/>
      <c r="FL118" s="133"/>
      <c r="FM118" s="133"/>
      <c r="FN118" s="133"/>
      <c r="FO118" s="133"/>
      <c r="FP118" s="133"/>
      <c r="FQ118" s="133"/>
      <c r="FR118" s="133"/>
      <c r="FS118" s="133"/>
      <c r="FT118" s="133"/>
      <c r="FU118" s="133"/>
      <c r="FV118" s="133"/>
      <c r="FW118" s="133"/>
      <c r="FX118" s="133"/>
      <c r="FY118" s="133"/>
      <c r="FZ118" s="133"/>
      <c r="GA118" s="133"/>
      <c r="GB118" s="133"/>
      <c r="GC118" s="133"/>
      <c r="GD118" s="133"/>
      <c r="GE118" s="133"/>
      <c r="GF118" s="133"/>
      <c r="GG118" s="133"/>
      <c r="GH118" s="133"/>
      <c r="GI118" s="133"/>
      <c r="GJ118" s="133"/>
      <c r="GK118" s="133"/>
      <c r="GL118" s="133"/>
      <c r="GM118" s="133"/>
      <c r="GN118" s="133"/>
      <c r="GO118" s="133"/>
      <c r="GP118" s="133"/>
      <c r="GQ118" s="133"/>
      <c r="GR118" s="133"/>
      <c r="GS118" s="133"/>
      <c r="GT118" s="133"/>
      <c r="GU118" s="133"/>
      <c r="GV118" s="133"/>
      <c r="GW118" s="133"/>
      <c r="GX118" s="133"/>
      <c r="GY118" s="133"/>
      <c r="GZ118" s="133"/>
      <c r="HA118" s="133"/>
      <c r="HB118" s="133"/>
      <c r="HC118" s="133"/>
      <c r="HD118" s="133"/>
      <c r="HE118" s="133"/>
      <c r="HF118" s="133"/>
      <c r="HG118" s="133"/>
      <c r="HH118" s="133"/>
      <c r="HI118" s="133"/>
      <c r="HJ118" s="133"/>
      <c r="HK118" s="133"/>
      <c r="HL118" s="133"/>
      <c r="HM118" s="133"/>
      <c r="HN118" s="133"/>
      <c r="HO118" s="133"/>
      <c r="HP118" s="133"/>
      <c r="HQ118" s="133"/>
      <c r="HR118" s="133"/>
      <c r="HS118" s="133"/>
      <c r="HT118" s="133"/>
      <c r="HU118" s="133"/>
      <c r="HV118" s="133"/>
      <c r="HW118" s="133"/>
      <c r="HX118" s="133"/>
      <c r="HY118" s="133"/>
      <c r="HZ118" s="133"/>
      <c r="IA118" s="133"/>
      <c r="IB118" s="133"/>
      <c r="IC118" s="133"/>
      <c r="ID118" s="133"/>
      <c r="IE118" s="133"/>
      <c r="IF118" s="133"/>
      <c r="IG118" s="133"/>
      <c r="IH118" s="133"/>
      <c r="II118" s="133"/>
      <c r="IJ118" s="133"/>
      <c r="IK118" s="133"/>
      <c r="IL118" s="133"/>
      <c r="IM118" s="133"/>
      <c r="IN118" s="133"/>
      <c r="IO118" s="133"/>
      <c r="IP118" s="133"/>
      <c r="IQ118" s="133"/>
      <c r="IR118" s="133"/>
      <c r="IS118" s="133"/>
      <c r="IT118" s="133"/>
      <c r="IU118" s="133"/>
      <c r="IV118" s="133"/>
      <c r="IW118" s="133"/>
      <c r="IX118" s="133"/>
      <c r="IY118" s="133"/>
    </row>
    <row r="119" spans="1:259" ht="29.1" customHeight="1" thickBot="1" x14ac:dyDescent="0.4">
      <c r="A119" s="177" t="str">
        <f t="shared" si="13"/>
        <v>NO</v>
      </c>
      <c r="B119" s="63"/>
      <c r="C119" s="21"/>
      <c r="D119" s="21"/>
      <c r="E119" s="23"/>
      <c r="F119" s="23"/>
      <c r="G119" s="23"/>
      <c r="H119" s="23"/>
      <c r="I119" s="23"/>
      <c r="J119" s="23"/>
      <c r="K119" s="23"/>
      <c r="L119" s="23"/>
      <c r="M119" s="24"/>
      <c r="N119" s="25">
        <v>0</v>
      </c>
      <c r="O119" s="26">
        <f t="shared" si="14"/>
        <v>0</v>
      </c>
      <c r="P119" s="172">
        <f t="shared" si="15"/>
        <v>0</v>
      </c>
      <c r="Q119" s="19"/>
      <c r="T119" s="6"/>
      <c r="U119" s="6"/>
      <c r="V119" s="6"/>
      <c r="W119" s="6"/>
      <c r="X119" s="6"/>
      <c r="Y119" s="6"/>
      <c r="Z119" s="6"/>
      <c r="AA119" s="6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3"/>
      <c r="CQ119" s="133"/>
      <c r="CR119" s="133"/>
      <c r="CS119" s="133"/>
      <c r="CT119" s="133"/>
      <c r="CU119" s="133"/>
      <c r="CV119" s="133"/>
      <c r="CW119" s="133"/>
      <c r="CX119" s="133"/>
      <c r="CY119" s="133"/>
      <c r="CZ119" s="133"/>
      <c r="DA119" s="133"/>
      <c r="DB119" s="133"/>
      <c r="DC119" s="133"/>
      <c r="DD119" s="133"/>
      <c r="DE119" s="133"/>
      <c r="DF119" s="133"/>
      <c r="DG119" s="133"/>
      <c r="DH119" s="133"/>
      <c r="DI119" s="133"/>
      <c r="DJ119" s="133"/>
      <c r="DK119" s="133"/>
      <c r="DL119" s="133"/>
      <c r="DM119" s="133"/>
      <c r="DN119" s="133"/>
      <c r="DO119" s="133"/>
      <c r="DP119" s="133"/>
      <c r="DQ119" s="133"/>
      <c r="DR119" s="133"/>
      <c r="DS119" s="133"/>
      <c r="DT119" s="133"/>
      <c r="DU119" s="133"/>
      <c r="DV119" s="133"/>
      <c r="DW119" s="133"/>
      <c r="DX119" s="133"/>
      <c r="DY119" s="133"/>
      <c r="DZ119" s="133"/>
      <c r="EA119" s="133"/>
      <c r="EB119" s="133"/>
      <c r="EC119" s="133"/>
      <c r="ED119" s="133"/>
      <c r="EE119" s="133"/>
      <c r="EF119" s="133"/>
      <c r="EG119" s="133"/>
      <c r="EH119" s="133"/>
      <c r="EI119" s="133"/>
      <c r="EJ119" s="133"/>
      <c r="EK119" s="133"/>
      <c r="EL119" s="133"/>
      <c r="EM119" s="133"/>
      <c r="EN119" s="133"/>
      <c r="EO119" s="133"/>
      <c r="EP119" s="133"/>
      <c r="EQ119" s="133"/>
      <c r="ER119" s="133"/>
      <c r="ES119" s="133"/>
      <c r="ET119" s="133"/>
      <c r="EU119" s="133"/>
      <c r="EV119" s="133"/>
      <c r="EW119" s="133"/>
      <c r="EX119" s="133"/>
      <c r="EY119" s="133"/>
      <c r="EZ119" s="133"/>
      <c r="FA119" s="133"/>
      <c r="FB119" s="133"/>
      <c r="FC119" s="133"/>
      <c r="FD119" s="133"/>
      <c r="FE119" s="133"/>
      <c r="FF119" s="133"/>
      <c r="FG119" s="133"/>
      <c r="FH119" s="133"/>
      <c r="FI119" s="133"/>
      <c r="FJ119" s="133"/>
      <c r="FK119" s="133"/>
      <c r="FL119" s="133"/>
      <c r="FM119" s="133"/>
      <c r="FN119" s="133"/>
      <c r="FO119" s="133"/>
      <c r="FP119" s="133"/>
      <c r="FQ119" s="133"/>
      <c r="FR119" s="133"/>
      <c r="FS119" s="133"/>
      <c r="FT119" s="133"/>
      <c r="FU119" s="133"/>
      <c r="FV119" s="133"/>
      <c r="FW119" s="133"/>
      <c r="FX119" s="133"/>
      <c r="FY119" s="133"/>
      <c r="FZ119" s="133"/>
      <c r="GA119" s="133"/>
      <c r="GB119" s="133"/>
      <c r="GC119" s="133"/>
      <c r="GD119" s="133"/>
      <c r="GE119" s="133"/>
      <c r="GF119" s="133"/>
      <c r="GG119" s="133"/>
      <c r="GH119" s="133"/>
      <c r="GI119" s="133"/>
      <c r="GJ119" s="133"/>
      <c r="GK119" s="133"/>
      <c r="GL119" s="133"/>
      <c r="GM119" s="133"/>
      <c r="GN119" s="133"/>
      <c r="GO119" s="133"/>
      <c r="GP119" s="133"/>
      <c r="GQ119" s="133"/>
      <c r="GR119" s="133"/>
      <c r="GS119" s="133"/>
      <c r="GT119" s="133"/>
      <c r="GU119" s="133"/>
      <c r="GV119" s="133"/>
      <c r="GW119" s="133"/>
      <c r="GX119" s="133"/>
      <c r="GY119" s="133"/>
      <c r="GZ119" s="133"/>
      <c r="HA119" s="133"/>
      <c r="HB119" s="133"/>
      <c r="HC119" s="133"/>
      <c r="HD119" s="133"/>
      <c r="HE119" s="133"/>
      <c r="HF119" s="133"/>
      <c r="HG119" s="133"/>
      <c r="HH119" s="133"/>
      <c r="HI119" s="133"/>
      <c r="HJ119" s="133"/>
      <c r="HK119" s="133"/>
      <c r="HL119" s="133"/>
      <c r="HM119" s="133"/>
      <c r="HN119" s="133"/>
      <c r="HO119" s="133"/>
      <c r="HP119" s="133"/>
      <c r="HQ119" s="133"/>
      <c r="HR119" s="133"/>
      <c r="HS119" s="133"/>
      <c r="HT119" s="133"/>
      <c r="HU119" s="133"/>
      <c r="HV119" s="133"/>
      <c r="HW119" s="133"/>
      <c r="HX119" s="133"/>
      <c r="HY119" s="133"/>
      <c r="HZ119" s="133"/>
      <c r="IA119" s="133"/>
      <c r="IB119" s="133"/>
      <c r="IC119" s="133"/>
      <c r="ID119" s="133"/>
      <c r="IE119" s="133"/>
      <c r="IF119" s="133"/>
      <c r="IG119" s="133"/>
      <c r="IH119" s="133"/>
      <c r="II119" s="133"/>
      <c r="IJ119" s="133"/>
      <c r="IK119" s="133"/>
      <c r="IL119" s="133"/>
      <c r="IM119" s="133"/>
      <c r="IN119" s="133"/>
      <c r="IO119" s="133"/>
      <c r="IP119" s="133"/>
      <c r="IQ119" s="133"/>
      <c r="IR119" s="133"/>
      <c r="IS119" s="133"/>
      <c r="IT119" s="133"/>
      <c r="IU119" s="133"/>
      <c r="IV119" s="133"/>
      <c r="IW119" s="133"/>
      <c r="IX119" s="133"/>
      <c r="IY119" s="133"/>
    </row>
    <row r="120" spans="1:259" ht="29.1" customHeight="1" thickBot="1" x14ac:dyDescent="0.4">
      <c r="A120" s="177" t="str">
        <f t="shared" si="13"/>
        <v>NO</v>
      </c>
      <c r="B120" s="158"/>
      <c r="C120" s="21"/>
      <c r="D120" s="158"/>
      <c r="E120" s="23"/>
      <c r="F120" s="23"/>
      <c r="G120" s="23"/>
      <c r="H120" s="23"/>
      <c r="I120" s="23"/>
      <c r="J120" s="23"/>
      <c r="K120" s="23"/>
      <c r="L120" s="23"/>
      <c r="M120" s="24"/>
      <c r="N120" s="25">
        <v>0</v>
      </c>
      <c r="O120" s="26">
        <f t="shared" si="14"/>
        <v>0</v>
      </c>
      <c r="P120" s="172">
        <f t="shared" si="15"/>
        <v>0</v>
      </c>
      <c r="Q120" s="19"/>
      <c r="T120" s="6"/>
      <c r="U120" s="6"/>
      <c r="V120" s="6"/>
      <c r="W120" s="6"/>
      <c r="X120" s="6"/>
      <c r="Y120" s="6"/>
      <c r="Z120" s="6"/>
      <c r="AA120" s="6"/>
    </row>
    <row r="121" spans="1:259" ht="28.5" customHeight="1" thickBot="1" x14ac:dyDescent="0.4">
      <c r="A121" s="42">
        <f>COUNTIF(A3:A120,"SI")</f>
        <v>115</v>
      </c>
      <c r="B121" s="42">
        <f>COUNTA(B3:B120)</f>
        <v>115</v>
      </c>
      <c r="C121" s="42"/>
      <c r="D121" s="42"/>
      <c r="E121" s="44"/>
      <c r="F121" s="44"/>
      <c r="G121" s="42"/>
      <c r="H121" s="42"/>
      <c r="I121" s="42"/>
      <c r="J121" s="42"/>
      <c r="K121" s="42"/>
      <c r="L121" s="42"/>
      <c r="M121" s="65"/>
      <c r="N121" s="25">
        <v>0</v>
      </c>
      <c r="O121" s="47"/>
      <c r="P121" s="67">
        <f>SUM(P3:P120)</f>
        <v>859</v>
      </c>
      <c r="Q121" s="19"/>
      <c r="T121" s="6"/>
      <c r="U121" s="6"/>
      <c r="V121" s="6"/>
      <c r="W121" s="6"/>
      <c r="X121" s="6"/>
      <c r="Y121" s="6"/>
      <c r="Z121" s="6"/>
      <c r="AA121" s="6"/>
    </row>
    <row r="122" spans="1:259" ht="27.95" customHeight="1" x14ac:dyDescent="0.35">
      <c r="A122" s="68"/>
      <c r="B122" s="68"/>
      <c r="C122" s="68"/>
      <c r="D122" s="68"/>
      <c r="E122" s="69"/>
      <c r="F122" s="69"/>
      <c r="G122" s="68"/>
      <c r="H122" s="68"/>
      <c r="I122" s="68"/>
      <c r="J122" s="68"/>
      <c r="K122" s="68"/>
      <c r="L122" s="68"/>
      <c r="M122" s="68"/>
      <c r="N122" s="70"/>
      <c r="O122" s="6"/>
      <c r="P122" s="71"/>
      <c r="Q122" s="6"/>
      <c r="T122" s="6"/>
      <c r="U122" s="6"/>
      <c r="V122" s="6"/>
      <c r="W122" s="6"/>
      <c r="X122" s="6"/>
      <c r="Y122" s="6"/>
      <c r="Z122" s="6"/>
      <c r="AA122" s="6"/>
    </row>
    <row r="123" spans="1:259" ht="15.6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T123" s="6"/>
      <c r="U123" s="6"/>
      <c r="V123" s="6"/>
      <c r="W123" s="6"/>
      <c r="X123" s="6"/>
      <c r="Y123" s="6"/>
      <c r="Z123" s="6"/>
      <c r="AA123" s="6"/>
    </row>
    <row r="124" spans="1:259" ht="15.6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T124" s="6"/>
      <c r="U124" s="6"/>
      <c r="V124" s="6"/>
      <c r="W124" s="6"/>
      <c r="X124" s="6"/>
      <c r="Y124" s="6"/>
      <c r="Z124" s="6"/>
      <c r="AA124" s="6"/>
    </row>
    <row r="125" spans="1:259" ht="15.6" customHeight="1" x14ac:dyDescent="0.2">
      <c r="A125" s="6"/>
      <c r="B125" s="73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5"/>
      <c r="O125" s="6"/>
      <c r="P125" s="6"/>
      <c r="Q125" s="6"/>
      <c r="T125" s="6"/>
      <c r="U125" s="6"/>
      <c r="V125" s="6"/>
      <c r="W125" s="6"/>
      <c r="X125" s="6"/>
      <c r="Y125" s="6"/>
      <c r="Z125" s="6"/>
      <c r="AA125" s="6"/>
    </row>
    <row r="126" spans="1:259" ht="18.600000000000001" customHeight="1" x14ac:dyDescent="0.2">
      <c r="T126" s="6"/>
      <c r="U126" s="6"/>
      <c r="V126" s="6"/>
    </row>
  </sheetData>
  <autoFilter ref="C1:C126" xr:uid="{1DDD4DDB-B337-4557-B36F-9AA4B0FED20E}"/>
  <sortState xmlns:xlrd2="http://schemas.microsoft.com/office/spreadsheetml/2017/richdata2" ref="B3:P117">
    <sortCondition descending="1" ref="D3:D117"/>
  </sortState>
  <mergeCells count="1">
    <mergeCell ref="A1:F1"/>
  </mergeCells>
  <conditionalFormatting sqref="A3:A73 A98:A120">
    <cfRule type="containsText" dxfId="35" priority="5" stopIfTrue="1" operator="containsText" text="SI">
      <formula>NOT(ISERROR(SEARCH("SI",A3)))</formula>
    </cfRule>
    <cfRule type="containsText" dxfId="34" priority="6" stopIfTrue="1" operator="containsText" text="NO">
      <formula>NOT(ISERROR(SEARCH("NO",A3)))</formula>
    </cfRule>
  </conditionalFormatting>
  <conditionalFormatting sqref="A74:A78 A83:A97">
    <cfRule type="containsText" dxfId="33" priority="3" stopIfTrue="1" operator="containsText" text="SI">
      <formula>NOT(ISERROR(SEARCH("SI",A74)))</formula>
    </cfRule>
    <cfRule type="containsText" dxfId="32" priority="4" stopIfTrue="1" operator="containsText" text="NO">
      <formula>NOT(ISERROR(SEARCH("NO",A74)))</formula>
    </cfRule>
  </conditionalFormatting>
  <conditionalFormatting sqref="A79:A82">
    <cfRule type="containsText" dxfId="31" priority="1" stopIfTrue="1" operator="containsText" text="SI">
      <formula>NOT(ISERROR(SEARCH("SI",A79)))</formula>
    </cfRule>
    <cfRule type="containsText" dxfId="30" priority="2" stopIfTrue="1" operator="containsText" text="NO">
      <formula>NOT(ISERROR(SEARCH("NO",A79)))</formula>
    </cfRule>
  </conditionalFormatting>
  <pageMargins left="1" right="1" top="1" bottom="1" header="0.25" footer="0.25"/>
  <pageSetup orientation="portrait" r:id="rId1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3" sqref="B3:K50"/>
    </sheetView>
  </sheetViews>
  <sheetFormatPr defaultColWidth="11.42578125" defaultRowHeight="18.600000000000001" customHeight="1" x14ac:dyDescent="0.2"/>
  <cols>
    <col min="1" max="1" width="11.42578125" style="87" customWidth="1"/>
    <col min="2" max="2" width="68.7109375" style="87" bestFit="1" customWidth="1"/>
    <col min="3" max="3" width="13.28515625" style="87" customWidth="1"/>
    <col min="4" max="4" width="65.28515625" style="87" customWidth="1"/>
    <col min="5" max="5" width="22.85546875" style="87" customWidth="1"/>
    <col min="6" max="6" width="22.42578125" style="87" customWidth="1"/>
    <col min="7" max="7" width="22.140625" style="87" customWidth="1"/>
    <col min="8" max="8" width="23.140625" style="87" customWidth="1"/>
    <col min="9" max="11" width="23.140625" style="133" customWidth="1"/>
    <col min="12" max="13" width="23.42578125" style="87" customWidth="1"/>
    <col min="14" max="14" width="15" style="87" customWidth="1"/>
    <col min="15" max="15" width="14.28515625" style="87" customWidth="1"/>
    <col min="16" max="16" width="32.7109375" style="87" bestFit="1" customWidth="1"/>
    <col min="17" max="17" width="11.42578125" style="87" customWidth="1"/>
    <col min="18" max="18" width="11.42578125" style="133" customWidth="1"/>
    <col min="19" max="19" width="59.7109375" style="133" customWidth="1"/>
    <col min="20" max="21" width="11.42578125" style="87" customWidth="1"/>
    <col min="22" max="22" width="35.42578125" style="87" customWidth="1"/>
    <col min="23" max="24" width="11.42578125" style="87" customWidth="1"/>
    <col min="25" max="25" width="36" style="87" customWidth="1"/>
    <col min="26" max="26" width="11.42578125" style="87" customWidth="1"/>
    <col min="27" max="27" width="67" style="87" customWidth="1"/>
    <col min="28" max="259" width="11.42578125" style="87" customWidth="1"/>
  </cols>
  <sheetData>
    <row r="1" spans="1:27" ht="28.5" customHeight="1" thickBot="1" x14ac:dyDescent="0.45">
      <c r="A1" s="263" t="s">
        <v>78</v>
      </c>
      <c r="B1" s="264"/>
      <c r="C1" s="264"/>
      <c r="D1" s="264"/>
      <c r="E1" s="264"/>
      <c r="F1" s="265"/>
      <c r="G1" s="59"/>
      <c r="H1" s="60"/>
      <c r="I1" s="60"/>
      <c r="J1" s="60"/>
      <c r="K1" s="60"/>
      <c r="L1" s="60"/>
      <c r="M1" s="60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91" t="s">
        <v>1</v>
      </c>
      <c r="C2" s="191" t="s">
        <v>70</v>
      </c>
      <c r="D2" s="191" t="s">
        <v>3</v>
      </c>
      <c r="E2" s="9" t="s">
        <v>189</v>
      </c>
      <c r="F2" s="9" t="s">
        <v>398</v>
      </c>
      <c r="G2" s="9" t="s">
        <v>460</v>
      </c>
      <c r="H2" s="9" t="s">
        <v>512</v>
      </c>
      <c r="I2" s="9" t="s">
        <v>632</v>
      </c>
      <c r="J2" s="9" t="s">
        <v>664</v>
      </c>
      <c r="K2" s="9" t="s">
        <v>669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78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77" t="s">
        <v>191</v>
      </c>
      <c r="B3" s="192"/>
      <c r="C3" s="192"/>
      <c r="D3" s="192"/>
      <c r="E3" s="193"/>
      <c r="F3" s="193"/>
      <c r="G3" s="197"/>
      <c r="H3" s="197"/>
      <c r="I3" s="197"/>
      <c r="J3" s="197"/>
      <c r="K3" s="197"/>
      <c r="L3" s="187"/>
      <c r="M3" s="189"/>
      <c r="N3" s="190">
        <f t="shared" ref="N3:N50" si="0">IF(O3=9,SUM(E3:M3)-SMALL(E3:M3,1)-SMALL(E3:M3,2),IF(O3=8,SUM(E3:M3)-SMALL(E3:M3,1),SUM(E3:M3)))</f>
        <v>0</v>
      </c>
      <c r="O3" s="26">
        <f t="shared" ref="O3:O50" si="1">COUNTA(E3:M3)</f>
        <v>0</v>
      </c>
      <c r="P3" s="172">
        <f t="shared" ref="P3:P50" si="2">SUM(E3:M3)</f>
        <v>0</v>
      </c>
      <c r="Q3" s="27"/>
      <c r="R3" s="28">
        <v>1213</v>
      </c>
      <c r="S3" s="29" t="s">
        <v>114</v>
      </c>
      <c r="T3" s="30">
        <f>SUMIF($C$3:$C$105,R3,$P$3:$P$105)</f>
        <v>0</v>
      </c>
      <c r="U3" s="31"/>
      <c r="V3" s="32">
        <f>SUMIF($C$3:$C$105,R3,$N$3:$N$105)</f>
        <v>0</v>
      </c>
      <c r="W3" s="19"/>
      <c r="X3" s="33"/>
      <c r="Y3" s="33"/>
      <c r="Z3" s="33"/>
      <c r="AA3" s="33"/>
    </row>
    <row r="4" spans="1:27" ht="29.1" customHeight="1" thickBot="1" x14ac:dyDescent="0.45">
      <c r="A4" s="177" t="s">
        <v>191</v>
      </c>
      <c r="B4" s="192"/>
      <c r="C4" s="192"/>
      <c r="D4" s="192"/>
      <c r="E4" s="193"/>
      <c r="F4" s="193"/>
      <c r="G4" s="197"/>
      <c r="H4" s="197"/>
      <c r="I4" s="197"/>
      <c r="J4" s="23"/>
      <c r="K4" s="197"/>
      <c r="L4" s="187"/>
      <c r="M4" s="189"/>
      <c r="N4" s="190">
        <f t="shared" si="0"/>
        <v>0</v>
      </c>
      <c r="O4" s="26">
        <f t="shared" si="1"/>
        <v>0</v>
      </c>
      <c r="P4" s="172">
        <f t="shared" si="2"/>
        <v>0</v>
      </c>
      <c r="Q4" s="27"/>
      <c r="R4" s="28">
        <v>2310</v>
      </c>
      <c r="S4" s="29" t="s">
        <v>183</v>
      </c>
      <c r="T4" s="30">
        <f t="shared" ref="T4:T64" si="3">SUMIF($C$3:$C$105,R4,$P$3:$P$105)</f>
        <v>0</v>
      </c>
      <c r="U4" s="31"/>
      <c r="V4" s="32">
        <f t="shared" ref="V4:V64" si="4">SUMIF($C$3:$C$105,R4,$N$3:$N$105)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77" t="s">
        <v>191</v>
      </c>
      <c r="B5" s="198"/>
      <c r="C5" s="192"/>
      <c r="D5" s="192"/>
      <c r="E5" s="179"/>
      <c r="F5" s="193"/>
      <c r="G5" s="23"/>
      <c r="H5" s="23"/>
      <c r="I5" s="23"/>
      <c r="J5" s="23"/>
      <c r="K5" s="23"/>
      <c r="L5" s="23"/>
      <c r="M5" s="24"/>
      <c r="N5" s="25">
        <f t="shared" si="0"/>
        <v>0</v>
      </c>
      <c r="O5" s="26">
        <f t="shared" si="1"/>
        <v>0</v>
      </c>
      <c r="P5" s="172">
        <f t="shared" si="2"/>
        <v>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77" t="s">
        <v>191</v>
      </c>
      <c r="B6" s="192"/>
      <c r="C6" s="192"/>
      <c r="D6" s="192"/>
      <c r="E6" s="179"/>
      <c r="F6" s="193"/>
      <c r="G6" s="23"/>
      <c r="H6" s="23"/>
      <c r="I6" s="23"/>
      <c r="J6" s="23"/>
      <c r="K6" s="23"/>
      <c r="L6" s="23"/>
      <c r="M6" s="24"/>
      <c r="N6" s="25">
        <f t="shared" si="0"/>
        <v>0</v>
      </c>
      <c r="O6" s="26">
        <f t="shared" si="1"/>
        <v>0</v>
      </c>
      <c r="P6" s="172">
        <f t="shared" si="2"/>
        <v>0</v>
      </c>
      <c r="Q6" s="27"/>
      <c r="R6" s="28">
        <v>1180</v>
      </c>
      <c r="S6" s="29" t="s">
        <v>14</v>
      </c>
      <c r="T6" s="30">
        <f t="shared" si="3"/>
        <v>0</v>
      </c>
      <c r="U6" s="31"/>
      <c r="V6" s="32">
        <f t="shared" si="4"/>
        <v>0</v>
      </c>
      <c r="W6" s="19"/>
      <c r="X6" s="33"/>
      <c r="Y6" s="33"/>
      <c r="Z6" s="33"/>
      <c r="AA6" s="33"/>
    </row>
    <row r="7" spans="1:27" ht="29.1" customHeight="1" thickBot="1" x14ac:dyDescent="0.4">
      <c r="A7" s="177" t="s">
        <v>191</v>
      </c>
      <c r="B7" s="192"/>
      <c r="C7" s="192"/>
      <c r="D7" s="192"/>
      <c r="E7" s="179"/>
      <c r="F7" s="193"/>
      <c r="G7" s="23"/>
      <c r="H7" s="23"/>
      <c r="I7" s="23"/>
      <c r="J7" s="23"/>
      <c r="K7" s="23"/>
      <c r="L7" s="23"/>
      <c r="M7" s="24"/>
      <c r="N7" s="25">
        <f t="shared" si="0"/>
        <v>0</v>
      </c>
      <c r="O7" s="26">
        <f t="shared" si="1"/>
        <v>0</v>
      </c>
      <c r="P7" s="172">
        <f t="shared" si="2"/>
        <v>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5">
      <c r="A8" s="177" t="s">
        <v>191</v>
      </c>
      <c r="B8" s="192"/>
      <c r="C8" s="192"/>
      <c r="D8" s="192"/>
      <c r="E8" s="193"/>
      <c r="F8" s="193"/>
      <c r="G8" s="197"/>
      <c r="H8" s="197"/>
      <c r="I8" s="197"/>
      <c r="J8" s="23"/>
      <c r="K8" s="197"/>
      <c r="L8" s="187"/>
      <c r="M8" s="189"/>
      <c r="N8" s="190">
        <f t="shared" si="0"/>
        <v>0</v>
      </c>
      <c r="O8" s="26">
        <f t="shared" si="1"/>
        <v>0</v>
      </c>
      <c r="P8" s="172">
        <f t="shared" si="2"/>
        <v>0</v>
      </c>
      <c r="Q8" s="27"/>
      <c r="R8" s="28">
        <v>10</v>
      </c>
      <c r="S8" s="29" t="s">
        <v>16</v>
      </c>
      <c r="T8" s="30">
        <f t="shared" si="3"/>
        <v>0</v>
      </c>
      <c r="U8" s="31"/>
      <c r="V8" s="32">
        <f t="shared" si="4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77" t="s">
        <v>191</v>
      </c>
      <c r="B9" s="192"/>
      <c r="C9" s="192"/>
      <c r="D9" s="192"/>
      <c r="E9" s="179"/>
      <c r="F9" s="179"/>
      <c r="G9" s="23"/>
      <c r="H9" s="23"/>
      <c r="I9" s="23"/>
      <c r="J9" s="23"/>
      <c r="K9" s="23"/>
      <c r="L9" s="23"/>
      <c r="M9" s="24"/>
      <c r="N9" s="25">
        <f t="shared" si="0"/>
        <v>0</v>
      </c>
      <c r="O9" s="26">
        <f t="shared" si="1"/>
        <v>0</v>
      </c>
      <c r="P9" s="172">
        <f t="shared" si="2"/>
        <v>0</v>
      </c>
      <c r="Q9" s="27"/>
      <c r="R9" s="28">
        <v>1589</v>
      </c>
      <c r="S9" s="29" t="s">
        <v>18</v>
      </c>
      <c r="T9" s="30">
        <f t="shared" si="3"/>
        <v>0</v>
      </c>
      <c r="U9" s="31"/>
      <c r="V9" s="32">
        <f t="shared" si="4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77" t="s">
        <v>191</v>
      </c>
      <c r="B10" s="192"/>
      <c r="C10" s="192"/>
      <c r="D10" s="192"/>
      <c r="E10" s="179"/>
      <c r="F10" s="193"/>
      <c r="G10" s="23"/>
      <c r="H10" s="23"/>
      <c r="I10" s="23"/>
      <c r="J10" s="23"/>
      <c r="K10" s="23"/>
      <c r="L10" s="23"/>
      <c r="M10" s="24"/>
      <c r="N10" s="25">
        <f t="shared" si="0"/>
        <v>0</v>
      </c>
      <c r="O10" s="26">
        <f t="shared" si="1"/>
        <v>0</v>
      </c>
      <c r="P10" s="172">
        <f t="shared" si="2"/>
        <v>0</v>
      </c>
      <c r="Q10" s="27"/>
      <c r="R10" s="28">
        <v>2074</v>
      </c>
      <c r="S10" s="29" t="s">
        <v>459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77" t="s">
        <v>191</v>
      </c>
      <c r="B11" s="192"/>
      <c r="C11" s="192"/>
      <c r="D11" s="192"/>
      <c r="E11" s="179"/>
      <c r="F11" s="193"/>
      <c r="G11" s="23"/>
      <c r="H11" s="23"/>
      <c r="I11" s="23"/>
      <c r="J11" s="23"/>
      <c r="K11" s="23"/>
      <c r="L11" s="23"/>
      <c r="M11" s="24"/>
      <c r="N11" s="25">
        <f t="shared" si="0"/>
        <v>0</v>
      </c>
      <c r="O11" s="26">
        <f t="shared" si="1"/>
        <v>0</v>
      </c>
      <c r="P11" s="172">
        <f t="shared" si="2"/>
        <v>0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77" t="s">
        <v>191</v>
      </c>
      <c r="B12" s="192"/>
      <c r="C12" s="192"/>
      <c r="D12" s="192"/>
      <c r="E12" s="179"/>
      <c r="F12" s="179"/>
      <c r="G12" s="23"/>
      <c r="H12" s="23"/>
      <c r="I12" s="23"/>
      <c r="J12" s="23"/>
      <c r="K12" s="23"/>
      <c r="L12" s="23"/>
      <c r="M12" s="24"/>
      <c r="N12" s="25">
        <f t="shared" si="0"/>
        <v>0</v>
      </c>
      <c r="O12" s="26">
        <f t="shared" si="1"/>
        <v>0</v>
      </c>
      <c r="P12" s="172">
        <f t="shared" si="2"/>
        <v>0</v>
      </c>
      <c r="Q12" s="27"/>
      <c r="R12" s="28">
        <v>2140</v>
      </c>
      <c r="S12" s="29" t="s">
        <v>188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77" t="s">
        <v>191</v>
      </c>
      <c r="B13" s="192"/>
      <c r="C13" s="192"/>
      <c r="D13" s="192"/>
      <c r="E13" s="179"/>
      <c r="F13" s="193"/>
      <c r="G13" s="23"/>
      <c r="H13" s="23"/>
      <c r="I13" s="23"/>
      <c r="J13" s="23"/>
      <c r="K13" s="23"/>
      <c r="L13" s="23"/>
      <c r="M13" s="24"/>
      <c r="N13" s="25">
        <f t="shared" si="0"/>
        <v>0</v>
      </c>
      <c r="O13" s="26">
        <f t="shared" si="1"/>
        <v>0</v>
      </c>
      <c r="P13" s="172">
        <f t="shared" si="2"/>
        <v>0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77" t="s">
        <v>191</v>
      </c>
      <c r="B14" s="192"/>
      <c r="C14" s="192"/>
      <c r="D14" s="192"/>
      <c r="E14" s="179"/>
      <c r="F14" s="193"/>
      <c r="G14" s="23"/>
      <c r="H14" s="23"/>
      <c r="I14" s="23"/>
      <c r="J14" s="23"/>
      <c r="K14" s="23"/>
      <c r="L14" s="23"/>
      <c r="M14" s="24"/>
      <c r="N14" s="25">
        <f t="shared" si="0"/>
        <v>0</v>
      </c>
      <c r="O14" s="26">
        <f t="shared" si="1"/>
        <v>0</v>
      </c>
      <c r="P14" s="172">
        <f t="shared" si="2"/>
        <v>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77" t="s">
        <v>191</v>
      </c>
      <c r="B15" s="192"/>
      <c r="C15" s="192"/>
      <c r="D15" s="192"/>
      <c r="E15" s="179"/>
      <c r="F15" s="193"/>
      <c r="G15" s="23"/>
      <c r="H15" s="23"/>
      <c r="I15" s="23"/>
      <c r="J15" s="23"/>
      <c r="K15" s="23"/>
      <c r="L15" s="23"/>
      <c r="M15" s="24"/>
      <c r="N15" s="25">
        <f t="shared" si="0"/>
        <v>0</v>
      </c>
      <c r="O15" s="26">
        <f t="shared" si="1"/>
        <v>0</v>
      </c>
      <c r="P15" s="172">
        <f t="shared" si="2"/>
        <v>0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77" t="s">
        <v>191</v>
      </c>
      <c r="B16" s="192"/>
      <c r="C16" s="192"/>
      <c r="D16" s="192"/>
      <c r="E16" s="179"/>
      <c r="F16" s="193"/>
      <c r="G16" s="23"/>
      <c r="H16" s="23"/>
      <c r="I16" s="23"/>
      <c r="J16" s="23"/>
      <c r="K16" s="23"/>
      <c r="L16" s="23"/>
      <c r="M16" s="24"/>
      <c r="N16" s="25">
        <f t="shared" si="0"/>
        <v>0</v>
      </c>
      <c r="O16" s="26">
        <f t="shared" si="1"/>
        <v>0</v>
      </c>
      <c r="P16" s="172">
        <f t="shared" si="2"/>
        <v>0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77" t="s">
        <v>191</v>
      </c>
      <c r="B17" s="192"/>
      <c r="C17" s="192"/>
      <c r="D17" s="192"/>
      <c r="E17" s="179"/>
      <c r="F17" s="193"/>
      <c r="G17" s="23"/>
      <c r="H17" s="23"/>
      <c r="I17" s="23"/>
      <c r="J17" s="23"/>
      <c r="K17" s="23"/>
      <c r="L17" s="23"/>
      <c r="M17" s="24"/>
      <c r="N17" s="25">
        <f t="shared" si="0"/>
        <v>0</v>
      </c>
      <c r="O17" s="26">
        <f t="shared" si="1"/>
        <v>0</v>
      </c>
      <c r="P17" s="172">
        <f t="shared" si="2"/>
        <v>0</v>
      </c>
      <c r="Q17" s="27"/>
      <c r="R17" s="28">
        <v>1886</v>
      </c>
      <c r="S17" s="29" t="s">
        <v>31</v>
      </c>
      <c r="T17" s="30">
        <f t="shared" si="3"/>
        <v>0</v>
      </c>
      <c r="U17" s="31"/>
      <c r="V17" s="32">
        <f t="shared" si="4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177" t="s">
        <v>191</v>
      </c>
      <c r="B18" s="192"/>
      <c r="C18" s="192"/>
      <c r="D18" s="192"/>
      <c r="E18" s="179"/>
      <c r="F18" s="193"/>
      <c r="G18" s="23"/>
      <c r="H18" s="23"/>
      <c r="I18" s="23"/>
      <c r="J18" s="23"/>
      <c r="K18" s="23"/>
      <c r="L18" s="23"/>
      <c r="M18" s="24"/>
      <c r="N18" s="25">
        <f t="shared" si="0"/>
        <v>0</v>
      </c>
      <c r="O18" s="26">
        <f t="shared" si="1"/>
        <v>0</v>
      </c>
      <c r="P18" s="172">
        <f t="shared" si="2"/>
        <v>0</v>
      </c>
      <c r="Q18" s="27"/>
      <c r="R18" s="28">
        <v>2144</v>
      </c>
      <c r="S18" s="169" t="s">
        <v>107</v>
      </c>
      <c r="T18" s="30">
        <f t="shared" si="3"/>
        <v>0</v>
      </c>
      <c r="U18" s="31"/>
      <c r="V18" s="32">
        <f t="shared" si="4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177" t="s">
        <v>191</v>
      </c>
      <c r="B19" s="192"/>
      <c r="C19" s="192"/>
      <c r="D19" s="192"/>
      <c r="E19" s="179"/>
      <c r="F19" s="193"/>
      <c r="G19" s="23"/>
      <c r="H19" s="23"/>
      <c r="I19" s="23"/>
      <c r="J19" s="23"/>
      <c r="K19" s="23"/>
      <c r="L19" s="23"/>
      <c r="M19" s="24"/>
      <c r="N19" s="25">
        <f t="shared" si="0"/>
        <v>0</v>
      </c>
      <c r="O19" s="26">
        <f t="shared" si="1"/>
        <v>0</v>
      </c>
      <c r="P19" s="172">
        <f t="shared" si="2"/>
        <v>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77" t="s">
        <v>191</v>
      </c>
      <c r="B20" s="192"/>
      <c r="C20" s="192"/>
      <c r="D20" s="192"/>
      <c r="E20" s="179"/>
      <c r="F20" s="193"/>
      <c r="G20" s="23"/>
      <c r="H20" s="23"/>
      <c r="I20" s="23"/>
      <c r="J20" s="23"/>
      <c r="K20" s="23"/>
      <c r="L20" s="23"/>
      <c r="M20" s="24"/>
      <c r="N20" s="25">
        <f t="shared" si="0"/>
        <v>0</v>
      </c>
      <c r="O20" s="26">
        <f t="shared" si="1"/>
        <v>0</v>
      </c>
      <c r="P20" s="172">
        <f t="shared" si="2"/>
        <v>0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33"/>
      <c r="Y20" s="33"/>
      <c r="Z20" s="33"/>
      <c r="AA20" s="33"/>
    </row>
    <row r="21" spans="1:27" ht="29.1" customHeight="1" thickBot="1" x14ac:dyDescent="0.4">
      <c r="A21" s="177" t="s">
        <v>191</v>
      </c>
      <c r="B21" s="192"/>
      <c r="C21" s="192"/>
      <c r="D21" s="192"/>
      <c r="E21" s="179"/>
      <c r="F21" s="193"/>
      <c r="G21" s="23"/>
      <c r="H21" s="23"/>
      <c r="I21" s="23"/>
      <c r="J21" s="23"/>
      <c r="K21" s="23"/>
      <c r="L21" s="23"/>
      <c r="M21" s="24"/>
      <c r="N21" s="25">
        <f t="shared" si="0"/>
        <v>0</v>
      </c>
      <c r="O21" s="26">
        <f t="shared" si="1"/>
        <v>0</v>
      </c>
      <c r="P21" s="172">
        <f t="shared" si="2"/>
        <v>0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77" t="s">
        <v>191</v>
      </c>
      <c r="B22" s="192"/>
      <c r="C22" s="192"/>
      <c r="D22" s="192"/>
      <c r="E22" s="179"/>
      <c r="F22" s="193"/>
      <c r="G22" s="23"/>
      <c r="H22" s="23"/>
      <c r="I22" s="23"/>
      <c r="J22" s="23"/>
      <c r="K22" s="23"/>
      <c r="L22" s="23"/>
      <c r="M22" s="24"/>
      <c r="N22" s="25">
        <f t="shared" si="0"/>
        <v>0</v>
      </c>
      <c r="O22" s="26">
        <f t="shared" si="1"/>
        <v>0</v>
      </c>
      <c r="P22" s="172">
        <f t="shared" si="2"/>
        <v>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77" t="s">
        <v>191</v>
      </c>
      <c r="B23" s="192"/>
      <c r="C23" s="192"/>
      <c r="D23" s="192"/>
      <c r="E23" s="179"/>
      <c r="F23" s="193"/>
      <c r="G23" s="23"/>
      <c r="H23" s="23"/>
      <c r="I23" s="23"/>
      <c r="J23" s="23"/>
      <c r="K23" s="23"/>
      <c r="L23" s="23"/>
      <c r="M23" s="24"/>
      <c r="N23" s="25">
        <f t="shared" si="0"/>
        <v>0</v>
      </c>
      <c r="O23" s="26">
        <f t="shared" si="1"/>
        <v>0</v>
      </c>
      <c r="P23" s="172">
        <f t="shared" si="2"/>
        <v>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77" t="s">
        <v>191</v>
      </c>
      <c r="B24" s="192"/>
      <c r="C24" s="192"/>
      <c r="D24" s="192"/>
      <c r="E24" s="179"/>
      <c r="F24" s="193"/>
      <c r="G24" s="23"/>
      <c r="H24" s="23"/>
      <c r="I24" s="23"/>
      <c r="J24" s="23"/>
      <c r="K24" s="23"/>
      <c r="L24" s="23"/>
      <c r="M24" s="24"/>
      <c r="N24" s="25">
        <f t="shared" si="0"/>
        <v>0</v>
      </c>
      <c r="O24" s="26">
        <f t="shared" si="1"/>
        <v>0</v>
      </c>
      <c r="P24" s="172">
        <f t="shared" si="2"/>
        <v>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77" t="s">
        <v>191</v>
      </c>
      <c r="B25" s="192"/>
      <c r="C25" s="198"/>
      <c r="D25" s="192"/>
      <c r="E25" s="179"/>
      <c r="F25" s="179"/>
      <c r="G25" s="23"/>
      <c r="H25" s="23"/>
      <c r="I25" s="23"/>
      <c r="J25" s="23"/>
      <c r="K25" s="23"/>
      <c r="L25" s="23"/>
      <c r="M25" s="24"/>
      <c r="N25" s="25">
        <f t="shared" si="0"/>
        <v>0</v>
      </c>
      <c r="O25" s="26">
        <f t="shared" si="1"/>
        <v>0</v>
      </c>
      <c r="P25" s="172">
        <f t="shared" si="2"/>
        <v>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77" t="s">
        <v>191</v>
      </c>
      <c r="B26" s="192"/>
      <c r="C26" s="192"/>
      <c r="D26" s="192"/>
      <c r="E26" s="179"/>
      <c r="F26" s="193"/>
      <c r="G26" s="23"/>
      <c r="H26" s="23"/>
      <c r="I26" s="23"/>
      <c r="J26" s="23"/>
      <c r="K26" s="23"/>
      <c r="L26" s="23"/>
      <c r="M26" s="24"/>
      <c r="N26" s="25">
        <f t="shared" si="0"/>
        <v>0</v>
      </c>
      <c r="O26" s="26">
        <f t="shared" si="1"/>
        <v>0</v>
      </c>
      <c r="P26" s="172">
        <f t="shared" si="2"/>
        <v>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77" t="s">
        <v>191</v>
      </c>
      <c r="B27" s="192"/>
      <c r="C27" s="192"/>
      <c r="D27" s="192"/>
      <c r="E27" s="179"/>
      <c r="F27" s="193"/>
      <c r="G27" s="23"/>
      <c r="H27" s="23"/>
      <c r="I27" s="23"/>
      <c r="J27" s="23"/>
      <c r="K27" s="23"/>
      <c r="L27" s="23"/>
      <c r="M27" s="24"/>
      <c r="N27" s="25">
        <f t="shared" si="0"/>
        <v>0</v>
      </c>
      <c r="O27" s="26">
        <f t="shared" si="1"/>
        <v>0</v>
      </c>
      <c r="P27" s="172">
        <f t="shared" si="2"/>
        <v>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7" t="s">
        <v>191</v>
      </c>
      <c r="B28" s="192"/>
      <c r="C28" s="192"/>
      <c r="D28" s="192"/>
      <c r="E28" s="179"/>
      <c r="F28" s="193"/>
      <c r="G28" s="23"/>
      <c r="H28" s="23"/>
      <c r="I28" s="23"/>
      <c r="J28" s="23"/>
      <c r="K28" s="23"/>
      <c r="L28" s="23"/>
      <c r="M28" s="24"/>
      <c r="N28" s="25">
        <f t="shared" si="0"/>
        <v>0</v>
      </c>
      <c r="O28" s="26">
        <f t="shared" si="1"/>
        <v>0</v>
      </c>
      <c r="P28" s="172">
        <f t="shared" si="2"/>
        <v>0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77" t="s">
        <v>191</v>
      </c>
      <c r="B29" s="192"/>
      <c r="C29" s="198"/>
      <c r="D29" s="192"/>
      <c r="E29" s="179"/>
      <c r="F29" s="179"/>
      <c r="G29" s="23"/>
      <c r="H29" s="23"/>
      <c r="I29" s="23"/>
      <c r="J29" s="23"/>
      <c r="K29" s="23"/>
      <c r="L29" s="23"/>
      <c r="M29" s="24"/>
      <c r="N29" s="25">
        <f t="shared" si="0"/>
        <v>0</v>
      </c>
      <c r="O29" s="26">
        <f t="shared" si="1"/>
        <v>0</v>
      </c>
      <c r="P29" s="172">
        <f t="shared" si="2"/>
        <v>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7" t="s">
        <v>191</v>
      </c>
      <c r="B30" s="192"/>
      <c r="C30" s="192"/>
      <c r="D30" s="192"/>
      <c r="E30" s="179"/>
      <c r="F30" s="193"/>
      <c r="G30" s="23"/>
      <c r="H30" s="23"/>
      <c r="I30" s="23"/>
      <c r="J30" s="23"/>
      <c r="K30" s="23"/>
      <c r="L30" s="23"/>
      <c r="M30" s="24"/>
      <c r="N30" s="25">
        <f t="shared" si="0"/>
        <v>0</v>
      </c>
      <c r="O30" s="26">
        <f t="shared" si="1"/>
        <v>0</v>
      </c>
      <c r="P30" s="172">
        <f t="shared" si="2"/>
        <v>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77" t="s">
        <v>191</v>
      </c>
      <c r="B31" s="192"/>
      <c r="C31" s="192"/>
      <c r="D31" s="192"/>
      <c r="E31" s="179"/>
      <c r="F31" s="193"/>
      <c r="G31" s="23"/>
      <c r="H31" s="23"/>
      <c r="I31" s="23"/>
      <c r="J31" s="23"/>
      <c r="K31" s="23"/>
      <c r="L31" s="23"/>
      <c r="M31" s="24"/>
      <c r="N31" s="25">
        <f t="shared" si="0"/>
        <v>0</v>
      </c>
      <c r="O31" s="26">
        <f t="shared" si="1"/>
        <v>0</v>
      </c>
      <c r="P31" s="172">
        <f t="shared" si="2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7" t="s">
        <v>191</v>
      </c>
      <c r="B32" s="192"/>
      <c r="C32" s="192"/>
      <c r="D32" s="192"/>
      <c r="E32" s="179"/>
      <c r="F32" s="193"/>
      <c r="G32" s="23"/>
      <c r="H32" s="23"/>
      <c r="I32" s="23"/>
      <c r="J32" s="23"/>
      <c r="K32" s="23"/>
      <c r="L32" s="23"/>
      <c r="M32" s="24"/>
      <c r="N32" s="25">
        <f t="shared" si="0"/>
        <v>0</v>
      </c>
      <c r="O32" s="26">
        <f t="shared" si="1"/>
        <v>0</v>
      </c>
      <c r="P32" s="172">
        <f t="shared" si="2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7" t="s">
        <v>191</v>
      </c>
      <c r="B33" s="192"/>
      <c r="C33" s="192"/>
      <c r="D33" s="192"/>
      <c r="E33" s="23"/>
      <c r="F33" s="193"/>
      <c r="G33" s="23"/>
      <c r="H33" s="23"/>
      <c r="I33" s="23"/>
      <c r="J33" s="23"/>
      <c r="K33" s="23"/>
      <c r="L33" s="23"/>
      <c r="M33" s="24"/>
      <c r="N33" s="25">
        <f t="shared" si="0"/>
        <v>0</v>
      </c>
      <c r="O33" s="26">
        <f t="shared" si="1"/>
        <v>0</v>
      </c>
      <c r="P33" s="172">
        <f t="shared" si="2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7" t="s">
        <v>191</v>
      </c>
      <c r="B34" s="192"/>
      <c r="C34" s="192"/>
      <c r="D34" s="192"/>
      <c r="E34" s="23"/>
      <c r="F34" s="197"/>
      <c r="G34" s="23"/>
      <c r="H34" s="23"/>
      <c r="I34" s="23"/>
      <c r="J34" s="23"/>
      <c r="K34" s="23"/>
      <c r="L34" s="23"/>
      <c r="M34" s="24"/>
      <c r="N34" s="25">
        <f t="shared" si="0"/>
        <v>0</v>
      </c>
      <c r="O34" s="26">
        <f t="shared" si="1"/>
        <v>0</v>
      </c>
      <c r="P34" s="172">
        <f t="shared" si="2"/>
        <v>0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77" t="s">
        <v>191</v>
      </c>
      <c r="B35" s="192"/>
      <c r="C35" s="192"/>
      <c r="D35" s="192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0"/>
        <v>0</v>
      </c>
      <c r="O35" s="26">
        <f t="shared" si="1"/>
        <v>0</v>
      </c>
      <c r="P35" s="172">
        <f t="shared" si="2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7" t="s">
        <v>191</v>
      </c>
      <c r="B36" s="192"/>
      <c r="C36" s="192"/>
      <c r="D36" s="192"/>
      <c r="E36" s="23"/>
      <c r="F36" s="197"/>
      <c r="G36" s="23"/>
      <c r="H36" s="23"/>
      <c r="I36" s="23"/>
      <c r="J36" s="23"/>
      <c r="K36" s="23"/>
      <c r="L36" s="23"/>
      <c r="M36" s="24"/>
      <c r="N36" s="25">
        <f t="shared" si="0"/>
        <v>0</v>
      </c>
      <c r="O36" s="26">
        <f t="shared" si="1"/>
        <v>0</v>
      </c>
      <c r="P36" s="172">
        <f t="shared" si="2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7" t="s">
        <v>191</v>
      </c>
      <c r="B37" s="192"/>
      <c r="C37" s="192"/>
      <c r="D37" s="192"/>
      <c r="E37" s="23"/>
      <c r="F37" s="197"/>
      <c r="G37" s="23"/>
      <c r="H37" s="23"/>
      <c r="I37" s="23"/>
      <c r="J37" s="23"/>
      <c r="K37" s="23"/>
      <c r="L37" s="23"/>
      <c r="M37" s="24"/>
      <c r="N37" s="25">
        <f t="shared" si="0"/>
        <v>0</v>
      </c>
      <c r="O37" s="26">
        <f t="shared" si="1"/>
        <v>0</v>
      </c>
      <c r="P37" s="172">
        <f t="shared" si="2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7" t="s">
        <v>191</v>
      </c>
      <c r="B38" s="192"/>
      <c r="C38" s="192"/>
      <c r="D38" s="192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0"/>
        <v>0</v>
      </c>
      <c r="O38" s="26">
        <f t="shared" si="1"/>
        <v>0</v>
      </c>
      <c r="P38" s="172">
        <f t="shared" si="2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7" t="s">
        <v>191</v>
      </c>
      <c r="B39" s="192"/>
      <c r="C39" s="192"/>
      <c r="D39" s="192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0"/>
        <v>0</v>
      </c>
      <c r="O39" s="26">
        <f t="shared" si="1"/>
        <v>0</v>
      </c>
      <c r="P39" s="172">
        <f t="shared" si="2"/>
        <v>0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7" t="s">
        <v>191</v>
      </c>
      <c r="B40" s="192"/>
      <c r="C40" s="192"/>
      <c r="D40" s="192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0"/>
        <v>0</v>
      </c>
      <c r="O40" s="26">
        <f t="shared" si="1"/>
        <v>0</v>
      </c>
      <c r="P40" s="172">
        <f t="shared" si="2"/>
        <v>0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7" t="s">
        <v>191</v>
      </c>
      <c r="B41" s="192"/>
      <c r="C41" s="198"/>
      <c r="D41" s="192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0"/>
        <v>0</v>
      </c>
      <c r="O41" s="26">
        <f t="shared" si="1"/>
        <v>0</v>
      </c>
      <c r="P41" s="172">
        <f t="shared" si="2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77" t="s">
        <v>191</v>
      </c>
      <c r="B42" s="192"/>
      <c r="C42" s="198"/>
      <c r="D42" s="192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si="0"/>
        <v>0</v>
      </c>
      <c r="O42" s="26">
        <f t="shared" si="1"/>
        <v>0</v>
      </c>
      <c r="P42" s="172">
        <f t="shared" si="2"/>
        <v>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77" t="s">
        <v>191</v>
      </c>
      <c r="B43" s="192"/>
      <c r="C43" s="198"/>
      <c r="D43" s="192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0"/>
        <v>0</v>
      </c>
      <c r="O43" s="26">
        <f t="shared" si="1"/>
        <v>0</v>
      </c>
      <c r="P43" s="172">
        <f t="shared" si="2"/>
        <v>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7" t="s">
        <v>191</v>
      </c>
      <c r="B44" s="192"/>
      <c r="C44" s="192"/>
      <c r="D44" s="192"/>
      <c r="E44" s="23"/>
      <c r="F44" s="197"/>
      <c r="G44" s="23"/>
      <c r="H44" s="23"/>
      <c r="I44" s="23"/>
      <c r="J44" s="23"/>
      <c r="K44" s="23"/>
      <c r="L44" s="23"/>
      <c r="M44" s="24"/>
      <c r="N44" s="25">
        <f t="shared" si="0"/>
        <v>0</v>
      </c>
      <c r="O44" s="26">
        <f t="shared" si="1"/>
        <v>0</v>
      </c>
      <c r="P44" s="172">
        <f t="shared" si="2"/>
        <v>0</v>
      </c>
      <c r="Q44" s="27"/>
      <c r="R44" s="28">
        <v>2199</v>
      </c>
      <c r="S44" s="169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77" t="s">
        <v>191</v>
      </c>
      <c r="B45" s="192"/>
      <c r="C45" s="198"/>
      <c r="D45" s="192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0"/>
        <v>0</v>
      </c>
      <c r="O45" s="26">
        <f t="shared" si="1"/>
        <v>0</v>
      </c>
      <c r="P45" s="172">
        <f t="shared" si="2"/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77" t="s">
        <v>191</v>
      </c>
      <c r="B46" s="192"/>
      <c r="C46" s="198"/>
      <c r="D46" s="192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0"/>
        <v>0</v>
      </c>
      <c r="O46" s="26">
        <f t="shared" si="1"/>
        <v>0</v>
      </c>
      <c r="P46" s="172">
        <f t="shared" si="2"/>
        <v>0</v>
      </c>
      <c r="Q46" s="35"/>
      <c r="R46" s="28">
        <v>2057</v>
      </c>
      <c r="S46" s="29" t="s">
        <v>56</v>
      </c>
      <c r="T46" s="30">
        <f t="shared" si="3"/>
        <v>0</v>
      </c>
      <c r="U46" s="31"/>
      <c r="V46" s="32">
        <f t="shared" si="4"/>
        <v>0</v>
      </c>
      <c r="W46" s="38"/>
      <c r="X46" s="6"/>
      <c r="Y46" s="6"/>
      <c r="Z46" s="6"/>
      <c r="AA46" s="6"/>
    </row>
    <row r="47" spans="1:27" ht="29.1" customHeight="1" thickBot="1" x14ac:dyDescent="0.4">
      <c r="A47" s="177" t="s">
        <v>191</v>
      </c>
      <c r="B47" s="192"/>
      <c r="C47" s="192"/>
      <c r="D47" s="192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0"/>
        <v>0</v>
      </c>
      <c r="O47" s="26">
        <f t="shared" si="1"/>
        <v>0</v>
      </c>
      <c r="P47" s="172">
        <f t="shared" si="2"/>
        <v>0</v>
      </c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77" t="s">
        <v>191</v>
      </c>
      <c r="B48" s="192"/>
      <c r="C48" s="198"/>
      <c r="D48" s="192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0"/>
        <v>0</v>
      </c>
      <c r="O48" s="26">
        <f t="shared" si="1"/>
        <v>0</v>
      </c>
      <c r="P48" s="172">
        <f t="shared" si="2"/>
        <v>0</v>
      </c>
      <c r="Q48" s="35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77" t="s">
        <v>191</v>
      </c>
      <c r="B49" s="192"/>
      <c r="C49" s="192"/>
      <c r="D49" s="192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0"/>
        <v>0</v>
      </c>
      <c r="O49" s="26">
        <f t="shared" si="1"/>
        <v>0</v>
      </c>
      <c r="P49" s="172">
        <f t="shared" si="2"/>
        <v>0</v>
      </c>
      <c r="Q49" s="35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38"/>
      <c r="X49" s="6"/>
      <c r="Y49" s="6"/>
      <c r="Z49" s="6"/>
      <c r="AA49" s="6"/>
    </row>
    <row r="50" spans="1:27" ht="29.1" customHeight="1" thickBot="1" x14ac:dyDescent="0.4">
      <c r="A50" s="177" t="s">
        <v>191</v>
      </c>
      <c r="B50" s="192"/>
      <c r="C50" s="192"/>
      <c r="D50" s="192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0"/>
        <v>0</v>
      </c>
      <c r="O50" s="26">
        <f t="shared" si="1"/>
        <v>0</v>
      </c>
      <c r="P50" s="172">
        <f t="shared" si="2"/>
        <v>0</v>
      </c>
      <c r="Q50" s="35"/>
      <c r="R50" s="28">
        <v>2027</v>
      </c>
      <c r="S50" s="29" t="s">
        <v>20</v>
      </c>
      <c r="T50" s="30">
        <f t="shared" si="3"/>
        <v>0</v>
      </c>
      <c r="U50" s="31"/>
      <c r="V50" s="32">
        <f t="shared" si="4"/>
        <v>0</v>
      </c>
      <c r="W50" s="38"/>
      <c r="X50" s="6"/>
      <c r="Y50" s="6"/>
      <c r="Z50" s="6"/>
      <c r="AA50" s="6"/>
    </row>
    <row r="51" spans="1:27" ht="29.1" customHeight="1" thickBot="1" x14ac:dyDescent="0.4">
      <c r="A51" s="177" t="str">
        <f t="shared" ref="A51:A67" si="5">IF(O51&lt;2,"NO","SI")</f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ref="N51:N66" si="6">IF(O51=9,SUM(E51:M51)-SMALL(E51:M51,1)-SMALL(E51:M51,2),IF(O51=8,SUM(E51:M51)-SMALL(E51:M51,1),SUM(E51:M51)))</f>
        <v>0</v>
      </c>
      <c r="O51" s="26">
        <f t="shared" ref="O51:O66" si="7">COUNTA(E51:M51)</f>
        <v>0</v>
      </c>
      <c r="P51" s="172">
        <f t="shared" ref="P51:P66" si="8">SUM(E51:M51)</f>
        <v>0</v>
      </c>
      <c r="Q51" s="35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38"/>
      <c r="X51" s="6"/>
      <c r="Y51" s="6"/>
      <c r="Z51" s="6"/>
      <c r="AA51" s="6"/>
    </row>
    <row r="52" spans="1:27" ht="29.1" customHeight="1" thickBot="1" x14ac:dyDescent="0.4">
      <c r="A52" s="177" t="str">
        <f t="shared" si="5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6"/>
        <v>0</v>
      </c>
      <c r="O52" s="26">
        <f t="shared" si="7"/>
        <v>0</v>
      </c>
      <c r="P52" s="172">
        <f t="shared" si="8"/>
        <v>0</v>
      </c>
      <c r="Q52" s="35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38"/>
      <c r="X52" s="6"/>
      <c r="Y52" s="6"/>
      <c r="Z52" s="6"/>
      <c r="AA52" s="6"/>
    </row>
    <row r="53" spans="1:27" ht="29.1" customHeight="1" thickBot="1" x14ac:dyDescent="0.4">
      <c r="A53" s="177" t="str">
        <f t="shared" si="5"/>
        <v>NO</v>
      </c>
      <c r="B53" s="158"/>
      <c r="C53" s="21"/>
      <c r="D53" s="64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6"/>
        <v>0</v>
      </c>
      <c r="O53" s="26">
        <f t="shared" si="7"/>
        <v>0</v>
      </c>
      <c r="P53" s="172">
        <f t="shared" si="8"/>
        <v>0</v>
      </c>
      <c r="Q53" s="35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38"/>
      <c r="X53" s="6"/>
      <c r="Y53" s="6"/>
      <c r="Z53" s="6"/>
      <c r="AA53" s="6"/>
    </row>
    <row r="54" spans="1:27" ht="29.1" customHeight="1" thickBot="1" x14ac:dyDescent="0.4">
      <c r="A54" s="177" t="str">
        <f t="shared" si="5"/>
        <v>NO</v>
      </c>
      <c r="B54" s="158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6"/>
        <v>0</v>
      </c>
      <c r="O54" s="26">
        <f t="shared" si="7"/>
        <v>0</v>
      </c>
      <c r="P54" s="172">
        <f t="shared" si="8"/>
        <v>0</v>
      </c>
      <c r="Q54" s="19"/>
      <c r="R54" s="28">
        <v>1172</v>
      </c>
      <c r="S54" s="29" t="s">
        <v>471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77" t="str">
        <f t="shared" si="5"/>
        <v>NO</v>
      </c>
      <c r="B55" s="158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6"/>
        <v>0</v>
      </c>
      <c r="O55" s="26">
        <f t="shared" si="7"/>
        <v>0</v>
      </c>
      <c r="P55" s="172">
        <f t="shared" si="8"/>
        <v>0</v>
      </c>
      <c r="Q55" s="19"/>
      <c r="R55" s="28"/>
      <c r="S55" s="29"/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77" t="str">
        <f t="shared" si="5"/>
        <v>NO</v>
      </c>
      <c r="B56" s="158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6"/>
        <v>0</v>
      </c>
      <c r="O56" s="26">
        <f t="shared" si="7"/>
        <v>0</v>
      </c>
      <c r="P56" s="172">
        <f t="shared" si="8"/>
        <v>0</v>
      </c>
      <c r="Q56" s="19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77" t="str">
        <f t="shared" si="5"/>
        <v>NO</v>
      </c>
      <c r="B57" s="158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6"/>
        <v>0</v>
      </c>
      <c r="O57" s="26">
        <f t="shared" si="7"/>
        <v>0</v>
      </c>
      <c r="P57" s="172">
        <f t="shared" si="8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77" t="str">
        <f t="shared" si="5"/>
        <v>NO</v>
      </c>
      <c r="B58" s="158"/>
      <c r="C58" s="21"/>
      <c r="D58" s="64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6"/>
        <v>0</v>
      </c>
      <c r="O58" s="26">
        <f t="shared" si="7"/>
        <v>0</v>
      </c>
      <c r="P58" s="172">
        <f t="shared" si="8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77" t="str">
        <f t="shared" si="5"/>
        <v>NO</v>
      </c>
      <c r="B59" s="20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6"/>
        <v>0</v>
      </c>
      <c r="O59" s="26">
        <f t="shared" si="7"/>
        <v>0</v>
      </c>
      <c r="P59" s="172">
        <f t="shared" si="8"/>
        <v>0</v>
      </c>
      <c r="Q59" s="19"/>
      <c r="R59" s="28">
        <v>2075</v>
      </c>
      <c r="S59" s="169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77" t="str">
        <f t="shared" si="5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6"/>
        <v>0</v>
      </c>
      <c r="O60" s="26">
        <f t="shared" si="7"/>
        <v>0</v>
      </c>
      <c r="P60" s="172">
        <f t="shared" si="8"/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77" t="str">
        <f t="shared" si="5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6"/>
        <v>0</v>
      </c>
      <c r="O61" s="26">
        <f t="shared" si="7"/>
        <v>0</v>
      </c>
      <c r="P61" s="172">
        <f t="shared" si="8"/>
        <v>0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77" t="str">
        <f t="shared" si="5"/>
        <v>NO</v>
      </c>
      <c r="B62" s="20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6"/>
        <v>0</v>
      </c>
      <c r="O62" s="26">
        <f t="shared" si="7"/>
        <v>0</v>
      </c>
      <c r="P62" s="172">
        <f t="shared" si="8"/>
        <v>0</v>
      </c>
      <c r="Q62" s="19"/>
      <c r="R62" s="28">
        <v>1216</v>
      </c>
      <c r="S62" s="169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77" t="str">
        <f t="shared" si="5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6"/>
        <v>0</v>
      </c>
      <c r="O63" s="26">
        <f t="shared" si="7"/>
        <v>0</v>
      </c>
      <c r="P63" s="172">
        <f t="shared" si="8"/>
        <v>0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77" t="str">
        <f t="shared" si="5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6"/>
        <v>0</v>
      </c>
      <c r="O64" s="26">
        <f t="shared" si="7"/>
        <v>0</v>
      </c>
      <c r="P64" s="172">
        <f t="shared" si="8"/>
        <v>0</v>
      </c>
      <c r="Q64" s="19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59" ht="29.1" customHeight="1" thickBot="1" x14ac:dyDescent="0.4">
      <c r="A65" s="177" t="str">
        <f t="shared" si="5"/>
        <v>NO</v>
      </c>
      <c r="B65" s="20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6"/>
        <v>0</v>
      </c>
      <c r="O65" s="26">
        <f t="shared" si="7"/>
        <v>0</v>
      </c>
      <c r="P65" s="172">
        <f t="shared" si="8"/>
        <v>0</v>
      </c>
      <c r="Q65" s="19"/>
      <c r="R65" s="6"/>
      <c r="S65" s="6"/>
      <c r="T65" s="39">
        <f>SUM(T3:T64)</f>
        <v>0</v>
      </c>
      <c r="U65" s="6"/>
      <c r="V65" s="41">
        <f>SUM(V3:V64)</f>
        <v>0</v>
      </c>
      <c r="W65" s="6"/>
      <c r="X65" s="6"/>
      <c r="Y65" s="6"/>
      <c r="Z65" s="6"/>
      <c r="AA65" s="6"/>
    </row>
    <row r="66" spans="1:259" ht="29.1" customHeight="1" thickBot="1" x14ac:dyDescent="0.4">
      <c r="A66" s="177" t="str">
        <f t="shared" si="5"/>
        <v>NO</v>
      </c>
      <c r="B66" s="20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6"/>
        <v>0</v>
      </c>
      <c r="O66" s="26">
        <f t="shared" si="7"/>
        <v>0</v>
      </c>
      <c r="P66" s="172">
        <f t="shared" si="8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59" ht="29.1" customHeight="1" thickBot="1" x14ac:dyDescent="0.4">
      <c r="A67" s="177" t="str">
        <f t="shared" si="5"/>
        <v>NO</v>
      </c>
      <c r="B67" s="20"/>
      <c r="C67" s="21"/>
      <c r="D67" s="20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1" si="9">IF(O67=9,SUM(E67:M67)-SMALL(E67:M67,1)-SMALL(E67:M67,2),IF(O67=8,SUM(E67:M67)-SMALL(E67:M67,1),SUM(E67:M67)))</f>
        <v>0</v>
      </c>
      <c r="O67" s="26">
        <f t="shared" ref="O67:O81" si="10">COUNTA(E67:M67)</f>
        <v>0</v>
      </c>
      <c r="P67" s="172">
        <f t="shared" ref="P67:P81" si="11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59" ht="29.1" customHeight="1" thickBot="1" x14ac:dyDescent="0.4">
      <c r="A68" s="177" t="str">
        <f t="shared" ref="A68:A81" si="12">IF(O68&lt;2,"NO","SI")</f>
        <v>NO</v>
      </c>
      <c r="B68" s="20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9"/>
        <v>0</v>
      </c>
      <c r="O68" s="26">
        <f t="shared" si="10"/>
        <v>0</v>
      </c>
      <c r="P68" s="172">
        <f t="shared" si="11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59" ht="29.1" customHeight="1" thickBot="1" x14ac:dyDescent="0.4">
      <c r="A69" s="177" t="str">
        <f t="shared" si="12"/>
        <v>NO</v>
      </c>
      <c r="B69" s="20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9"/>
        <v>0</v>
      </c>
      <c r="O69" s="26">
        <f t="shared" si="10"/>
        <v>0</v>
      </c>
      <c r="P69" s="172">
        <f t="shared" si="11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59" ht="29.1" customHeight="1" thickBot="1" x14ac:dyDescent="0.4">
      <c r="A70" s="177" t="str">
        <f t="shared" si="12"/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9"/>
        <v>0</v>
      </c>
      <c r="O70" s="26">
        <f t="shared" si="10"/>
        <v>0</v>
      </c>
      <c r="P70" s="172">
        <f t="shared" si="11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  <c r="FL70" s="133"/>
      <c r="FM70" s="133"/>
      <c r="FN70" s="133"/>
      <c r="FO70" s="133"/>
      <c r="FP70" s="133"/>
      <c r="FQ70" s="133"/>
      <c r="FR70" s="133"/>
      <c r="FS70" s="133"/>
      <c r="FT70" s="133"/>
      <c r="FU70" s="133"/>
      <c r="FV70" s="133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  <c r="IW70" s="133"/>
      <c r="IX70" s="133"/>
      <c r="IY70" s="133"/>
    </row>
    <row r="71" spans="1:259" ht="29.1" customHeight="1" thickBot="1" x14ac:dyDescent="0.4">
      <c r="A71" s="177" t="str">
        <f t="shared" si="12"/>
        <v>NO</v>
      </c>
      <c r="B71" s="20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9"/>
        <v>0</v>
      </c>
      <c r="O71" s="26">
        <f t="shared" si="10"/>
        <v>0</v>
      </c>
      <c r="P71" s="172">
        <f t="shared" si="11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  <c r="FF71" s="133"/>
      <c r="FG71" s="133"/>
      <c r="FH71" s="133"/>
      <c r="FI71" s="133"/>
      <c r="FJ71" s="133"/>
      <c r="FK71" s="133"/>
      <c r="FL71" s="133"/>
      <c r="FM71" s="133"/>
      <c r="FN71" s="133"/>
      <c r="FO71" s="133"/>
      <c r="FP71" s="133"/>
      <c r="FQ71" s="133"/>
      <c r="FR71" s="133"/>
      <c r="FS71" s="133"/>
      <c r="FT71" s="133"/>
      <c r="FU71" s="133"/>
      <c r="FV71" s="133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  <c r="IX71" s="133"/>
      <c r="IY71" s="133"/>
    </row>
    <row r="72" spans="1:259" ht="29.1" customHeight="1" thickBot="1" x14ac:dyDescent="0.4">
      <c r="A72" s="177" t="str">
        <f t="shared" si="12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9"/>
        <v>0</v>
      </c>
      <c r="O72" s="26">
        <f t="shared" si="10"/>
        <v>0</v>
      </c>
      <c r="P72" s="172">
        <f t="shared" si="11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3"/>
      <c r="FF72" s="133"/>
      <c r="FG72" s="133"/>
      <c r="FH72" s="133"/>
      <c r="FI72" s="133"/>
      <c r="FJ72" s="133"/>
      <c r="FK72" s="133"/>
      <c r="FL72" s="133"/>
      <c r="FM72" s="133"/>
      <c r="FN72" s="133"/>
      <c r="FO72" s="133"/>
      <c r="FP72" s="133"/>
      <c r="FQ72" s="133"/>
      <c r="FR72" s="133"/>
      <c r="FS72" s="133"/>
      <c r="FT72" s="133"/>
      <c r="FU72" s="133"/>
      <c r="FV72" s="133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  <c r="IW72" s="133"/>
      <c r="IX72" s="133"/>
      <c r="IY72" s="133"/>
    </row>
    <row r="73" spans="1:259" ht="29.1" customHeight="1" thickBot="1" x14ac:dyDescent="0.4">
      <c r="A73" s="177" t="str">
        <f t="shared" si="12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9"/>
        <v>0</v>
      </c>
      <c r="O73" s="26">
        <f t="shared" si="10"/>
        <v>0</v>
      </c>
      <c r="P73" s="172">
        <f t="shared" si="11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3"/>
      <c r="FF73" s="133"/>
      <c r="FG73" s="133"/>
      <c r="FH73" s="133"/>
      <c r="FI73" s="133"/>
      <c r="FJ73" s="133"/>
      <c r="FK73" s="133"/>
      <c r="FL73" s="133"/>
      <c r="FM73" s="133"/>
      <c r="FN73" s="133"/>
      <c r="FO73" s="133"/>
      <c r="FP73" s="133"/>
      <c r="FQ73" s="133"/>
      <c r="FR73" s="133"/>
      <c r="FS73" s="133"/>
      <c r="FT73" s="133"/>
      <c r="FU73" s="133"/>
      <c r="FV73" s="133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  <c r="IW73" s="133"/>
      <c r="IX73" s="133"/>
      <c r="IY73" s="133"/>
    </row>
    <row r="74" spans="1:259" ht="29.1" customHeight="1" thickBot="1" x14ac:dyDescent="0.4">
      <c r="A74" s="177" t="str">
        <f t="shared" si="12"/>
        <v>NO</v>
      </c>
      <c r="B74" s="20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9"/>
        <v>0</v>
      </c>
      <c r="O74" s="26">
        <f t="shared" si="10"/>
        <v>0</v>
      </c>
      <c r="P74" s="172">
        <f t="shared" si="11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3"/>
      <c r="FK74" s="133"/>
      <c r="FL74" s="133"/>
      <c r="FM74" s="133"/>
      <c r="FN74" s="133"/>
      <c r="FO74" s="133"/>
      <c r="FP74" s="133"/>
      <c r="FQ74" s="133"/>
      <c r="FR74" s="133"/>
      <c r="FS74" s="133"/>
      <c r="FT74" s="133"/>
      <c r="FU74" s="133"/>
      <c r="FV74" s="133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  <c r="IW74" s="133"/>
      <c r="IX74" s="133"/>
      <c r="IY74" s="133"/>
    </row>
    <row r="75" spans="1:259" ht="29.1" customHeight="1" thickBot="1" x14ac:dyDescent="0.4">
      <c r="A75" s="177" t="str">
        <f t="shared" si="12"/>
        <v>NO</v>
      </c>
      <c r="B75" s="2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9"/>
        <v>0</v>
      </c>
      <c r="O75" s="26">
        <f t="shared" si="10"/>
        <v>0</v>
      </c>
      <c r="P75" s="172">
        <f t="shared" si="11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F75" s="133"/>
      <c r="FG75" s="133"/>
      <c r="FH75" s="133"/>
      <c r="FI75" s="133"/>
      <c r="FJ75" s="133"/>
      <c r="FK75" s="133"/>
      <c r="FL75" s="133"/>
      <c r="FM75" s="133"/>
      <c r="FN75" s="133"/>
      <c r="FO75" s="133"/>
      <c r="FP75" s="133"/>
      <c r="FQ75" s="133"/>
      <c r="FR75" s="133"/>
      <c r="FS75" s="133"/>
      <c r="FT75" s="133"/>
      <c r="FU75" s="133"/>
      <c r="FV75" s="133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  <c r="IW75" s="133"/>
      <c r="IX75" s="133"/>
      <c r="IY75" s="133"/>
    </row>
    <row r="76" spans="1:259" ht="29.1" customHeight="1" thickBot="1" x14ac:dyDescent="0.4">
      <c r="A76" s="177" t="str">
        <f t="shared" si="12"/>
        <v>NO</v>
      </c>
      <c r="B76" s="63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9"/>
        <v>0</v>
      </c>
      <c r="O76" s="26">
        <f t="shared" si="10"/>
        <v>0</v>
      </c>
      <c r="P76" s="172">
        <f t="shared" si="11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59" ht="29.1" customHeight="1" thickBot="1" x14ac:dyDescent="0.4">
      <c r="A77" s="177" t="str">
        <f t="shared" si="12"/>
        <v>NO</v>
      </c>
      <c r="B77" s="63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9"/>
        <v>0</v>
      </c>
      <c r="O77" s="26">
        <f t="shared" si="10"/>
        <v>0</v>
      </c>
      <c r="P77" s="172">
        <f t="shared" si="11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/>
      <c r="IY77" s="133"/>
    </row>
    <row r="78" spans="1:259" ht="29.1" customHeight="1" thickBot="1" x14ac:dyDescent="0.4">
      <c r="A78" s="177" t="str">
        <f t="shared" si="12"/>
        <v>NO</v>
      </c>
      <c r="B78" s="63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9"/>
        <v>0</v>
      </c>
      <c r="O78" s="26">
        <f t="shared" si="10"/>
        <v>0</v>
      </c>
      <c r="P78" s="172">
        <f t="shared" si="11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/>
      <c r="IY78" s="133"/>
    </row>
    <row r="79" spans="1:259" ht="29.1" customHeight="1" thickBot="1" x14ac:dyDescent="0.4">
      <c r="A79" s="177" t="str">
        <f t="shared" si="12"/>
        <v>NO</v>
      </c>
      <c r="B79" s="158"/>
      <c r="C79" s="21"/>
      <c r="D79" s="20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9"/>
        <v>0</v>
      </c>
      <c r="O79" s="26">
        <f t="shared" si="10"/>
        <v>0</v>
      </c>
      <c r="P79" s="172">
        <f t="shared" si="11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/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133"/>
      <c r="GB79" s="133"/>
      <c r="GC79" s="133"/>
      <c r="GD79" s="133"/>
      <c r="GE79" s="133"/>
      <c r="GF79" s="133"/>
      <c r="GG79" s="133"/>
      <c r="GH79" s="133"/>
      <c r="GI79" s="133"/>
      <c r="GJ79" s="133"/>
      <c r="GK79" s="133"/>
      <c r="GL79" s="133"/>
      <c r="GM79" s="133"/>
      <c r="GN79" s="133"/>
      <c r="GO79" s="133"/>
      <c r="GP79" s="133"/>
      <c r="GQ79" s="133"/>
      <c r="GR79" s="133"/>
      <c r="GS79" s="133"/>
      <c r="GT79" s="133"/>
      <c r="GU79" s="133"/>
      <c r="GV79" s="133"/>
      <c r="GW79" s="133"/>
      <c r="GX79" s="133"/>
      <c r="GY79" s="133"/>
      <c r="GZ79" s="133"/>
      <c r="HA79" s="133"/>
      <c r="HB79" s="133"/>
      <c r="HC79" s="133"/>
      <c r="HD79" s="133"/>
      <c r="HE79" s="133"/>
      <c r="HF79" s="133"/>
      <c r="HG79" s="133"/>
      <c r="HH79" s="133"/>
      <c r="HI79" s="133"/>
      <c r="HJ79" s="133"/>
      <c r="HK79" s="133"/>
      <c r="HL79" s="133"/>
      <c r="HM79" s="133"/>
      <c r="HN79" s="133"/>
      <c r="HO79" s="133"/>
      <c r="HP79" s="133"/>
      <c r="HQ79" s="133"/>
      <c r="HR79" s="133"/>
      <c r="HS79" s="133"/>
      <c r="HT79" s="133"/>
      <c r="HU79" s="133"/>
      <c r="HV79" s="133"/>
      <c r="HW79" s="133"/>
      <c r="HX79" s="133"/>
      <c r="HY79" s="133"/>
      <c r="HZ79" s="133"/>
      <c r="IA79" s="133"/>
      <c r="IB79" s="133"/>
      <c r="IC79" s="133"/>
      <c r="ID79" s="133"/>
      <c r="IE79" s="133"/>
      <c r="IF79" s="133"/>
      <c r="IG79" s="133"/>
      <c r="IH79" s="133"/>
      <c r="II79" s="133"/>
      <c r="IJ79" s="133"/>
      <c r="IK79" s="133"/>
      <c r="IL79" s="133"/>
      <c r="IM79" s="133"/>
      <c r="IN79" s="133"/>
      <c r="IO79" s="133"/>
      <c r="IP79" s="133"/>
      <c r="IQ79" s="133"/>
      <c r="IR79" s="133"/>
      <c r="IS79" s="133"/>
      <c r="IT79" s="133"/>
      <c r="IU79" s="133"/>
      <c r="IV79" s="133"/>
      <c r="IW79" s="133"/>
      <c r="IX79" s="133"/>
      <c r="IY79" s="133"/>
    </row>
    <row r="80" spans="1:259" ht="29.1" customHeight="1" thickBot="1" x14ac:dyDescent="0.4">
      <c r="A80" s="177" t="str">
        <f t="shared" si="12"/>
        <v>NO</v>
      </c>
      <c r="B80" s="158"/>
      <c r="C80" s="21"/>
      <c r="D80" s="20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9"/>
        <v>0</v>
      </c>
      <c r="O80" s="26">
        <f t="shared" si="10"/>
        <v>0</v>
      </c>
      <c r="P80" s="172">
        <f t="shared" si="11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33"/>
      <c r="EL80" s="133"/>
      <c r="EM80" s="133"/>
      <c r="EN80" s="133"/>
      <c r="EO80" s="133"/>
      <c r="EP80" s="133"/>
      <c r="EQ80" s="133"/>
      <c r="ER80" s="133"/>
      <c r="ES80" s="133"/>
      <c r="ET80" s="133"/>
      <c r="EU80" s="133"/>
      <c r="EV80" s="133"/>
      <c r="EW80" s="133"/>
      <c r="EX80" s="133"/>
      <c r="EY80" s="133"/>
      <c r="EZ80" s="133"/>
      <c r="FA80" s="133"/>
      <c r="FB80" s="133"/>
      <c r="FC80" s="133"/>
      <c r="FD80" s="133"/>
      <c r="FE80" s="133"/>
      <c r="FF80" s="133"/>
      <c r="FG80" s="133"/>
      <c r="FH80" s="133"/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/>
      <c r="GU80" s="133"/>
      <c r="GV80" s="133"/>
      <c r="GW80" s="133"/>
      <c r="GX80" s="133"/>
      <c r="GY80" s="133"/>
      <c r="GZ80" s="133"/>
      <c r="HA80" s="133"/>
      <c r="HB80" s="133"/>
      <c r="HC80" s="133"/>
      <c r="HD80" s="133"/>
      <c r="HE80" s="133"/>
      <c r="HF80" s="133"/>
      <c r="HG80" s="133"/>
      <c r="HH80" s="133"/>
      <c r="HI80" s="133"/>
      <c r="HJ80" s="133"/>
      <c r="HK80" s="133"/>
      <c r="HL80" s="133"/>
      <c r="HM80" s="133"/>
      <c r="HN80" s="133"/>
      <c r="HO80" s="133"/>
      <c r="HP80" s="133"/>
      <c r="HQ80" s="133"/>
      <c r="HR80" s="133"/>
      <c r="HS80" s="133"/>
      <c r="HT80" s="133"/>
      <c r="HU80" s="133"/>
      <c r="HV80" s="133"/>
      <c r="HW80" s="133"/>
      <c r="HX80" s="133"/>
      <c r="HY80" s="133"/>
      <c r="HZ80" s="133"/>
      <c r="IA80" s="133"/>
      <c r="IB80" s="133"/>
      <c r="IC80" s="133"/>
      <c r="ID80" s="133"/>
      <c r="IE80" s="133"/>
      <c r="IF80" s="133"/>
      <c r="IG80" s="133"/>
      <c r="IH80" s="133"/>
      <c r="II80" s="133"/>
      <c r="IJ80" s="133"/>
      <c r="IK80" s="133"/>
      <c r="IL80" s="133"/>
      <c r="IM80" s="133"/>
      <c r="IN80" s="133"/>
      <c r="IO80" s="133"/>
      <c r="IP80" s="133"/>
      <c r="IQ80" s="133"/>
      <c r="IR80" s="133"/>
      <c r="IS80" s="133"/>
      <c r="IT80" s="133"/>
      <c r="IU80" s="133"/>
      <c r="IV80" s="133"/>
      <c r="IW80" s="133"/>
      <c r="IX80" s="133"/>
      <c r="IY80" s="133"/>
    </row>
    <row r="81" spans="1:27" ht="29.1" customHeight="1" thickBot="1" x14ac:dyDescent="0.4">
      <c r="A81" s="177" t="str">
        <f t="shared" si="12"/>
        <v>NO</v>
      </c>
      <c r="B81" s="63"/>
      <c r="C81" s="21"/>
      <c r="D81" s="63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9"/>
        <v>0</v>
      </c>
      <c r="O81" s="26">
        <f t="shared" si="10"/>
        <v>0</v>
      </c>
      <c r="P81" s="172">
        <f t="shared" si="11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8.5" customHeight="1" x14ac:dyDescent="0.35">
      <c r="A82" s="42">
        <f>COUNTIF(A3:A81,"SI")</f>
        <v>48</v>
      </c>
      <c r="B82" s="42">
        <f>COUNTA(B3:B81)</f>
        <v>0</v>
      </c>
      <c r="C82" s="42"/>
      <c r="D82" s="42"/>
      <c r="E82" s="44"/>
      <c r="F82" s="44"/>
      <c r="G82" s="42"/>
      <c r="H82" s="42"/>
      <c r="I82" s="42"/>
      <c r="J82" s="42"/>
      <c r="K82" s="42"/>
      <c r="L82" s="42"/>
      <c r="M82" s="65"/>
      <c r="N82" s="66">
        <f>SUM(N3:N81)</f>
        <v>0</v>
      </c>
      <c r="O82" s="47"/>
      <c r="P82" s="67">
        <f>SUM(P3:P81)</f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7.95" customHeight="1" x14ac:dyDescent="0.35">
      <c r="A83" s="68"/>
      <c r="B83" s="68"/>
      <c r="C83" s="68"/>
      <c r="D83" s="68"/>
      <c r="E83" s="69"/>
      <c r="F83" s="69"/>
      <c r="G83" s="68"/>
      <c r="H83" s="68"/>
      <c r="I83" s="68"/>
      <c r="J83" s="68"/>
      <c r="K83" s="68"/>
      <c r="L83" s="68"/>
      <c r="M83" s="68"/>
      <c r="N83" s="70"/>
      <c r="O83" s="6"/>
      <c r="P83" s="71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49"/>
      <c r="C85" s="50"/>
      <c r="D85" s="50"/>
      <c r="E85" s="50"/>
      <c r="F85" s="5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2"/>
      <c r="C86" s="53"/>
      <c r="D86" s="53"/>
      <c r="E86" s="53"/>
      <c r="F86" s="53"/>
      <c r="G86" s="50"/>
      <c r="H86" s="50"/>
      <c r="I86" s="50"/>
      <c r="J86" s="50"/>
      <c r="K86" s="50"/>
      <c r="L86" s="50"/>
      <c r="M86" s="50"/>
      <c r="N86" s="51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7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8.600000000000001" customHeight="1" x14ac:dyDescent="0.2">
      <c r="R88" s="6"/>
      <c r="S88" s="6"/>
      <c r="T88" s="6"/>
      <c r="U88" s="6"/>
      <c r="V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xmlns:xlrd2="http://schemas.microsoft.com/office/spreadsheetml/2017/richdata2" ref="B3:P50">
    <sortCondition descending="1" ref="N3:N50"/>
  </sortState>
  <mergeCells count="1">
    <mergeCell ref="A1:F1"/>
  </mergeCells>
  <conditionalFormatting sqref="A3:A81">
    <cfRule type="containsText" dxfId="29" priority="1" stopIfTrue="1" operator="containsText" text="SI">
      <formula>NOT(ISERROR(SEARCH("SI",A3)))</formula>
    </cfRule>
    <cfRule type="containsText" dxfId="2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Y100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3" sqref="M13"/>
    </sheetView>
  </sheetViews>
  <sheetFormatPr defaultColWidth="11.42578125" defaultRowHeight="18.600000000000001" customHeight="1" x14ac:dyDescent="0.2"/>
  <cols>
    <col min="1" max="1" width="11.42578125" style="88" customWidth="1"/>
    <col min="2" max="2" width="55.7109375" style="88" customWidth="1"/>
    <col min="3" max="3" width="12.7109375" style="88" customWidth="1"/>
    <col min="4" max="4" width="67" style="88" customWidth="1"/>
    <col min="5" max="5" width="22.85546875" style="88" customWidth="1"/>
    <col min="6" max="6" width="23" style="88" customWidth="1"/>
    <col min="7" max="7" width="22.42578125" style="88" customWidth="1"/>
    <col min="8" max="10" width="22.42578125" style="133" customWidth="1"/>
    <col min="11" max="11" width="23" style="88" customWidth="1"/>
    <col min="12" max="13" width="23.140625" style="88" customWidth="1"/>
    <col min="14" max="14" width="21.42578125" style="88" customWidth="1"/>
    <col min="15" max="15" width="15.140625" style="88" bestFit="1" customWidth="1"/>
    <col min="16" max="16" width="32.7109375" style="88" bestFit="1" customWidth="1"/>
    <col min="17" max="17" width="3.5703125" style="88" customWidth="1"/>
    <col min="18" max="18" width="11.42578125" style="133" customWidth="1"/>
    <col min="19" max="19" width="59.7109375" style="133" customWidth="1"/>
    <col min="20" max="20" width="18.5703125" style="88" customWidth="1"/>
    <col min="21" max="21" width="11.42578125" style="88" customWidth="1"/>
    <col min="22" max="22" width="35.42578125" style="88" customWidth="1"/>
    <col min="23" max="24" width="11.42578125" style="88" customWidth="1"/>
    <col min="25" max="25" width="36.28515625" style="88" customWidth="1"/>
    <col min="26" max="26" width="11.42578125" style="88" customWidth="1"/>
    <col min="27" max="27" width="67.140625" style="88" customWidth="1"/>
    <col min="28" max="259" width="11.42578125" style="88" customWidth="1"/>
  </cols>
  <sheetData>
    <row r="1" spans="1:27" ht="28.5" customHeight="1" thickBot="1" x14ac:dyDescent="0.45">
      <c r="A1" s="263" t="s">
        <v>79</v>
      </c>
      <c r="B1" s="264"/>
      <c r="C1" s="264"/>
      <c r="D1" s="264"/>
      <c r="E1" s="264"/>
      <c r="F1" s="265"/>
      <c r="G1" s="59"/>
      <c r="H1" s="173"/>
      <c r="I1" s="173"/>
      <c r="J1" s="173"/>
      <c r="K1" s="60"/>
      <c r="L1" s="60"/>
      <c r="M1" s="60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91" t="s">
        <v>1</v>
      </c>
      <c r="C2" s="191" t="s">
        <v>70</v>
      </c>
      <c r="D2" s="191" t="s">
        <v>3</v>
      </c>
      <c r="E2" s="9" t="s">
        <v>189</v>
      </c>
      <c r="F2" s="9" t="s">
        <v>398</v>
      </c>
      <c r="G2" s="9" t="s">
        <v>460</v>
      </c>
      <c r="H2" s="9" t="s">
        <v>511</v>
      </c>
      <c r="I2" s="9" t="s">
        <v>632</v>
      </c>
      <c r="J2" s="9" t="s">
        <v>665</v>
      </c>
      <c r="K2" s="9" t="s">
        <v>666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78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77" t="s">
        <v>191</v>
      </c>
      <c r="B3" s="195" t="s">
        <v>233</v>
      </c>
      <c r="C3" s="195" t="s">
        <v>130</v>
      </c>
      <c r="D3" s="195" t="s">
        <v>180</v>
      </c>
      <c r="E3" s="179" t="s">
        <v>725</v>
      </c>
      <c r="F3" s="193" t="s">
        <v>725</v>
      </c>
      <c r="G3" s="23" t="s">
        <v>725</v>
      </c>
      <c r="H3" s="23" t="s">
        <v>725</v>
      </c>
      <c r="I3" s="23" t="s">
        <v>725</v>
      </c>
      <c r="J3" s="23" t="s">
        <v>725</v>
      </c>
      <c r="K3" s="23" t="s">
        <v>725</v>
      </c>
      <c r="L3" s="23"/>
      <c r="M3" s="24">
        <v>79</v>
      </c>
      <c r="N3" s="25">
        <f>IF(O3=9,SUM(E3:M3)-SMALL(E3:M3,1)-SMALL(E3:M3,2),IF(O3=8,SUM(E3:M3)-SMALL(E3:M3,1),SUM(E3:M3)))</f>
        <v>0</v>
      </c>
      <c r="O3" s="26">
        <f>COUNTA(E3:M3)</f>
        <v>8</v>
      </c>
      <c r="P3" s="172">
        <f>SUM(E3:M3)</f>
        <v>79</v>
      </c>
      <c r="Q3" s="27"/>
      <c r="R3" s="28">
        <v>1213</v>
      </c>
      <c r="S3" s="29" t="s">
        <v>114</v>
      </c>
      <c r="T3" s="30">
        <f t="shared" ref="T3:T50" si="0">SUMIF($C$3:$C$108,R3,$P$3:$P$108)</f>
        <v>86</v>
      </c>
      <c r="U3" s="31"/>
      <c r="V3" s="32">
        <f t="shared" ref="V3:V34" si="1">SUMIF($C$3:$C$108,R3,$N$3:$N$108)</f>
        <v>0</v>
      </c>
      <c r="W3" s="19"/>
      <c r="X3" s="33"/>
      <c r="Y3" s="33"/>
      <c r="Z3" s="33"/>
      <c r="AA3" s="33"/>
    </row>
    <row r="4" spans="1:27" ht="29.1" customHeight="1" thickBot="1" x14ac:dyDescent="0.4">
      <c r="A4" s="177" t="s">
        <v>191</v>
      </c>
      <c r="B4" s="195" t="s">
        <v>173</v>
      </c>
      <c r="C4" s="195" t="s">
        <v>130</v>
      </c>
      <c r="D4" s="195" t="s">
        <v>180</v>
      </c>
      <c r="E4" s="179" t="s">
        <v>725</v>
      </c>
      <c r="F4" s="193" t="s">
        <v>725</v>
      </c>
      <c r="G4" s="23" t="s">
        <v>725</v>
      </c>
      <c r="H4" s="23" t="s">
        <v>725</v>
      </c>
      <c r="I4" s="23" t="s">
        <v>725</v>
      </c>
      <c r="J4" s="23" t="s">
        <v>725</v>
      </c>
      <c r="K4" s="23" t="s">
        <v>725</v>
      </c>
      <c r="L4" s="23"/>
      <c r="M4" s="24"/>
      <c r="N4" s="25">
        <f>IF(O4=9,SUM(E4:M4)-SMALL(E4:M4,1)-SMALL(E4:M4,2),IF(O4=8,SUM(E4:M4)-SMALL(E4:M4,1),SUM(E4:M4)))</f>
        <v>0</v>
      </c>
      <c r="O4" s="26">
        <f>COUNTA(E4:M4)</f>
        <v>7</v>
      </c>
      <c r="P4" s="172">
        <f>SUM(E4:M4)</f>
        <v>0</v>
      </c>
      <c r="Q4" s="27"/>
      <c r="R4" s="28">
        <v>2310</v>
      </c>
      <c r="S4" s="29" t="s">
        <v>183</v>
      </c>
      <c r="T4" s="30">
        <f t="shared" si="0"/>
        <v>46</v>
      </c>
      <c r="U4" s="31"/>
      <c r="V4" s="32">
        <f t="shared" si="1"/>
        <v>46</v>
      </c>
      <c r="W4" s="19"/>
      <c r="X4" s="33"/>
      <c r="Y4" s="33"/>
      <c r="Z4" s="33"/>
      <c r="AA4" s="33"/>
    </row>
    <row r="5" spans="1:27" ht="29.1" customHeight="1" thickBot="1" x14ac:dyDescent="0.4">
      <c r="A5" s="177" t="s">
        <v>191</v>
      </c>
      <c r="B5" s="195" t="s">
        <v>257</v>
      </c>
      <c r="C5" s="195" t="s">
        <v>130</v>
      </c>
      <c r="D5" s="195" t="s">
        <v>180</v>
      </c>
      <c r="E5" s="179" t="s">
        <v>725</v>
      </c>
      <c r="F5" s="193" t="s">
        <v>725</v>
      </c>
      <c r="G5" s="23" t="s">
        <v>725</v>
      </c>
      <c r="H5" s="23" t="s">
        <v>725</v>
      </c>
      <c r="I5" s="23" t="s">
        <v>725</v>
      </c>
      <c r="J5" s="23"/>
      <c r="K5" s="23" t="s">
        <v>725</v>
      </c>
      <c r="L5" s="23"/>
      <c r="M5" s="24"/>
      <c r="N5" s="25">
        <f>IF(O5=9,SUM(E5:M5)-SMALL(E5:M5,1)-SMALL(E5:M5,2),IF(O5=8,SUM(E5:M5)-SMALL(E5:M5,1),SUM(E5:M5)))</f>
        <v>0</v>
      </c>
      <c r="O5" s="26">
        <f>COUNTA(E5:M5)</f>
        <v>6</v>
      </c>
      <c r="P5" s="172">
        <f>SUM(E5:M5)</f>
        <v>0</v>
      </c>
      <c r="Q5" s="27"/>
      <c r="R5" s="28">
        <v>2232</v>
      </c>
      <c r="S5" s="29" t="s">
        <v>119</v>
      </c>
      <c r="T5" s="30">
        <f t="shared" si="0"/>
        <v>0</v>
      </c>
      <c r="U5" s="31"/>
      <c r="V5" s="32">
        <f t="shared" si="1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77" t="s">
        <v>191</v>
      </c>
      <c r="B6" s="271" t="s">
        <v>435</v>
      </c>
      <c r="C6" s="271" t="s">
        <v>130</v>
      </c>
      <c r="D6" s="271" t="s">
        <v>180</v>
      </c>
      <c r="E6" s="242"/>
      <c r="F6" s="242" t="s">
        <v>725</v>
      </c>
      <c r="G6" s="217"/>
      <c r="H6" s="217" t="s">
        <v>725</v>
      </c>
      <c r="I6" s="217"/>
      <c r="J6" s="217"/>
      <c r="K6" s="217"/>
      <c r="L6" s="217"/>
      <c r="M6" s="218"/>
      <c r="N6" s="25">
        <f>IF(O6=9,SUM(E6:M6)-SMALL(E6:M6,1)-SMALL(E6:M6,2),IF(O6=8,SUM(E6:M6)-SMALL(E6:M6,1),SUM(E6:M6)))</f>
        <v>0</v>
      </c>
      <c r="O6" s="26">
        <f>COUNTA(E6:M6)</f>
        <v>2</v>
      </c>
      <c r="P6" s="172">
        <f>SUM(E6:M6)</f>
        <v>0</v>
      </c>
      <c r="Q6" s="27"/>
      <c r="R6" s="28">
        <v>1180</v>
      </c>
      <c r="S6" s="29" t="s">
        <v>14</v>
      </c>
      <c r="T6" s="30">
        <f t="shared" si="0"/>
        <v>53</v>
      </c>
      <c r="U6" s="31"/>
      <c r="V6" s="32">
        <f t="shared" si="1"/>
        <v>53</v>
      </c>
      <c r="W6" s="19"/>
      <c r="X6" s="33"/>
      <c r="Y6" s="33"/>
      <c r="Z6" s="33"/>
      <c r="AA6" s="33"/>
    </row>
    <row r="7" spans="1:27" ht="29.1" customHeight="1" thickBot="1" x14ac:dyDescent="0.4">
      <c r="A7" s="177" t="s">
        <v>191</v>
      </c>
      <c r="B7" s="272" t="s">
        <v>667</v>
      </c>
      <c r="C7" s="224">
        <v>1843</v>
      </c>
      <c r="D7" s="272" t="s">
        <v>27</v>
      </c>
      <c r="E7" s="246"/>
      <c r="F7" s="246"/>
      <c r="G7" s="225"/>
      <c r="H7" s="225"/>
      <c r="I7" s="225"/>
      <c r="J7" s="225"/>
      <c r="K7" s="225" t="s">
        <v>725</v>
      </c>
      <c r="L7" s="225"/>
      <c r="M7" s="226">
        <v>14</v>
      </c>
      <c r="N7" s="25">
        <f>IF(O7=9,SUM(E7:M7)-SMALL(E7:M7,1)-SMALL(E7:M7,2),IF(O7=8,SUM(E7:M7)-SMALL(E7:M7,1),SUM(E7:M7)))</f>
        <v>14</v>
      </c>
      <c r="O7" s="26">
        <f>COUNTA(E7:M7)</f>
        <v>2</v>
      </c>
      <c r="P7" s="172">
        <f>SUM(E7:M7)</f>
        <v>14</v>
      </c>
      <c r="Q7" s="27"/>
      <c r="R7" s="28">
        <v>1115</v>
      </c>
      <c r="S7" s="29" t="s">
        <v>15</v>
      </c>
      <c r="T7" s="30">
        <f t="shared" si="0"/>
        <v>0</v>
      </c>
      <c r="U7" s="31"/>
      <c r="V7" s="32">
        <f t="shared" si="1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77" t="s">
        <v>191</v>
      </c>
      <c r="B8" s="270" t="s">
        <v>491</v>
      </c>
      <c r="C8" s="212">
        <v>2072</v>
      </c>
      <c r="D8" s="270" t="s">
        <v>468</v>
      </c>
      <c r="E8" s="241"/>
      <c r="F8" s="241"/>
      <c r="G8" s="219" t="s">
        <v>725</v>
      </c>
      <c r="H8" s="219"/>
      <c r="I8" s="219" t="s">
        <v>725</v>
      </c>
      <c r="J8" s="219"/>
      <c r="K8" s="219" t="s">
        <v>725</v>
      </c>
      <c r="L8" s="219"/>
      <c r="M8" s="222">
        <v>36</v>
      </c>
      <c r="N8" s="25">
        <f>IF(O8=9,SUM(E8:M8)-SMALL(E8:M8,1)-SMALL(E8:M8,2),IF(O8=8,SUM(E8:M8)-SMALL(E8:M8,1),SUM(E8:M8)))</f>
        <v>36</v>
      </c>
      <c r="O8" s="26">
        <f>COUNTA(E8:M8)</f>
        <v>4</v>
      </c>
      <c r="P8" s="172">
        <f>SUM(E8:M8)</f>
        <v>36</v>
      </c>
      <c r="Q8" s="27"/>
      <c r="R8" s="28">
        <v>10</v>
      </c>
      <c r="S8" s="29" t="s">
        <v>16</v>
      </c>
      <c r="T8" s="30">
        <f t="shared" si="0"/>
        <v>48</v>
      </c>
      <c r="U8" s="31"/>
      <c r="V8" s="32">
        <f t="shared" si="1"/>
        <v>48</v>
      </c>
      <c r="W8" s="19"/>
      <c r="X8" s="33"/>
      <c r="Y8" s="33"/>
      <c r="Z8" s="33"/>
      <c r="AA8" s="33"/>
    </row>
    <row r="9" spans="1:27" ht="29.1" customHeight="1" thickBot="1" x14ac:dyDescent="0.4">
      <c r="A9" s="177" t="s">
        <v>191</v>
      </c>
      <c r="B9" s="195" t="s">
        <v>495</v>
      </c>
      <c r="C9" s="196">
        <v>2072</v>
      </c>
      <c r="D9" s="195" t="s">
        <v>468</v>
      </c>
      <c r="E9" s="179"/>
      <c r="F9" s="179"/>
      <c r="G9" s="23" t="s">
        <v>725</v>
      </c>
      <c r="H9" s="23"/>
      <c r="I9" s="23" t="s">
        <v>725</v>
      </c>
      <c r="J9" s="23"/>
      <c r="K9" s="23" t="s">
        <v>725</v>
      </c>
      <c r="L9" s="23"/>
      <c r="M9" s="24"/>
      <c r="N9" s="25">
        <f>IF(O9=9,SUM(E9:M9)-SMALL(E9:M9,1)-SMALL(E9:M9,2),IF(O9=8,SUM(E9:M9)-SMALL(E9:M9,1),SUM(E9:M9)))</f>
        <v>0</v>
      </c>
      <c r="O9" s="26">
        <f>COUNTA(E9:M9)</f>
        <v>3</v>
      </c>
      <c r="P9" s="172">
        <f>SUM(E9:M9)</f>
        <v>0</v>
      </c>
      <c r="Q9" s="27"/>
      <c r="R9" s="28">
        <v>1589</v>
      </c>
      <c r="S9" s="29" t="s">
        <v>18</v>
      </c>
      <c r="T9" s="30">
        <f t="shared" si="0"/>
        <v>67</v>
      </c>
      <c r="U9" s="31"/>
      <c r="V9" s="32">
        <f t="shared" si="1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77" t="s">
        <v>191</v>
      </c>
      <c r="B10" s="195" t="s">
        <v>490</v>
      </c>
      <c r="C10" s="196">
        <v>2072</v>
      </c>
      <c r="D10" s="195" t="s">
        <v>468</v>
      </c>
      <c r="E10" s="179"/>
      <c r="F10" s="179"/>
      <c r="G10" s="23" t="s">
        <v>725</v>
      </c>
      <c r="H10" s="23"/>
      <c r="I10" s="23" t="s">
        <v>725</v>
      </c>
      <c r="J10" s="23"/>
      <c r="K10" s="23"/>
      <c r="L10" s="23"/>
      <c r="M10" s="24"/>
      <c r="N10" s="25">
        <f>IF(O10=9,SUM(E10:M10)-SMALL(E10:M10,1)-SMALL(E10:M10,2),IF(O10=8,SUM(E10:M10)-SMALL(E10:M10,1),SUM(E10:M10)))</f>
        <v>0</v>
      </c>
      <c r="O10" s="26">
        <f>COUNTA(E10:M10)</f>
        <v>2</v>
      </c>
      <c r="P10" s="172">
        <f>SUM(E10:M10)</f>
        <v>0</v>
      </c>
      <c r="Q10" s="27"/>
      <c r="R10" s="28">
        <v>2074</v>
      </c>
      <c r="S10" s="29" t="s">
        <v>459</v>
      </c>
      <c r="T10" s="30">
        <f t="shared" si="0"/>
        <v>81</v>
      </c>
      <c r="U10" s="31"/>
      <c r="V10" s="32">
        <f t="shared" si="1"/>
        <v>81</v>
      </c>
      <c r="W10" s="19"/>
      <c r="X10" s="33"/>
      <c r="Y10" s="33"/>
      <c r="Z10" s="33"/>
      <c r="AA10" s="33"/>
    </row>
    <row r="11" spans="1:27" ht="29.1" customHeight="1" thickBot="1" x14ac:dyDescent="0.4">
      <c r="A11" s="177" t="s">
        <v>191</v>
      </c>
      <c r="B11" s="271" t="s">
        <v>493</v>
      </c>
      <c r="C11" s="221">
        <v>2072</v>
      </c>
      <c r="D11" s="271" t="s">
        <v>468</v>
      </c>
      <c r="E11" s="242"/>
      <c r="F11" s="242"/>
      <c r="G11" s="217" t="s">
        <v>725</v>
      </c>
      <c r="H11" s="217"/>
      <c r="I11" s="217"/>
      <c r="J11" s="217"/>
      <c r="K11" s="217" t="s">
        <v>725</v>
      </c>
      <c r="L11" s="217"/>
      <c r="M11" s="218"/>
      <c r="N11" s="25">
        <f>IF(O11=9,SUM(E11:M11)-SMALL(E11:M11,1)-SMALL(E11:M11,2),IF(O11=8,SUM(E11:M11)-SMALL(E11:M11,1),SUM(E11:M11)))</f>
        <v>0</v>
      </c>
      <c r="O11" s="26">
        <f>COUNTA(E11:M11)</f>
        <v>2</v>
      </c>
      <c r="P11" s="172">
        <f>SUM(E11:M11)</f>
        <v>0</v>
      </c>
      <c r="Q11" s="27"/>
      <c r="R11" s="28">
        <v>1590</v>
      </c>
      <c r="S11" s="29" t="s">
        <v>21</v>
      </c>
      <c r="T11" s="30">
        <f t="shared" si="0"/>
        <v>0</v>
      </c>
      <c r="U11" s="31"/>
      <c r="V11" s="32">
        <f t="shared" si="1"/>
        <v>0</v>
      </c>
      <c r="W11" s="19"/>
      <c r="X11" s="33"/>
      <c r="Y11" s="33"/>
      <c r="Z11" s="33"/>
      <c r="AA11" s="33"/>
    </row>
    <row r="12" spans="1:27" ht="29.1" customHeight="1" thickBot="1" x14ac:dyDescent="0.45">
      <c r="A12" s="177" t="s">
        <v>191</v>
      </c>
      <c r="B12" s="270" t="s">
        <v>225</v>
      </c>
      <c r="C12" s="270" t="s">
        <v>144</v>
      </c>
      <c r="D12" s="270" t="s">
        <v>184</v>
      </c>
      <c r="E12" s="244" t="s">
        <v>725</v>
      </c>
      <c r="F12" s="244" t="s">
        <v>725</v>
      </c>
      <c r="G12" s="231" t="s">
        <v>725</v>
      </c>
      <c r="H12" s="231" t="s">
        <v>725</v>
      </c>
      <c r="I12" s="231"/>
      <c r="J12" s="219"/>
      <c r="K12" s="231"/>
      <c r="L12" s="232"/>
      <c r="M12" s="233">
        <v>53</v>
      </c>
      <c r="N12" s="190">
        <f>IF(O12=9,SUM(E12:M12)-SMALL(E12:M12,1)-SMALL(E12:M12,2),IF(O12=8,SUM(E12:M12)-SMALL(E12:M12,1),SUM(E12:M12)))</f>
        <v>53</v>
      </c>
      <c r="O12" s="26">
        <f>COUNTA(E12:M12)</f>
        <v>5</v>
      </c>
      <c r="P12" s="172">
        <f>SUM(E12:M12)</f>
        <v>53</v>
      </c>
      <c r="Q12" s="27"/>
      <c r="R12" s="28">
        <v>2140</v>
      </c>
      <c r="S12" s="29" t="s">
        <v>188</v>
      </c>
      <c r="T12" s="30">
        <f t="shared" si="0"/>
        <v>0</v>
      </c>
      <c r="U12" s="31"/>
      <c r="V12" s="32">
        <f t="shared" si="1"/>
        <v>0</v>
      </c>
      <c r="W12" s="19"/>
      <c r="X12" s="33"/>
      <c r="Y12" s="33"/>
      <c r="Z12" s="33"/>
      <c r="AA12" s="33"/>
    </row>
    <row r="13" spans="1:27" ht="29.1" customHeight="1" thickBot="1" x14ac:dyDescent="0.45">
      <c r="A13" s="177" t="s">
        <v>191</v>
      </c>
      <c r="B13" s="195" t="s">
        <v>226</v>
      </c>
      <c r="C13" s="195" t="s">
        <v>144</v>
      </c>
      <c r="D13" s="195" t="s">
        <v>184</v>
      </c>
      <c r="E13" s="193" t="s">
        <v>725</v>
      </c>
      <c r="F13" s="193" t="s">
        <v>725</v>
      </c>
      <c r="G13" s="197" t="s">
        <v>725</v>
      </c>
      <c r="H13" s="197" t="s">
        <v>725</v>
      </c>
      <c r="I13" s="197"/>
      <c r="J13" s="23"/>
      <c r="K13" s="197"/>
      <c r="L13" s="187"/>
      <c r="M13" s="189"/>
      <c r="N13" s="190">
        <f>IF(O13=9,SUM(E13:M13)-SMALL(E13:M13,1)-SMALL(E13:M13,2),IF(O13=8,SUM(E13:M13)-SMALL(E13:M13,1),SUM(E13:M13)))</f>
        <v>0</v>
      </c>
      <c r="O13" s="26">
        <f>COUNTA(E13:M13)</f>
        <v>4</v>
      </c>
      <c r="P13" s="172">
        <f>SUM(E13:M13)</f>
        <v>0</v>
      </c>
      <c r="Q13" s="27"/>
      <c r="R13" s="28"/>
      <c r="S13" s="29"/>
      <c r="T13" s="30">
        <f t="shared" si="0"/>
        <v>0</v>
      </c>
      <c r="U13" s="31"/>
      <c r="V13" s="32">
        <f t="shared" si="1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77" t="s">
        <v>191</v>
      </c>
      <c r="B14" s="195" t="s">
        <v>228</v>
      </c>
      <c r="C14" s="195" t="s">
        <v>144</v>
      </c>
      <c r="D14" s="195" t="s">
        <v>184</v>
      </c>
      <c r="E14" s="179" t="s">
        <v>725</v>
      </c>
      <c r="F14" s="193" t="s">
        <v>725</v>
      </c>
      <c r="G14" s="23" t="s">
        <v>725</v>
      </c>
      <c r="H14" s="23" t="s">
        <v>725</v>
      </c>
      <c r="I14" s="23"/>
      <c r="J14" s="23"/>
      <c r="K14" s="23"/>
      <c r="L14" s="23"/>
      <c r="M14" s="24"/>
      <c r="N14" s="25">
        <f>IF(O14=9,SUM(E14:M14)-SMALL(E14:M14,1)-SMALL(E14:M14,2),IF(O14=8,SUM(E14:M14)-SMALL(E14:M14,1),SUM(E14:M14)))</f>
        <v>0</v>
      </c>
      <c r="O14" s="26">
        <f>COUNTA(E14:M14)</f>
        <v>4</v>
      </c>
      <c r="P14" s="172">
        <f>SUM(E14:M14)</f>
        <v>0</v>
      </c>
      <c r="Q14" s="27"/>
      <c r="R14" s="28">
        <v>1843</v>
      </c>
      <c r="S14" s="29" t="s">
        <v>27</v>
      </c>
      <c r="T14" s="30">
        <f t="shared" si="0"/>
        <v>14</v>
      </c>
      <c r="U14" s="31"/>
      <c r="V14" s="32">
        <f t="shared" si="1"/>
        <v>14</v>
      </c>
      <c r="W14" s="19"/>
      <c r="X14" s="33"/>
      <c r="Y14" s="33"/>
      <c r="Z14" s="33"/>
      <c r="AA14" s="33"/>
    </row>
    <row r="15" spans="1:27" ht="29.1" customHeight="1" thickBot="1" x14ac:dyDescent="0.4">
      <c r="A15" s="177" t="s">
        <v>191</v>
      </c>
      <c r="B15" s="195" t="s">
        <v>430</v>
      </c>
      <c r="C15" s="195" t="s">
        <v>144</v>
      </c>
      <c r="D15" s="195" t="s">
        <v>184</v>
      </c>
      <c r="E15" s="179"/>
      <c r="F15" s="193" t="s">
        <v>725</v>
      </c>
      <c r="G15" s="23" t="s">
        <v>725</v>
      </c>
      <c r="H15" s="23" t="s">
        <v>725</v>
      </c>
      <c r="I15" s="23"/>
      <c r="J15" s="23"/>
      <c r="K15" s="23"/>
      <c r="L15" s="23"/>
      <c r="M15" s="24"/>
      <c r="N15" s="25">
        <f>IF(O15=9,SUM(E15:M15)-SMALL(E15:M15,1)-SMALL(E15:M15,2),IF(O15=8,SUM(E15:M15)-SMALL(E15:M15,1),SUM(E15:M15)))</f>
        <v>0</v>
      </c>
      <c r="O15" s="26">
        <f>COUNTA(E15:M15)</f>
        <v>3</v>
      </c>
      <c r="P15" s="172">
        <f>SUM(E15:M15)</f>
        <v>0</v>
      </c>
      <c r="Q15" s="27"/>
      <c r="R15" s="28">
        <v>1317</v>
      </c>
      <c r="S15" s="29" t="s">
        <v>28</v>
      </c>
      <c r="T15" s="30">
        <f t="shared" si="0"/>
        <v>14</v>
      </c>
      <c r="U15" s="31"/>
      <c r="V15" s="32">
        <f t="shared" si="1"/>
        <v>14</v>
      </c>
      <c r="W15" s="19"/>
      <c r="X15" s="33"/>
      <c r="Y15" s="33"/>
      <c r="Z15" s="33"/>
      <c r="AA15" s="33"/>
    </row>
    <row r="16" spans="1:27" ht="29.1" customHeight="1" thickBot="1" x14ac:dyDescent="0.4">
      <c r="A16" s="177" t="s">
        <v>191</v>
      </c>
      <c r="B16" s="195" t="s">
        <v>234</v>
      </c>
      <c r="C16" s="195" t="s">
        <v>144</v>
      </c>
      <c r="D16" s="195" t="s">
        <v>184</v>
      </c>
      <c r="E16" s="179" t="s">
        <v>725</v>
      </c>
      <c r="F16" s="193" t="s">
        <v>725</v>
      </c>
      <c r="G16" s="23" t="s">
        <v>725</v>
      </c>
      <c r="H16" s="23" t="s">
        <v>725</v>
      </c>
      <c r="I16" s="23"/>
      <c r="J16" s="23"/>
      <c r="K16" s="23" t="s">
        <v>725</v>
      </c>
      <c r="L16" s="23"/>
      <c r="M16" s="24"/>
      <c r="N16" s="25">
        <f>IF(O16=9,SUM(E16:M16)-SMALL(E16:M16,1)-SMALL(E16:M16,2),IF(O16=8,SUM(E16:M16)-SMALL(E16:M16,1),SUM(E16:M16)))</f>
        <v>0</v>
      </c>
      <c r="O16" s="26">
        <f>COUNTA(E16:M16)</f>
        <v>5</v>
      </c>
      <c r="P16" s="172">
        <f>SUM(E16:M16)</f>
        <v>0</v>
      </c>
      <c r="Q16" s="27"/>
      <c r="R16" s="28"/>
      <c r="S16" s="29"/>
      <c r="T16" s="30">
        <f t="shared" si="0"/>
        <v>0</v>
      </c>
      <c r="U16" s="31"/>
      <c r="V16" s="32">
        <f t="shared" si="1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77" t="s">
        <v>191</v>
      </c>
      <c r="B17" s="195" t="s">
        <v>245</v>
      </c>
      <c r="C17" s="195" t="s">
        <v>144</v>
      </c>
      <c r="D17" s="195" t="s">
        <v>184</v>
      </c>
      <c r="E17" s="179" t="s">
        <v>725</v>
      </c>
      <c r="F17" s="193" t="s">
        <v>725</v>
      </c>
      <c r="G17" s="23" t="s">
        <v>725</v>
      </c>
      <c r="H17" s="23" t="s">
        <v>725</v>
      </c>
      <c r="I17" s="23" t="s">
        <v>725</v>
      </c>
      <c r="J17" s="23"/>
      <c r="K17" s="23"/>
      <c r="L17" s="23"/>
      <c r="M17" s="24"/>
      <c r="N17" s="25">
        <f>IF(O17=9,SUM(E17:M17)-SMALL(E17:M17,1)-SMALL(E17:M17,2),IF(O17=8,SUM(E17:M17)-SMALL(E17:M17,1),SUM(E17:M17)))</f>
        <v>0</v>
      </c>
      <c r="O17" s="26">
        <f>COUNTA(E17:M17)</f>
        <v>5</v>
      </c>
      <c r="P17" s="172">
        <f>SUM(E17:M17)</f>
        <v>0</v>
      </c>
      <c r="Q17" s="27"/>
      <c r="R17" s="28">
        <v>1886</v>
      </c>
      <c r="S17" s="29" t="s">
        <v>31</v>
      </c>
      <c r="T17" s="30">
        <f t="shared" si="0"/>
        <v>79</v>
      </c>
      <c r="U17" s="31"/>
      <c r="V17" s="32">
        <f t="shared" si="1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177" t="s">
        <v>191</v>
      </c>
      <c r="B18" s="195" t="s">
        <v>429</v>
      </c>
      <c r="C18" s="195" t="s">
        <v>144</v>
      </c>
      <c r="D18" s="195" t="s">
        <v>184</v>
      </c>
      <c r="E18" s="179"/>
      <c r="F18" s="193" t="s">
        <v>725</v>
      </c>
      <c r="G18" s="23"/>
      <c r="H18" s="23"/>
      <c r="I18" s="23"/>
      <c r="J18" s="23"/>
      <c r="K18" s="23"/>
      <c r="L18" s="23"/>
      <c r="M18" s="24"/>
      <c r="N18" s="25">
        <f>IF(O18=9,SUM(E18:M18)-SMALL(E18:M18,1)-SMALL(E18:M18,2),IF(O18=8,SUM(E18:M18)-SMALL(E18:M18,1),SUM(E18:M18)))</f>
        <v>0</v>
      </c>
      <c r="O18" s="26">
        <f>COUNTA(E18:M18)</f>
        <v>1</v>
      </c>
      <c r="P18" s="172">
        <f>SUM(E18:M18)</f>
        <v>0</v>
      </c>
      <c r="Q18" s="27"/>
      <c r="R18" s="28">
        <v>2144</v>
      </c>
      <c r="S18" s="169" t="s">
        <v>107</v>
      </c>
      <c r="T18" s="30">
        <f t="shared" si="0"/>
        <v>54</v>
      </c>
      <c r="U18" s="31"/>
      <c r="V18" s="32">
        <f t="shared" si="1"/>
        <v>54</v>
      </c>
      <c r="W18" s="19"/>
      <c r="X18" s="33"/>
      <c r="Y18" s="33"/>
      <c r="Z18" s="33"/>
      <c r="AA18" s="33"/>
    </row>
    <row r="19" spans="1:27" ht="29.1" customHeight="1" thickBot="1" x14ac:dyDescent="0.4">
      <c r="A19" s="177" t="s">
        <v>191</v>
      </c>
      <c r="B19" s="195" t="s">
        <v>249</v>
      </c>
      <c r="C19" s="195" t="s">
        <v>144</v>
      </c>
      <c r="D19" s="195" t="s">
        <v>184</v>
      </c>
      <c r="E19" s="179" t="s">
        <v>725</v>
      </c>
      <c r="F19" s="193" t="s">
        <v>725</v>
      </c>
      <c r="G19" s="23" t="s">
        <v>725</v>
      </c>
      <c r="H19" s="23" t="s">
        <v>725</v>
      </c>
      <c r="I19" s="23" t="s">
        <v>725</v>
      </c>
      <c r="J19" s="23"/>
      <c r="K19" s="23"/>
      <c r="L19" s="23"/>
      <c r="M19" s="24"/>
      <c r="N19" s="25">
        <f>IF(O19=9,SUM(E19:M19)-SMALL(E19:M19,1)-SMALL(E19:M19,2),IF(O19=8,SUM(E19:M19)-SMALL(E19:M19,1),SUM(E19:M19)))</f>
        <v>0</v>
      </c>
      <c r="O19" s="26">
        <f>COUNTA(E19:M19)</f>
        <v>5</v>
      </c>
      <c r="P19" s="172">
        <f>SUM(E19:M19)</f>
        <v>0</v>
      </c>
      <c r="Q19" s="27"/>
      <c r="R19" s="28"/>
      <c r="S19" s="29"/>
      <c r="T19" s="30">
        <f t="shared" si="0"/>
        <v>0</v>
      </c>
      <c r="U19" s="31"/>
      <c r="V19" s="32">
        <f t="shared" si="1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77" t="s">
        <v>191</v>
      </c>
      <c r="B20" s="195" t="s">
        <v>244</v>
      </c>
      <c r="C20" s="195" t="s">
        <v>144</v>
      </c>
      <c r="D20" s="195" t="s">
        <v>184</v>
      </c>
      <c r="E20" s="179" t="s">
        <v>725</v>
      </c>
      <c r="F20" s="193" t="s">
        <v>725</v>
      </c>
      <c r="G20" s="23" t="s">
        <v>725</v>
      </c>
      <c r="H20" s="23" t="s">
        <v>725</v>
      </c>
      <c r="I20" s="23"/>
      <c r="J20" s="23"/>
      <c r="K20" s="23" t="s">
        <v>725</v>
      </c>
      <c r="L20" s="23"/>
      <c r="M20" s="24"/>
      <c r="N20" s="25">
        <f>IF(O20=9,SUM(E20:M20)-SMALL(E20:M20,1)-SMALL(E20:M20,2),IF(O20=8,SUM(E20:M20)-SMALL(E20:M20,1),SUM(E20:M20)))</f>
        <v>0</v>
      </c>
      <c r="O20" s="26">
        <f>COUNTA(E20:M20)</f>
        <v>5</v>
      </c>
      <c r="P20" s="172">
        <f>SUM(E20:M20)</f>
        <v>0</v>
      </c>
      <c r="Q20" s="27"/>
      <c r="R20" s="28">
        <v>1298</v>
      </c>
      <c r="S20" s="29" t="s">
        <v>35</v>
      </c>
      <c r="T20" s="30">
        <f t="shared" si="0"/>
        <v>86</v>
      </c>
      <c r="U20" s="31"/>
      <c r="V20" s="32">
        <f t="shared" si="1"/>
        <v>86</v>
      </c>
      <c r="W20" s="19"/>
      <c r="X20" s="33"/>
      <c r="Y20" s="33"/>
      <c r="Z20" s="33"/>
      <c r="AA20" s="33"/>
    </row>
    <row r="21" spans="1:27" ht="29.1" customHeight="1" thickBot="1" x14ac:dyDescent="0.4">
      <c r="A21" s="177" t="s">
        <v>191</v>
      </c>
      <c r="B21" s="195" t="s">
        <v>255</v>
      </c>
      <c r="C21" s="195" t="s">
        <v>144</v>
      </c>
      <c r="D21" s="195" t="s">
        <v>184</v>
      </c>
      <c r="E21" s="179" t="s">
        <v>725</v>
      </c>
      <c r="F21" s="193"/>
      <c r="G21" s="23" t="s">
        <v>725</v>
      </c>
      <c r="H21" s="23"/>
      <c r="I21" s="23" t="s">
        <v>725</v>
      </c>
      <c r="J21" s="23"/>
      <c r="K21" s="23"/>
      <c r="L21" s="23"/>
      <c r="M21" s="24"/>
      <c r="N21" s="25">
        <f>IF(O21=9,SUM(E21:M21)-SMALL(E21:M21,1)-SMALL(E21:M21,2),IF(O21=8,SUM(E21:M21)-SMALL(E21:M21,1),SUM(E21:M21)))</f>
        <v>0</v>
      </c>
      <c r="O21" s="26">
        <f>COUNTA(E21:M21)</f>
        <v>3</v>
      </c>
      <c r="P21" s="172">
        <f>SUM(E21:M21)</f>
        <v>0</v>
      </c>
      <c r="Q21" s="27"/>
      <c r="R21" s="28">
        <v>2271</v>
      </c>
      <c r="S21" s="29" t="s">
        <v>120</v>
      </c>
      <c r="T21" s="30">
        <f t="shared" si="0"/>
        <v>66</v>
      </c>
      <c r="U21" s="31"/>
      <c r="V21" s="32">
        <f t="shared" si="1"/>
        <v>66</v>
      </c>
      <c r="W21" s="19"/>
      <c r="X21" s="33"/>
      <c r="Y21" s="33"/>
      <c r="Z21" s="33"/>
      <c r="AA21" s="33"/>
    </row>
    <row r="22" spans="1:27" ht="29.1" customHeight="1" thickBot="1" x14ac:dyDescent="0.4">
      <c r="A22" s="177" t="s">
        <v>191</v>
      </c>
      <c r="B22" s="271" t="s">
        <v>253</v>
      </c>
      <c r="C22" s="271" t="s">
        <v>144</v>
      </c>
      <c r="D22" s="271" t="s">
        <v>184</v>
      </c>
      <c r="E22" s="242" t="s">
        <v>725</v>
      </c>
      <c r="F22" s="243"/>
      <c r="G22" s="217"/>
      <c r="H22" s="217"/>
      <c r="I22" s="217"/>
      <c r="J22" s="217"/>
      <c r="K22" s="217" t="s">
        <v>725</v>
      </c>
      <c r="L22" s="217"/>
      <c r="M22" s="218"/>
      <c r="N22" s="25">
        <f>IF(O22=9,SUM(E22:M22)-SMALL(E22:M22,1)-SMALL(E22:M22,2),IF(O22=8,SUM(E22:M22)-SMALL(E22:M22,1),SUM(E22:M22)))</f>
        <v>0</v>
      </c>
      <c r="O22" s="26">
        <f>COUNTA(E22:M22)</f>
        <v>2</v>
      </c>
      <c r="P22" s="172">
        <f>SUM(E22:M22)</f>
        <v>0</v>
      </c>
      <c r="Q22" s="27"/>
      <c r="R22" s="28">
        <v>2186</v>
      </c>
      <c r="S22" s="29" t="s">
        <v>122</v>
      </c>
      <c r="T22" s="30">
        <f t="shared" si="0"/>
        <v>0</v>
      </c>
      <c r="U22" s="31"/>
      <c r="V22" s="32">
        <f t="shared" si="1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77" t="s">
        <v>191</v>
      </c>
      <c r="B23" s="272" t="s">
        <v>248</v>
      </c>
      <c r="C23" s="272" t="s">
        <v>137</v>
      </c>
      <c r="D23" s="272" t="s">
        <v>182</v>
      </c>
      <c r="E23" s="246" t="s">
        <v>725</v>
      </c>
      <c r="F23" s="247" t="s">
        <v>725</v>
      </c>
      <c r="G23" s="225" t="s">
        <v>725</v>
      </c>
      <c r="H23" s="225" t="s">
        <v>725</v>
      </c>
      <c r="I23" s="225" t="s">
        <v>725</v>
      </c>
      <c r="J23" s="225" t="s">
        <v>725</v>
      </c>
      <c r="K23" s="225"/>
      <c r="L23" s="225"/>
      <c r="M23" s="226">
        <v>86</v>
      </c>
      <c r="N23" s="25">
        <f>IF(O23=9,SUM(E23:M23)-SMALL(E23:M23,1)-SMALL(E23:M23,2),IF(O23=8,SUM(E23:M23)-SMALL(E23:M23,1),SUM(E23:M23)))</f>
        <v>86</v>
      </c>
      <c r="O23" s="26">
        <f>COUNTA(E23:M23)</f>
        <v>7</v>
      </c>
      <c r="P23" s="172">
        <f>SUM(E23:M23)</f>
        <v>86</v>
      </c>
      <c r="Q23" s="27"/>
      <c r="R23" s="28">
        <v>1756</v>
      </c>
      <c r="S23" s="29" t="s">
        <v>37</v>
      </c>
      <c r="T23" s="30">
        <f t="shared" si="0"/>
        <v>0</v>
      </c>
      <c r="U23" s="31"/>
      <c r="V23" s="32">
        <f t="shared" si="1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77" t="s">
        <v>191</v>
      </c>
      <c r="B24" s="270" t="s">
        <v>232</v>
      </c>
      <c r="C24" s="270" t="s">
        <v>135</v>
      </c>
      <c r="D24" s="270" t="s">
        <v>114</v>
      </c>
      <c r="E24" s="241" t="s">
        <v>725</v>
      </c>
      <c r="F24" s="244" t="s">
        <v>725</v>
      </c>
      <c r="G24" s="219" t="s">
        <v>725</v>
      </c>
      <c r="H24" s="219" t="s">
        <v>725</v>
      </c>
      <c r="I24" s="219" t="s">
        <v>725</v>
      </c>
      <c r="J24" s="219" t="s">
        <v>725</v>
      </c>
      <c r="K24" s="219" t="s">
        <v>725</v>
      </c>
      <c r="L24" s="219"/>
      <c r="M24" s="222">
        <v>86</v>
      </c>
      <c r="N24" s="25">
        <f>IF(O24=9,SUM(E24:M24)-SMALL(E24:M24,1)-SMALL(E24:M24,2),IF(O24=8,SUM(E24:M24)-SMALL(E24:M24,1),SUM(E24:M24)))</f>
        <v>0</v>
      </c>
      <c r="O24" s="26">
        <f>COUNTA(E24:M24)</f>
        <v>8</v>
      </c>
      <c r="P24" s="172">
        <f>SUM(E24:M24)</f>
        <v>86</v>
      </c>
      <c r="Q24" s="27"/>
      <c r="R24" s="28">
        <v>1177</v>
      </c>
      <c r="S24" s="29" t="s">
        <v>38</v>
      </c>
      <c r="T24" s="30">
        <f t="shared" si="0"/>
        <v>0</v>
      </c>
      <c r="U24" s="31"/>
      <c r="V24" s="32">
        <f t="shared" si="1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77" t="s">
        <v>191</v>
      </c>
      <c r="B25" s="195" t="s">
        <v>239</v>
      </c>
      <c r="C25" s="195" t="s">
        <v>135</v>
      </c>
      <c r="D25" s="195" t="s">
        <v>114</v>
      </c>
      <c r="E25" s="179" t="s">
        <v>725</v>
      </c>
      <c r="F25" s="193" t="s">
        <v>725</v>
      </c>
      <c r="G25" s="23"/>
      <c r="H25" s="23"/>
      <c r="I25" s="23" t="s">
        <v>725</v>
      </c>
      <c r="J25" s="23" t="s">
        <v>725</v>
      </c>
      <c r="K25" s="23" t="s">
        <v>725</v>
      </c>
      <c r="L25" s="23"/>
      <c r="M25" s="24"/>
      <c r="N25" s="25">
        <f>IF(O25=9,SUM(E25:M25)-SMALL(E25:M25,1)-SMALL(E25:M25,2),IF(O25=8,SUM(E25:M25)-SMALL(E25:M25,1),SUM(E25:M25)))</f>
        <v>0</v>
      </c>
      <c r="O25" s="26">
        <f>COUNTA(E25:M25)</f>
        <v>5</v>
      </c>
      <c r="P25" s="172">
        <f>SUM(E25:M25)</f>
        <v>0</v>
      </c>
      <c r="Q25" s="27"/>
      <c r="R25" s="28">
        <v>1266</v>
      </c>
      <c r="S25" s="29" t="s">
        <v>39</v>
      </c>
      <c r="T25" s="30">
        <f t="shared" si="0"/>
        <v>0</v>
      </c>
      <c r="U25" s="31"/>
      <c r="V25" s="32">
        <f t="shared" si="1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77" t="s">
        <v>191</v>
      </c>
      <c r="B26" s="195" t="s">
        <v>434</v>
      </c>
      <c r="C26" s="195" t="s">
        <v>135</v>
      </c>
      <c r="D26" s="195" t="s">
        <v>114</v>
      </c>
      <c r="E26" s="179"/>
      <c r="F26" s="193" t="s">
        <v>725</v>
      </c>
      <c r="G26" s="23" t="s">
        <v>725</v>
      </c>
      <c r="H26" s="23" t="s">
        <v>725</v>
      </c>
      <c r="I26" s="23"/>
      <c r="J26" s="23" t="s">
        <v>725</v>
      </c>
      <c r="K26" s="23" t="s">
        <v>725</v>
      </c>
      <c r="L26" s="23"/>
      <c r="M26" s="24"/>
      <c r="N26" s="25">
        <f>IF(O26=9,SUM(E26:M26)-SMALL(E26:M26,1)-SMALL(E26:M26,2),IF(O26=8,SUM(E26:M26)-SMALL(E26:M26,1),SUM(E26:M26)))</f>
        <v>0</v>
      </c>
      <c r="O26" s="26">
        <f>COUNTA(E26:M26)</f>
        <v>5</v>
      </c>
      <c r="P26" s="172">
        <f>SUM(E26:M26)</f>
        <v>0</v>
      </c>
      <c r="Q26" s="27"/>
      <c r="R26" s="28">
        <v>1757</v>
      </c>
      <c r="S26" s="29" t="s">
        <v>40</v>
      </c>
      <c r="T26" s="30">
        <f t="shared" si="0"/>
        <v>0</v>
      </c>
      <c r="U26" s="31"/>
      <c r="V26" s="32">
        <f t="shared" si="1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77" t="s">
        <v>191</v>
      </c>
      <c r="B27" s="195" t="s">
        <v>238</v>
      </c>
      <c r="C27" s="195" t="s">
        <v>135</v>
      </c>
      <c r="D27" s="195" t="s">
        <v>114</v>
      </c>
      <c r="E27" s="179" t="s">
        <v>725</v>
      </c>
      <c r="F27" s="193" t="s">
        <v>725</v>
      </c>
      <c r="G27" s="23" t="s">
        <v>725</v>
      </c>
      <c r="H27" s="23" t="s">
        <v>725</v>
      </c>
      <c r="I27" s="23" t="s">
        <v>725</v>
      </c>
      <c r="J27" s="23" t="s">
        <v>725</v>
      </c>
      <c r="K27" s="23" t="s">
        <v>725</v>
      </c>
      <c r="L27" s="23"/>
      <c r="M27" s="24"/>
      <c r="N27" s="25">
        <f>IF(O27=9,SUM(E27:M27)-SMALL(E27:M27,1)-SMALL(E27:M27,2),IF(O27=8,SUM(E27:M27)-SMALL(E27:M27,1),SUM(E27:M27)))</f>
        <v>0</v>
      </c>
      <c r="O27" s="26">
        <f>COUNTA(E27:M27)</f>
        <v>7</v>
      </c>
      <c r="P27" s="172">
        <f>SUM(E27:M27)</f>
        <v>0</v>
      </c>
      <c r="Q27" s="27"/>
      <c r="R27" s="28">
        <v>1760</v>
      </c>
      <c r="S27" s="29" t="s">
        <v>41</v>
      </c>
      <c r="T27" s="30">
        <f t="shared" si="0"/>
        <v>0</v>
      </c>
      <c r="U27" s="31"/>
      <c r="V27" s="32">
        <f t="shared" si="1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77" t="s">
        <v>191</v>
      </c>
      <c r="B28" s="195" t="s">
        <v>252</v>
      </c>
      <c r="C28" s="195" t="s">
        <v>135</v>
      </c>
      <c r="D28" s="195" t="s">
        <v>114</v>
      </c>
      <c r="E28" s="179" t="s">
        <v>725</v>
      </c>
      <c r="F28" s="193" t="s">
        <v>725</v>
      </c>
      <c r="G28" s="23" t="s">
        <v>725</v>
      </c>
      <c r="H28" s="23" t="s">
        <v>725</v>
      </c>
      <c r="I28" s="23" t="s">
        <v>725</v>
      </c>
      <c r="J28" s="23" t="s">
        <v>725</v>
      </c>
      <c r="K28" s="23" t="s">
        <v>725</v>
      </c>
      <c r="L28" s="23"/>
      <c r="M28" s="24"/>
      <c r="N28" s="25">
        <f>IF(O28=9,SUM(E28:M28)-SMALL(E28:M28,1)-SMALL(E28:M28,2),IF(O28=8,SUM(E28:M28)-SMALL(E28:M28,1),SUM(E28:M28)))</f>
        <v>0</v>
      </c>
      <c r="O28" s="26">
        <f>COUNTA(E28:M28)</f>
        <v>7</v>
      </c>
      <c r="P28" s="172">
        <f>SUM(E28:M28)</f>
        <v>0</v>
      </c>
      <c r="Q28" s="27"/>
      <c r="R28" s="28">
        <v>1174</v>
      </c>
      <c r="S28" s="29" t="s">
        <v>121</v>
      </c>
      <c r="T28" s="30">
        <f t="shared" si="0"/>
        <v>0</v>
      </c>
      <c r="U28" s="31"/>
      <c r="V28" s="32">
        <f t="shared" si="1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77" t="s">
        <v>191</v>
      </c>
      <c r="B29" s="195" t="s">
        <v>254</v>
      </c>
      <c r="C29" s="195" t="s">
        <v>135</v>
      </c>
      <c r="D29" s="195" t="s">
        <v>114</v>
      </c>
      <c r="E29" s="179" t="s">
        <v>725</v>
      </c>
      <c r="F29" s="193" t="s">
        <v>725</v>
      </c>
      <c r="G29" s="23" t="s">
        <v>725</v>
      </c>
      <c r="H29" s="23" t="s">
        <v>725</v>
      </c>
      <c r="I29" s="23" t="s">
        <v>725</v>
      </c>
      <c r="J29" s="23" t="s">
        <v>725</v>
      </c>
      <c r="K29" s="23"/>
      <c r="L29" s="23"/>
      <c r="M29" s="24"/>
      <c r="N29" s="25">
        <f>IF(O29=9,SUM(E29:M29)-SMALL(E29:M29,1)-SMALL(E29:M29,2),IF(O29=8,SUM(E29:M29)-SMALL(E29:M29,1),SUM(E29:M29)))</f>
        <v>0</v>
      </c>
      <c r="O29" s="26">
        <f>COUNTA(E29:M29)</f>
        <v>6</v>
      </c>
      <c r="P29" s="172">
        <f>SUM(E29:M29)</f>
        <v>0</v>
      </c>
      <c r="Q29" s="27"/>
      <c r="R29" s="28">
        <v>1731</v>
      </c>
      <c r="S29" s="29" t="s">
        <v>43</v>
      </c>
      <c r="T29" s="30">
        <f t="shared" si="0"/>
        <v>0</v>
      </c>
      <c r="U29" s="31"/>
      <c r="V29" s="32">
        <f t="shared" si="1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77" t="s">
        <v>191</v>
      </c>
      <c r="B30" s="271" t="s">
        <v>433</v>
      </c>
      <c r="C30" s="271" t="s">
        <v>135</v>
      </c>
      <c r="D30" s="271" t="s">
        <v>114</v>
      </c>
      <c r="E30" s="242"/>
      <c r="F30" s="243" t="s">
        <v>725</v>
      </c>
      <c r="G30" s="217"/>
      <c r="H30" s="217" t="s">
        <v>725</v>
      </c>
      <c r="I30" s="217" t="s">
        <v>725</v>
      </c>
      <c r="J30" s="217" t="s">
        <v>725</v>
      </c>
      <c r="K30" s="217" t="s">
        <v>725</v>
      </c>
      <c r="L30" s="217"/>
      <c r="M30" s="218"/>
      <c r="N30" s="25">
        <f>IF(O30=9,SUM(E30:M30)-SMALL(E30:M30,1)-SMALL(E30:M30,2),IF(O30=8,SUM(E30:M30)-SMALL(E30:M30,1),SUM(E30:M30)))</f>
        <v>0</v>
      </c>
      <c r="O30" s="26">
        <f>COUNTA(E30:M30)</f>
        <v>5</v>
      </c>
      <c r="P30" s="172">
        <f>SUM(E30:M30)</f>
        <v>0</v>
      </c>
      <c r="Q30" s="27"/>
      <c r="R30" s="28">
        <v>1773</v>
      </c>
      <c r="S30" s="29" t="s">
        <v>71</v>
      </c>
      <c r="T30" s="30">
        <f t="shared" si="0"/>
        <v>14</v>
      </c>
      <c r="U30" s="31"/>
      <c r="V30" s="32">
        <f t="shared" si="1"/>
        <v>14</v>
      </c>
      <c r="W30" s="19"/>
      <c r="X30" s="6"/>
      <c r="Y30" s="6"/>
      <c r="Z30" s="6"/>
      <c r="AA30" s="6"/>
    </row>
    <row r="31" spans="1:27" ht="29.1" customHeight="1" thickBot="1" x14ac:dyDescent="0.45">
      <c r="A31" s="177" t="s">
        <v>191</v>
      </c>
      <c r="B31" s="270" t="s">
        <v>227</v>
      </c>
      <c r="C31" s="270" t="s">
        <v>148</v>
      </c>
      <c r="D31" s="270" t="s">
        <v>186</v>
      </c>
      <c r="E31" s="244" t="s">
        <v>725</v>
      </c>
      <c r="F31" s="244" t="s">
        <v>725</v>
      </c>
      <c r="G31" s="231" t="s">
        <v>725</v>
      </c>
      <c r="H31" s="231" t="s">
        <v>725</v>
      </c>
      <c r="I31" s="231" t="s">
        <v>725</v>
      </c>
      <c r="J31" s="219" t="s">
        <v>725</v>
      </c>
      <c r="K31" s="231" t="s">
        <v>725</v>
      </c>
      <c r="L31" s="232"/>
      <c r="M31" s="233">
        <v>67</v>
      </c>
      <c r="N31" s="190">
        <f>IF(O31=9,SUM(E31:M31)-SMALL(E31:M31,1)-SMALL(E31:M31,2),IF(O31=8,SUM(E31:M31)-SMALL(E31:M31,1),SUM(E31:M31)))</f>
        <v>0</v>
      </c>
      <c r="O31" s="26">
        <f>COUNTA(E31:M31)</f>
        <v>8</v>
      </c>
      <c r="P31" s="172">
        <f>SUM(E31:M31)</f>
        <v>67</v>
      </c>
      <c r="Q31" s="27"/>
      <c r="R31" s="28">
        <v>1347</v>
      </c>
      <c r="S31" s="29" t="s">
        <v>45</v>
      </c>
      <c r="T31" s="30">
        <f t="shared" si="0"/>
        <v>0</v>
      </c>
      <c r="U31" s="31"/>
      <c r="V31" s="32">
        <f t="shared" si="1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77" t="s">
        <v>191</v>
      </c>
      <c r="B32" s="195" t="s">
        <v>264</v>
      </c>
      <c r="C32" s="195" t="s">
        <v>148</v>
      </c>
      <c r="D32" s="195" t="s">
        <v>186</v>
      </c>
      <c r="E32" s="179" t="s">
        <v>725</v>
      </c>
      <c r="F32" s="193"/>
      <c r="G32" s="23" t="s">
        <v>725</v>
      </c>
      <c r="H32" s="23" t="s">
        <v>725</v>
      </c>
      <c r="I32" s="23" t="s">
        <v>725</v>
      </c>
      <c r="J32" s="23" t="s">
        <v>725</v>
      </c>
      <c r="K32" s="23" t="s">
        <v>725</v>
      </c>
      <c r="L32" s="23"/>
      <c r="M32" s="24"/>
      <c r="N32" s="25">
        <f>IF(O32=9,SUM(E32:M32)-SMALL(E32:M32,1)-SMALL(E32:M32,2),IF(O32=8,SUM(E32:M32)-SMALL(E32:M32,1),SUM(E32:M32)))</f>
        <v>0</v>
      </c>
      <c r="O32" s="26">
        <f>COUNTA(E32:M32)</f>
        <v>6</v>
      </c>
      <c r="P32" s="172">
        <f>SUM(E32:M32)</f>
        <v>0</v>
      </c>
      <c r="Q32" s="27"/>
      <c r="R32" s="28">
        <v>1889</v>
      </c>
      <c r="S32" s="29" t="s">
        <v>115</v>
      </c>
      <c r="T32" s="30">
        <f t="shared" si="0"/>
        <v>0</v>
      </c>
      <c r="U32" s="31"/>
      <c r="V32" s="32">
        <f t="shared" si="1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77" t="s">
        <v>191</v>
      </c>
      <c r="B33" s="195" t="s">
        <v>251</v>
      </c>
      <c r="C33" s="195" t="s">
        <v>148</v>
      </c>
      <c r="D33" s="195" t="s">
        <v>186</v>
      </c>
      <c r="E33" s="179" t="s">
        <v>725</v>
      </c>
      <c r="F33" s="193" t="s">
        <v>725</v>
      </c>
      <c r="G33" s="23"/>
      <c r="H33" s="23" t="s">
        <v>725</v>
      </c>
      <c r="I33" s="23"/>
      <c r="J33" s="23" t="s">
        <v>725</v>
      </c>
      <c r="K33" s="23" t="s">
        <v>725</v>
      </c>
      <c r="L33" s="23"/>
      <c r="M33" s="24"/>
      <c r="N33" s="25">
        <f>IF(O33=9,SUM(E33:M33)-SMALL(E33:M33,1)-SMALL(E33:M33,2),IF(O33=8,SUM(E33:M33)-SMALL(E33:M33,1),SUM(E33:M33)))</f>
        <v>0</v>
      </c>
      <c r="O33" s="26">
        <f>COUNTA(E33:M33)</f>
        <v>5</v>
      </c>
      <c r="P33" s="172">
        <f>SUM(E33:M33)</f>
        <v>0</v>
      </c>
      <c r="Q33" s="27"/>
      <c r="R33" s="28">
        <v>1883</v>
      </c>
      <c r="S33" s="29" t="s">
        <v>47</v>
      </c>
      <c r="T33" s="30">
        <f t="shared" si="0"/>
        <v>0</v>
      </c>
      <c r="U33" s="31"/>
      <c r="V33" s="32">
        <f t="shared" si="1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77" t="s">
        <v>191</v>
      </c>
      <c r="B34" s="195" t="s">
        <v>250</v>
      </c>
      <c r="C34" s="195" t="s">
        <v>148</v>
      </c>
      <c r="D34" s="195" t="s">
        <v>186</v>
      </c>
      <c r="E34" s="179" t="s">
        <v>725</v>
      </c>
      <c r="F34" s="193" t="s">
        <v>725</v>
      </c>
      <c r="G34" s="23" t="s">
        <v>725</v>
      </c>
      <c r="H34" s="23" t="s">
        <v>725</v>
      </c>
      <c r="I34" s="23"/>
      <c r="J34" s="23" t="s">
        <v>725</v>
      </c>
      <c r="K34" s="23" t="s">
        <v>725</v>
      </c>
      <c r="L34" s="23"/>
      <c r="M34" s="24"/>
      <c r="N34" s="25">
        <f>IF(O34=9,SUM(E34:M34)-SMALL(E34:M34,1)-SMALL(E34:M34,2),IF(O34=8,SUM(E34:M34)-SMALL(E34:M34,1),SUM(E34:M34)))</f>
        <v>0</v>
      </c>
      <c r="O34" s="26">
        <f>COUNTA(E34:M34)</f>
        <v>6</v>
      </c>
      <c r="P34" s="172">
        <f>SUM(E34:M34)</f>
        <v>0</v>
      </c>
      <c r="Q34" s="27"/>
      <c r="R34" s="28">
        <v>2072</v>
      </c>
      <c r="S34" s="29" t="s">
        <v>109</v>
      </c>
      <c r="T34" s="30">
        <f t="shared" si="0"/>
        <v>36</v>
      </c>
      <c r="U34" s="31"/>
      <c r="V34" s="32">
        <f t="shared" si="1"/>
        <v>36</v>
      </c>
      <c r="W34" s="19"/>
      <c r="X34" s="6"/>
      <c r="Y34" s="6"/>
      <c r="Z34" s="6"/>
      <c r="AA34" s="6"/>
    </row>
    <row r="35" spans="1:27" ht="29.1" customHeight="1" thickBot="1" x14ac:dyDescent="0.4">
      <c r="A35" s="177" t="s">
        <v>191</v>
      </c>
      <c r="B35" s="195" t="s">
        <v>236</v>
      </c>
      <c r="C35" s="195" t="s">
        <v>148</v>
      </c>
      <c r="D35" s="195" t="s">
        <v>186</v>
      </c>
      <c r="E35" s="179" t="s">
        <v>725</v>
      </c>
      <c r="F35" s="193"/>
      <c r="G35" s="23"/>
      <c r="H35" s="23" t="s">
        <v>725</v>
      </c>
      <c r="I35" s="23" t="s">
        <v>725</v>
      </c>
      <c r="J35" s="23"/>
      <c r="K35" s="23"/>
      <c r="L35" s="23"/>
      <c r="M35" s="24"/>
      <c r="N35" s="25">
        <f>IF(O35=9,SUM(E35:M35)-SMALL(E35:M35,1)-SMALL(E35:M35,2),IF(O35=8,SUM(E35:M35)-SMALL(E35:M35,1),SUM(E35:M35)))</f>
        <v>0</v>
      </c>
      <c r="O35" s="26">
        <f>COUNTA(E35:M35)</f>
        <v>3</v>
      </c>
      <c r="P35" s="172">
        <f>SUM(E35:M35)</f>
        <v>0</v>
      </c>
      <c r="Q35" s="27"/>
      <c r="R35" s="28">
        <v>1615</v>
      </c>
      <c r="S35" s="29" t="s">
        <v>110</v>
      </c>
      <c r="T35" s="30">
        <f t="shared" si="0"/>
        <v>0</v>
      </c>
      <c r="U35" s="31"/>
      <c r="V35" s="32">
        <f t="shared" ref="V35:V65" si="2">SUMIF($C$3:$C$108,R35,$N$3:$N$108)</f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77" t="s">
        <v>191</v>
      </c>
      <c r="B36" s="271" t="s">
        <v>274</v>
      </c>
      <c r="C36" s="271" t="s">
        <v>148</v>
      </c>
      <c r="D36" s="271" t="s">
        <v>186</v>
      </c>
      <c r="E36" s="242"/>
      <c r="F36" s="243"/>
      <c r="G36" s="217" t="s">
        <v>725</v>
      </c>
      <c r="H36" s="217"/>
      <c r="I36" s="217"/>
      <c r="J36" s="217"/>
      <c r="K36" s="217"/>
      <c r="L36" s="217"/>
      <c r="M36" s="218"/>
      <c r="N36" s="25">
        <f>IF(O36=9,SUM(E36:M36)-SMALL(E36:M36,1)-SMALL(E36:M36,2),IF(O36=8,SUM(E36:M36)-SMALL(E36:M36,1),SUM(E36:M36)))</f>
        <v>0</v>
      </c>
      <c r="O36" s="26">
        <f>COUNTA(E36:M36)</f>
        <v>1</v>
      </c>
      <c r="P36" s="172">
        <f>SUM(E36:M36)</f>
        <v>0</v>
      </c>
      <c r="Q36" s="27"/>
      <c r="R36" s="28">
        <v>48</v>
      </c>
      <c r="S36" s="29" t="s">
        <v>111</v>
      </c>
      <c r="T36" s="30">
        <f t="shared" si="0"/>
        <v>0</v>
      </c>
      <c r="U36" s="31"/>
      <c r="V36" s="32">
        <f t="shared" si="2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77" t="s">
        <v>191</v>
      </c>
      <c r="B37" s="270" t="s">
        <v>230</v>
      </c>
      <c r="C37" s="270" t="s">
        <v>146</v>
      </c>
      <c r="D37" s="270" t="s">
        <v>185</v>
      </c>
      <c r="E37" s="241" t="s">
        <v>725</v>
      </c>
      <c r="F37" s="244" t="s">
        <v>725</v>
      </c>
      <c r="G37" s="219" t="s">
        <v>725</v>
      </c>
      <c r="H37" s="219" t="s">
        <v>725</v>
      </c>
      <c r="I37" s="219" t="s">
        <v>725</v>
      </c>
      <c r="J37" s="219"/>
      <c r="K37" s="219" t="s">
        <v>725</v>
      </c>
      <c r="L37" s="219"/>
      <c r="M37" s="222">
        <v>58</v>
      </c>
      <c r="N37" s="25">
        <f>IF(O37=9,SUM(E37:M37)-SMALL(E37:M37,1)-SMALL(E37:M37,2),IF(O37=8,SUM(E37:M37)-SMALL(E37:M37,1),SUM(E37:M37)))</f>
        <v>58</v>
      </c>
      <c r="O37" s="26">
        <f>COUNTA(E37:M37)</f>
        <v>7</v>
      </c>
      <c r="P37" s="172">
        <f>SUM(E37:M37)</f>
        <v>58</v>
      </c>
      <c r="Q37" s="27"/>
      <c r="R37" s="28">
        <v>1353</v>
      </c>
      <c r="S37" s="29" t="s">
        <v>112</v>
      </c>
      <c r="T37" s="30">
        <f t="shared" si="0"/>
        <v>0</v>
      </c>
      <c r="U37" s="31"/>
      <c r="V37" s="32">
        <f t="shared" si="2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77" t="s">
        <v>191</v>
      </c>
      <c r="B38" s="195" t="s">
        <v>243</v>
      </c>
      <c r="C38" s="195" t="s">
        <v>146</v>
      </c>
      <c r="D38" s="195" t="s">
        <v>185</v>
      </c>
      <c r="E38" s="179" t="s">
        <v>725</v>
      </c>
      <c r="F38" s="193" t="s">
        <v>725</v>
      </c>
      <c r="G38" s="23"/>
      <c r="H38" s="23"/>
      <c r="I38" s="23" t="s">
        <v>725</v>
      </c>
      <c r="J38" s="23"/>
      <c r="K38" s="23"/>
      <c r="L38" s="23"/>
      <c r="M38" s="24"/>
      <c r="N38" s="25">
        <f>IF(O38=9,SUM(E38:M38)-SMALL(E38:M38,1)-SMALL(E38:M38,2),IF(O38=8,SUM(E38:M38)-SMALL(E38:M38,1),SUM(E38:M38)))</f>
        <v>0</v>
      </c>
      <c r="O38" s="26">
        <f>COUNTA(E38:M38)</f>
        <v>3</v>
      </c>
      <c r="P38" s="172">
        <f>SUM(E38:M38)</f>
        <v>0</v>
      </c>
      <c r="Q38" s="27"/>
      <c r="R38" s="28">
        <v>1665</v>
      </c>
      <c r="S38" s="29" t="s">
        <v>113</v>
      </c>
      <c r="T38" s="30">
        <f t="shared" si="0"/>
        <v>0</v>
      </c>
      <c r="U38" s="31"/>
      <c r="V38" s="32">
        <f t="shared" si="2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77" t="s">
        <v>191</v>
      </c>
      <c r="B39" s="195" t="s">
        <v>268</v>
      </c>
      <c r="C39" s="195" t="s">
        <v>146</v>
      </c>
      <c r="D39" s="195" t="s">
        <v>185</v>
      </c>
      <c r="E39" s="179" t="s">
        <v>725</v>
      </c>
      <c r="F39" s="193" t="s">
        <v>725</v>
      </c>
      <c r="G39" s="23" t="s">
        <v>725</v>
      </c>
      <c r="H39" s="23" t="s">
        <v>725</v>
      </c>
      <c r="I39" s="23" t="s">
        <v>725</v>
      </c>
      <c r="J39" s="23"/>
      <c r="K39" s="23" t="s">
        <v>725</v>
      </c>
      <c r="L39" s="23"/>
      <c r="M39" s="24"/>
      <c r="N39" s="25">
        <f>IF(O39=9,SUM(E39:M39)-SMALL(E39:M39,1)-SMALL(E39:M39,2),IF(O39=8,SUM(E39:M39)-SMALL(E39:M39,1),SUM(E39:M39)))</f>
        <v>0</v>
      </c>
      <c r="O39" s="26">
        <f>COUNTA(E39:M39)</f>
        <v>6</v>
      </c>
      <c r="P39" s="172">
        <f>SUM(E39:M39)</f>
        <v>0</v>
      </c>
      <c r="Q39" s="27"/>
      <c r="R39" s="28"/>
      <c r="S39" s="29"/>
      <c r="T39" s="30">
        <f t="shared" si="0"/>
        <v>0</v>
      </c>
      <c r="U39" s="31"/>
      <c r="V39" s="32">
        <f t="shared" si="2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77" t="s">
        <v>191</v>
      </c>
      <c r="B40" s="195" t="s">
        <v>256</v>
      </c>
      <c r="C40" s="195" t="s">
        <v>146</v>
      </c>
      <c r="D40" s="195" t="s">
        <v>185</v>
      </c>
      <c r="E40" s="179" t="s">
        <v>725</v>
      </c>
      <c r="F40" s="193" t="s">
        <v>725</v>
      </c>
      <c r="G40" s="23" t="s">
        <v>725</v>
      </c>
      <c r="H40" s="23" t="s">
        <v>725</v>
      </c>
      <c r="I40" s="23" t="s">
        <v>725</v>
      </c>
      <c r="J40" s="23"/>
      <c r="K40" s="23" t="s">
        <v>725</v>
      </c>
      <c r="L40" s="23"/>
      <c r="M40" s="24"/>
      <c r="N40" s="25">
        <f>IF(O40=9,SUM(E40:M40)-SMALL(E40:M40,1)-SMALL(E40:M40,2),IF(O40=8,SUM(E40:M40)-SMALL(E40:M40,1),SUM(E40:M40)))</f>
        <v>0</v>
      </c>
      <c r="O40" s="26">
        <f>COUNTA(E40:M40)</f>
        <v>6</v>
      </c>
      <c r="P40" s="172">
        <f>SUM(E40:M40)</f>
        <v>0</v>
      </c>
      <c r="Q40" s="27"/>
      <c r="R40" s="28"/>
      <c r="S40" s="29"/>
      <c r="T40" s="30">
        <f t="shared" si="0"/>
        <v>0</v>
      </c>
      <c r="U40" s="31"/>
      <c r="V40" s="32">
        <f t="shared" si="2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77" t="s">
        <v>191</v>
      </c>
      <c r="B41" s="195" t="s">
        <v>237</v>
      </c>
      <c r="C41" s="195" t="s">
        <v>146</v>
      </c>
      <c r="D41" s="195" t="s">
        <v>185</v>
      </c>
      <c r="E41" s="179" t="s">
        <v>725</v>
      </c>
      <c r="F41" s="193" t="s">
        <v>725</v>
      </c>
      <c r="G41" s="23" t="s">
        <v>725</v>
      </c>
      <c r="H41" s="23" t="s">
        <v>725</v>
      </c>
      <c r="I41" s="23"/>
      <c r="J41" s="23"/>
      <c r="K41" s="23"/>
      <c r="L41" s="23"/>
      <c r="M41" s="24"/>
      <c r="N41" s="25">
        <f>IF(O41=9,SUM(E41:M41)-SMALL(E41:M41,1)-SMALL(E41:M41,2),IF(O41=8,SUM(E41:M41)-SMALL(E41:M41,1),SUM(E41:M41)))</f>
        <v>0</v>
      </c>
      <c r="O41" s="26">
        <f>COUNTA(E41:M41)</f>
        <v>4</v>
      </c>
      <c r="P41" s="172">
        <f>SUM(E41:M41)</f>
        <v>0</v>
      </c>
      <c r="Q41" s="27"/>
      <c r="R41" s="28"/>
      <c r="S41" s="29"/>
      <c r="T41" s="30">
        <f t="shared" si="0"/>
        <v>0</v>
      </c>
      <c r="U41" s="31"/>
      <c r="V41" s="32">
        <f t="shared" si="2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77" t="s">
        <v>191</v>
      </c>
      <c r="B42" s="195" t="s">
        <v>265</v>
      </c>
      <c r="C42" s="195" t="s">
        <v>146</v>
      </c>
      <c r="D42" s="195" t="s">
        <v>185</v>
      </c>
      <c r="E42" s="179" t="s">
        <v>725</v>
      </c>
      <c r="F42" s="193" t="s">
        <v>725</v>
      </c>
      <c r="G42" s="23" t="s">
        <v>725</v>
      </c>
      <c r="H42" s="23" t="s">
        <v>725</v>
      </c>
      <c r="I42" s="23"/>
      <c r="J42" s="23"/>
      <c r="K42" s="23" t="s">
        <v>725</v>
      </c>
      <c r="L42" s="23"/>
      <c r="M42" s="24"/>
      <c r="N42" s="25">
        <f>IF(O42=9,SUM(E42:M42)-SMALL(E42:M42,1)-SMALL(E42:M42,2),IF(O42=8,SUM(E42:M42)-SMALL(E42:M42,1),SUM(E42:M42)))</f>
        <v>0</v>
      </c>
      <c r="O42" s="26">
        <f>COUNTA(E42:M42)</f>
        <v>5</v>
      </c>
      <c r="P42" s="172">
        <f>SUM(E42:M42)</f>
        <v>0</v>
      </c>
      <c r="Q42" s="27"/>
      <c r="R42" s="28"/>
      <c r="S42" s="29"/>
      <c r="T42" s="30">
        <f t="shared" si="0"/>
        <v>0</v>
      </c>
      <c r="U42" s="31"/>
      <c r="V42" s="32">
        <f t="shared" si="2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77" t="s">
        <v>191</v>
      </c>
      <c r="B43" s="195" t="s">
        <v>270</v>
      </c>
      <c r="C43" s="195" t="s">
        <v>146</v>
      </c>
      <c r="D43" s="195" t="s">
        <v>185</v>
      </c>
      <c r="E43" s="179" t="s">
        <v>725</v>
      </c>
      <c r="F43" s="193" t="s">
        <v>725</v>
      </c>
      <c r="G43" s="23"/>
      <c r="H43" s="23" t="s">
        <v>725</v>
      </c>
      <c r="I43" s="23" t="s">
        <v>725</v>
      </c>
      <c r="J43" s="23"/>
      <c r="K43" s="23"/>
      <c r="L43" s="23"/>
      <c r="M43" s="24"/>
      <c r="N43" s="25">
        <f>IF(O43=9,SUM(E43:M43)-SMALL(E43:M43,1)-SMALL(E43:M43,2),IF(O43=8,SUM(E43:M43)-SMALL(E43:M43,1),SUM(E43:M43)))</f>
        <v>0</v>
      </c>
      <c r="O43" s="26">
        <f>COUNTA(E43:M43)</f>
        <v>4</v>
      </c>
      <c r="P43" s="172">
        <f>SUM(E43:M43)</f>
        <v>0</v>
      </c>
      <c r="Q43" s="27"/>
      <c r="R43" s="28"/>
      <c r="S43" s="29"/>
      <c r="T43" s="30">
        <f t="shared" si="0"/>
        <v>0</v>
      </c>
      <c r="U43" s="31"/>
      <c r="V43" s="32">
        <f t="shared" si="2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77" t="s">
        <v>191</v>
      </c>
      <c r="B44" s="195" t="s">
        <v>269</v>
      </c>
      <c r="C44" s="195" t="s">
        <v>146</v>
      </c>
      <c r="D44" s="195" t="s">
        <v>185</v>
      </c>
      <c r="E44" s="179" t="s">
        <v>725</v>
      </c>
      <c r="F44" s="193" t="s">
        <v>725</v>
      </c>
      <c r="G44" s="23" t="s">
        <v>725</v>
      </c>
      <c r="H44" s="23" t="s">
        <v>725</v>
      </c>
      <c r="I44" s="23"/>
      <c r="J44" s="23"/>
      <c r="K44" s="23"/>
      <c r="L44" s="23"/>
      <c r="M44" s="24"/>
      <c r="N44" s="25">
        <f>IF(O44=9,SUM(E44:M44)-SMALL(E44:M44,1)-SMALL(E44:M44,2),IF(O44=8,SUM(E44:M44)-SMALL(E44:M44,1),SUM(E44:M44)))</f>
        <v>0</v>
      </c>
      <c r="O44" s="26">
        <f>COUNTA(E44:M44)</f>
        <v>4</v>
      </c>
      <c r="P44" s="172">
        <f>SUM(E44:M44)</f>
        <v>0</v>
      </c>
      <c r="Q44" s="27"/>
      <c r="R44" s="28">
        <v>2199</v>
      </c>
      <c r="S44" s="169" t="s">
        <v>106</v>
      </c>
      <c r="T44" s="30">
        <f t="shared" si="0"/>
        <v>0</v>
      </c>
      <c r="U44" s="31"/>
      <c r="V44" s="32">
        <f t="shared" si="2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77" t="s">
        <v>191</v>
      </c>
      <c r="B45" s="195" t="s">
        <v>272</v>
      </c>
      <c r="C45" s="195" t="s">
        <v>146</v>
      </c>
      <c r="D45" s="195" t="s">
        <v>185</v>
      </c>
      <c r="E45" s="179" t="s">
        <v>725</v>
      </c>
      <c r="F45" s="193" t="s">
        <v>725</v>
      </c>
      <c r="G45" s="23" t="s">
        <v>725</v>
      </c>
      <c r="H45" s="23"/>
      <c r="I45" s="23"/>
      <c r="J45" s="23"/>
      <c r="K45" s="23"/>
      <c r="L45" s="23"/>
      <c r="M45" s="24"/>
      <c r="N45" s="25">
        <f>IF(O45=9,SUM(E45:M45)-SMALL(E45:M45,1)-SMALL(E45:M45,2),IF(O45=8,SUM(E45:M45)-SMALL(E45:M45,1),SUM(E45:M45)))</f>
        <v>0</v>
      </c>
      <c r="O45" s="26">
        <f>COUNTA(E45:M45)</f>
        <v>3</v>
      </c>
      <c r="P45" s="172">
        <f>SUM(E45:M45)</f>
        <v>0</v>
      </c>
      <c r="Q45" s="27"/>
      <c r="R45" s="28">
        <v>1908</v>
      </c>
      <c r="S45" s="29" t="s">
        <v>55</v>
      </c>
      <c r="T45" s="30">
        <f t="shared" si="0"/>
        <v>0</v>
      </c>
      <c r="U45" s="31"/>
      <c r="V45" s="32">
        <f t="shared" si="2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77" t="s">
        <v>191</v>
      </c>
      <c r="B46" s="195" t="s">
        <v>436</v>
      </c>
      <c r="C46" s="195" t="s">
        <v>146</v>
      </c>
      <c r="D46" s="195" t="s">
        <v>185</v>
      </c>
      <c r="E46" s="179"/>
      <c r="F46" s="179" t="s">
        <v>725</v>
      </c>
      <c r="G46" s="23"/>
      <c r="H46" s="23" t="s">
        <v>725</v>
      </c>
      <c r="I46" s="23"/>
      <c r="J46" s="23"/>
      <c r="K46" s="23" t="s">
        <v>725</v>
      </c>
      <c r="L46" s="23"/>
      <c r="M46" s="24"/>
      <c r="N46" s="25">
        <f>IF(O46=9,SUM(E46:M46)-SMALL(E46:M46,1)-SMALL(E46:M46,2),IF(O46=8,SUM(E46:M46)-SMALL(E46:M46,1),SUM(E46:M46)))</f>
        <v>0</v>
      </c>
      <c r="O46" s="26">
        <f>COUNTA(E46:M46)</f>
        <v>3</v>
      </c>
      <c r="P46" s="172">
        <f>SUM(E46:M46)</f>
        <v>0</v>
      </c>
      <c r="Q46" s="35"/>
      <c r="R46" s="28">
        <v>2057</v>
      </c>
      <c r="S46" s="29" t="s">
        <v>56</v>
      </c>
      <c r="T46" s="30">
        <f t="shared" si="0"/>
        <v>58</v>
      </c>
      <c r="U46" s="31"/>
      <c r="V46" s="32">
        <f t="shared" si="2"/>
        <v>58</v>
      </c>
      <c r="W46" s="19"/>
      <c r="X46" s="6"/>
      <c r="Y46" s="6"/>
      <c r="Z46" s="6"/>
      <c r="AA46" s="6"/>
    </row>
    <row r="47" spans="1:27" ht="29.1" customHeight="1" thickBot="1" x14ac:dyDescent="0.4">
      <c r="A47" s="177" t="s">
        <v>191</v>
      </c>
      <c r="B47" s="271" t="s">
        <v>668</v>
      </c>
      <c r="C47" s="271" t="s">
        <v>146</v>
      </c>
      <c r="D47" s="271" t="s">
        <v>185</v>
      </c>
      <c r="E47" s="242"/>
      <c r="F47" s="243"/>
      <c r="G47" s="217"/>
      <c r="H47" s="217"/>
      <c r="I47" s="217"/>
      <c r="J47" s="217"/>
      <c r="K47" s="217" t="s">
        <v>725</v>
      </c>
      <c r="L47" s="217"/>
      <c r="M47" s="218"/>
      <c r="N47" s="25">
        <f>IF(O47=9,SUM(E47:M47)-SMALL(E47:M47,1)-SMALL(E47:M47,2),IF(O47=8,SUM(E47:M47)-SMALL(E47:M47,1),SUM(E47:M47)))</f>
        <v>0</v>
      </c>
      <c r="O47" s="26">
        <f>COUNTA(E47:M47)</f>
        <v>1</v>
      </c>
      <c r="P47" s="172">
        <f>SUM(E47:M47)</f>
        <v>0</v>
      </c>
      <c r="Q47" s="35"/>
      <c r="R47" s="28">
        <v>2069</v>
      </c>
      <c r="S47" s="29" t="s">
        <v>57</v>
      </c>
      <c r="T47" s="30">
        <f t="shared" si="0"/>
        <v>0</v>
      </c>
      <c r="U47" s="31"/>
      <c r="V47" s="32">
        <f t="shared" si="2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77" t="s">
        <v>191</v>
      </c>
      <c r="B48" s="270" t="s">
        <v>492</v>
      </c>
      <c r="C48" s="270" t="s">
        <v>128</v>
      </c>
      <c r="D48" s="270" t="s">
        <v>179</v>
      </c>
      <c r="E48" s="241"/>
      <c r="F48" s="241"/>
      <c r="G48" s="219" t="s">
        <v>725</v>
      </c>
      <c r="H48" s="219"/>
      <c r="I48" s="219" t="s">
        <v>725</v>
      </c>
      <c r="J48" s="219" t="s">
        <v>725</v>
      </c>
      <c r="K48" s="219" t="s">
        <v>725</v>
      </c>
      <c r="L48" s="219"/>
      <c r="M48" s="222">
        <v>66</v>
      </c>
      <c r="N48" s="25">
        <f>IF(O48=9,SUM(E48:M48)-SMALL(E48:M48,1)-SMALL(E48:M48,2),IF(O48=8,SUM(E48:M48)-SMALL(E48:M48,1),SUM(E48:M48)))</f>
        <v>66</v>
      </c>
      <c r="O48" s="26">
        <f>COUNTA(E48:M48)</f>
        <v>5</v>
      </c>
      <c r="P48" s="172">
        <f>SUM(E48:M48)</f>
        <v>66</v>
      </c>
      <c r="Q48" s="19"/>
      <c r="R48" s="28">
        <v>1887</v>
      </c>
      <c r="S48" s="29" t="s">
        <v>123</v>
      </c>
      <c r="T48" s="30">
        <f t="shared" si="0"/>
        <v>0</v>
      </c>
      <c r="U48" s="31"/>
      <c r="V48" s="32">
        <f t="shared" si="2"/>
        <v>0</v>
      </c>
      <c r="W48" s="38"/>
      <c r="X48" s="6"/>
      <c r="Y48" s="6"/>
      <c r="Z48" s="6"/>
      <c r="AA48" s="6"/>
    </row>
    <row r="49" spans="1:259" ht="29.1" customHeight="1" thickBot="1" x14ac:dyDescent="0.4">
      <c r="A49" s="177" t="s">
        <v>191</v>
      </c>
      <c r="B49" s="195" t="s">
        <v>242</v>
      </c>
      <c r="C49" s="195" t="s">
        <v>128</v>
      </c>
      <c r="D49" s="195" t="s">
        <v>179</v>
      </c>
      <c r="E49" s="179" t="s">
        <v>725</v>
      </c>
      <c r="F49" s="193" t="s">
        <v>725</v>
      </c>
      <c r="G49" s="23" t="s">
        <v>725</v>
      </c>
      <c r="H49" s="23" t="s">
        <v>725</v>
      </c>
      <c r="I49" s="23"/>
      <c r="J49" s="23" t="s">
        <v>725</v>
      </c>
      <c r="K49" s="23" t="s">
        <v>725</v>
      </c>
      <c r="L49" s="23"/>
      <c r="M49" s="24"/>
      <c r="N49" s="25">
        <f>IF(O49=9,SUM(E49:M49)-SMALL(E49:M49,1)-SMALL(E49:M49,2),IF(O49=8,SUM(E49:M49)-SMALL(E49:M49,1),SUM(E49:M49)))</f>
        <v>0</v>
      </c>
      <c r="O49" s="26">
        <f>COUNTA(E49:M49)</f>
        <v>6</v>
      </c>
      <c r="P49" s="172">
        <f>SUM(E49:M49)</f>
        <v>0</v>
      </c>
      <c r="Q49" s="35"/>
      <c r="R49" s="28">
        <v>2029</v>
      </c>
      <c r="S49" s="29" t="s">
        <v>59</v>
      </c>
      <c r="T49" s="30">
        <f t="shared" si="0"/>
        <v>0</v>
      </c>
      <c r="U49" s="31"/>
      <c r="V49" s="32">
        <f t="shared" si="2"/>
        <v>0</v>
      </c>
      <c r="W49" s="6"/>
      <c r="X49" s="6"/>
      <c r="Y49" s="6"/>
      <c r="Z49" s="6"/>
      <c r="AA49" s="6"/>
    </row>
    <row r="50" spans="1:259" ht="29.1" customHeight="1" thickBot="1" x14ac:dyDescent="0.4">
      <c r="A50" s="177" t="s">
        <v>191</v>
      </c>
      <c r="B50" s="195" t="s">
        <v>246</v>
      </c>
      <c r="C50" s="195" t="s">
        <v>128</v>
      </c>
      <c r="D50" s="195" t="s">
        <v>179</v>
      </c>
      <c r="E50" s="179" t="s">
        <v>725</v>
      </c>
      <c r="F50" s="193" t="s">
        <v>725</v>
      </c>
      <c r="G50" s="23" t="s">
        <v>725</v>
      </c>
      <c r="H50" s="23" t="s">
        <v>725</v>
      </c>
      <c r="I50" s="23" t="s">
        <v>725</v>
      </c>
      <c r="J50" s="23" t="s">
        <v>725</v>
      </c>
      <c r="K50" s="23" t="s">
        <v>725</v>
      </c>
      <c r="L50" s="23"/>
      <c r="M50" s="24"/>
      <c r="N50" s="25">
        <f>IF(O50=9,SUM(E50:M50)-SMALL(E50:M50,1)-SMALL(E50:M50,2),IF(O50=8,SUM(E50:M50)-SMALL(E50:M50,1),SUM(E50:M50)))</f>
        <v>0</v>
      </c>
      <c r="O50" s="26">
        <f>COUNTA(E50:M50)</f>
        <v>7</v>
      </c>
      <c r="P50" s="172">
        <f>SUM(E50:M50)</f>
        <v>0</v>
      </c>
      <c r="Q50" s="35"/>
      <c r="R50" s="28">
        <v>2027</v>
      </c>
      <c r="S50" s="29" t="s">
        <v>20</v>
      </c>
      <c r="T50" s="30">
        <f t="shared" si="0"/>
        <v>69</v>
      </c>
      <c r="U50" s="31"/>
      <c r="V50" s="32">
        <f t="shared" si="2"/>
        <v>69</v>
      </c>
      <c r="W50" s="6"/>
      <c r="X50" s="6"/>
      <c r="Y50" s="6"/>
      <c r="Z50" s="6"/>
      <c r="AA50" s="6"/>
    </row>
    <row r="51" spans="1:259" ht="29.1" customHeight="1" thickBot="1" x14ac:dyDescent="0.4">
      <c r="A51" s="177" t="s">
        <v>191</v>
      </c>
      <c r="B51" s="195" t="s">
        <v>489</v>
      </c>
      <c r="C51" s="195" t="s">
        <v>128</v>
      </c>
      <c r="D51" s="195" t="s">
        <v>179</v>
      </c>
      <c r="E51" s="179"/>
      <c r="F51" s="179"/>
      <c r="G51" s="23" t="s">
        <v>725</v>
      </c>
      <c r="H51" s="23" t="s">
        <v>725</v>
      </c>
      <c r="I51" s="23"/>
      <c r="J51" s="23"/>
      <c r="K51" s="23" t="s">
        <v>725</v>
      </c>
      <c r="L51" s="23"/>
      <c r="M51" s="24"/>
      <c r="N51" s="25">
        <f>IF(O51=9,SUM(E51:M51)-SMALL(E51:M51,1)-SMALL(E51:M51,2),IF(O51=8,SUM(E51:M51)-SMALL(E51:M51,1),SUM(E51:M51)))</f>
        <v>0</v>
      </c>
      <c r="O51" s="26">
        <f>COUNTA(E51:M51)</f>
        <v>3</v>
      </c>
      <c r="P51" s="172">
        <f>SUM(E51:M51)</f>
        <v>0</v>
      </c>
      <c r="Q51" s="35"/>
      <c r="R51" s="28"/>
      <c r="S51" s="29"/>
      <c r="T51" s="30"/>
      <c r="U51" s="31"/>
      <c r="V51" s="32">
        <f t="shared" si="2"/>
        <v>0</v>
      </c>
      <c r="W51" s="6"/>
      <c r="X51" s="6"/>
      <c r="Y51" s="6"/>
      <c r="Z51" s="6"/>
      <c r="AA51" s="6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  <c r="II51" s="133"/>
      <c r="IJ51" s="133"/>
      <c r="IK51" s="133"/>
      <c r="IL51" s="133"/>
      <c r="IM51" s="133"/>
      <c r="IN51" s="133"/>
      <c r="IO51" s="133"/>
      <c r="IP51" s="133"/>
      <c r="IQ51" s="133"/>
      <c r="IR51" s="133"/>
      <c r="IS51" s="133"/>
      <c r="IT51" s="133"/>
      <c r="IU51" s="133"/>
      <c r="IV51" s="133"/>
      <c r="IW51" s="133"/>
      <c r="IX51" s="133"/>
      <c r="IY51" s="133"/>
    </row>
    <row r="52" spans="1:259" ht="29.1" customHeight="1" thickBot="1" x14ac:dyDescent="0.4">
      <c r="A52" s="177" t="s">
        <v>191</v>
      </c>
      <c r="B52" s="271" t="s">
        <v>496</v>
      </c>
      <c r="C52" s="271" t="s">
        <v>128</v>
      </c>
      <c r="D52" s="271" t="s">
        <v>179</v>
      </c>
      <c r="E52" s="242"/>
      <c r="F52" s="242"/>
      <c r="G52" s="217" t="s">
        <v>725</v>
      </c>
      <c r="H52" s="217"/>
      <c r="I52" s="217"/>
      <c r="J52" s="217" t="s">
        <v>725</v>
      </c>
      <c r="K52" s="217" t="s">
        <v>725</v>
      </c>
      <c r="L52" s="217"/>
      <c r="M52" s="218"/>
      <c r="N52" s="25">
        <f>IF(O52=9,SUM(E52:M52)-SMALL(E52:M52,1)-SMALL(E52:M52,2),IF(O52=8,SUM(E52:M52)-SMALL(E52:M52,1),SUM(E52:M52)))</f>
        <v>0</v>
      </c>
      <c r="O52" s="26">
        <f>COUNTA(E52:M52)</f>
        <v>3</v>
      </c>
      <c r="P52" s="172">
        <f>SUM(E52:M52)</f>
        <v>0</v>
      </c>
      <c r="Q52" s="35"/>
      <c r="R52" s="28">
        <v>1862</v>
      </c>
      <c r="S52" s="29" t="s">
        <v>60</v>
      </c>
      <c r="T52" s="30">
        <f t="shared" ref="T52:T65" si="3">SUMIF($C$3:$C$108,R52,$P$3:$P$108)</f>
        <v>0</v>
      </c>
      <c r="U52" s="31"/>
      <c r="V52" s="32">
        <f t="shared" si="2"/>
        <v>0</v>
      </c>
      <c r="W52" s="6"/>
      <c r="X52" s="6"/>
      <c r="Y52" s="6"/>
      <c r="Z52" s="6"/>
      <c r="AA52" s="6"/>
    </row>
    <row r="53" spans="1:259" ht="29.1" customHeight="1" thickBot="1" x14ac:dyDescent="0.4">
      <c r="A53" s="177" t="s">
        <v>191</v>
      </c>
      <c r="B53" s="272" t="s">
        <v>229</v>
      </c>
      <c r="C53" s="272" t="s">
        <v>139</v>
      </c>
      <c r="D53" s="272" t="s">
        <v>71</v>
      </c>
      <c r="E53" s="246" t="s">
        <v>725</v>
      </c>
      <c r="F53" s="247"/>
      <c r="G53" s="225"/>
      <c r="H53" s="225"/>
      <c r="I53" s="225"/>
      <c r="J53" s="225"/>
      <c r="K53" s="225"/>
      <c r="L53" s="225"/>
      <c r="M53" s="226">
        <v>14</v>
      </c>
      <c r="N53" s="25">
        <f>IF(O53=9,SUM(E53:M53)-SMALL(E53:M53,1)-SMALL(E53:M53,2),IF(O53=8,SUM(E53:M53)-SMALL(E53:M53,1),SUM(E53:M53)))</f>
        <v>14</v>
      </c>
      <c r="O53" s="26">
        <f>COUNTA(E53:M53)</f>
        <v>2</v>
      </c>
      <c r="P53" s="172">
        <f>SUM(E53:M53)</f>
        <v>14</v>
      </c>
      <c r="Q53" s="35"/>
      <c r="R53" s="28">
        <v>1132</v>
      </c>
      <c r="S53" s="29" t="s">
        <v>61</v>
      </c>
      <c r="T53" s="30">
        <f t="shared" si="3"/>
        <v>0</v>
      </c>
      <c r="U53" s="31"/>
      <c r="V53" s="32">
        <f t="shared" si="2"/>
        <v>0</v>
      </c>
      <c r="W53" s="6"/>
      <c r="X53" s="6"/>
      <c r="Y53" s="6"/>
      <c r="Z53" s="6"/>
      <c r="AA53" s="6"/>
    </row>
    <row r="54" spans="1:259" ht="29.1" customHeight="1" thickBot="1" x14ac:dyDescent="0.4">
      <c r="A54" s="177" t="s">
        <v>191</v>
      </c>
      <c r="B54" s="270" t="s">
        <v>231</v>
      </c>
      <c r="C54" s="270" t="s">
        <v>201</v>
      </c>
      <c r="D54" s="270" t="s">
        <v>202</v>
      </c>
      <c r="E54" s="241" t="s">
        <v>725</v>
      </c>
      <c r="F54" s="244" t="s">
        <v>725</v>
      </c>
      <c r="G54" s="219" t="s">
        <v>725</v>
      </c>
      <c r="H54" s="219" t="s">
        <v>725</v>
      </c>
      <c r="I54" s="219"/>
      <c r="J54" s="219" t="s">
        <v>725</v>
      </c>
      <c r="K54" s="219" t="s">
        <v>725</v>
      </c>
      <c r="L54" s="219"/>
      <c r="M54" s="222">
        <v>81</v>
      </c>
      <c r="N54" s="25">
        <f>IF(O54=9,SUM(E54:M54)-SMALL(E54:M54,1)-SMALL(E54:M54,2),IF(O54=8,SUM(E54:M54)-SMALL(E54:M54,1),SUM(E54:M54)))</f>
        <v>81</v>
      </c>
      <c r="O54" s="26">
        <f>COUNTA(E54:M54)</f>
        <v>7</v>
      </c>
      <c r="P54" s="172">
        <f>SUM(E54:M54)</f>
        <v>81</v>
      </c>
      <c r="Q54" s="19"/>
      <c r="R54" s="28">
        <v>1988</v>
      </c>
      <c r="S54" s="29" t="s">
        <v>62</v>
      </c>
      <c r="T54" s="30">
        <f t="shared" si="3"/>
        <v>0</v>
      </c>
      <c r="U54" s="31"/>
      <c r="V54" s="32">
        <f t="shared" si="2"/>
        <v>0</v>
      </c>
      <c r="W54" s="6"/>
      <c r="X54" s="6"/>
      <c r="Y54" s="6"/>
      <c r="Z54" s="6"/>
      <c r="AA54" s="6"/>
    </row>
    <row r="55" spans="1:259" ht="29.1" customHeight="1" thickBot="1" x14ac:dyDescent="0.4">
      <c r="A55" s="177" t="s">
        <v>191</v>
      </c>
      <c r="B55" s="195" t="s">
        <v>235</v>
      </c>
      <c r="C55" s="195" t="s">
        <v>201</v>
      </c>
      <c r="D55" s="195" t="s">
        <v>202</v>
      </c>
      <c r="E55" s="179" t="s">
        <v>725</v>
      </c>
      <c r="F55" s="193"/>
      <c r="G55" s="23" t="s">
        <v>725</v>
      </c>
      <c r="H55" s="23" t="s">
        <v>725</v>
      </c>
      <c r="I55" s="23" t="s">
        <v>725</v>
      </c>
      <c r="J55" s="23"/>
      <c r="K55" s="23" t="s">
        <v>725</v>
      </c>
      <c r="L55" s="23"/>
      <c r="M55" s="24"/>
      <c r="N55" s="25">
        <f>IF(O55=9,SUM(E55:M55)-SMALL(E55:M55,1)-SMALL(E55:M55,2),IF(O55=8,SUM(E55:M55)-SMALL(E55:M55,1),SUM(E55:M55)))</f>
        <v>0</v>
      </c>
      <c r="O55" s="26">
        <f>COUNTA(E55:M55)</f>
        <v>5</v>
      </c>
      <c r="P55" s="172">
        <f>SUM(E55:M55)</f>
        <v>0</v>
      </c>
      <c r="Q55" s="19"/>
      <c r="R55" s="28">
        <v>1172</v>
      </c>
      <c r="S55" s="29" t="s">
        <v>471</v>
      </c>
      <c r="T55" s="30">
        <f t="shared" si="3"/>
        <v>0</v>
      </c>
      <c r="U55" s="31"/>
      <c r="V55" s="32">
        <f t="shared" si="2"/>
        <v>0</v>
      </c>
      <c r="W55" s="6"/>
      <c r="X55" s="6"/>
      <c r="Y55" s="6"/>
      <c r="Z55" s="6"/>
      <c r="AA55" s="6"/>
    </row>
    <row r="56" spans="1:259" ht="29.1" customHeight="1" thickBot="1" x14ac:dyDescent="0.4">
      <c r="A56" s="177" t="s">
        <v>191</v>
      </c>
      <c r="B56" s="271" t="s">
        <v>240</v>
      </c>
      <c r="C56" s="271" t="s">
        <v>201</v>
      </c>
      <c r="D56" s="271" t="s">
        <v>202</v>
      </c>
      <c r="E56" s="217" t="s">
        <v>725</v>
      </c>
      <c r="F56" s="243" t="s">
        <v>725</v>
      </c>
      <c r="G56" s="217" t="s">
        <v>725</v>
      </c>
      <c r="H56" s="217"/>
      <c r="I56" s="217" t="s">
        <v>725</v>
      </c>
      <c r="J56" s="217" t="s">
        <v>725</v>
      </c>
      <c r="K56" s="217" t="s">
        <v>725</v>
      </c>
      <c r="L56" s="217"/>
      <c r="M56" s="218"/>
      <c r="N56" s="25">
        <f>IF(O56=9,SUM(E56:M56)-SMALL(E56:M56,1)-SMALL(E56:M56,2),IF(O56=8,SUM(E56:M56)-SMALL(E56:M56,1),SUM(E56:M56)))</f>
        <v>0</v>
      </c>
      <c r="O56" s="26">
        <f>COUNTA(E56:M56)</f>
        <v>6</v>
      </c>
      <c r="P56" s="172">
        <f>SUM(E56:M56)</f>
        <v>0</v>
      </c>
      <c r="Q56" s="19"/>
      <c r="R56" s="28"/>
      <c r="S56" s="29"/>
      <c r="T56" s="30">
        <f t="shared" si="3"/>
        <v>0</v>
      </c>
      <c r="U56" s="31"/>
      <c r="V56" s="32">
        <f t="shared" si="2"/>
        <v>0</v>
      </c>
      <c r="W56" s="6"/>
      <c r="X56" s="6"/>
      <c r="Y56" s="6"/>
      <c r="Z56" s="6"/>
      <c r="AA56" s="6"/>
    </row>
    <row r="57" spans="1:259" ht="29.1" customHeight="1" thickBot="1" x14ac:dyDescent="0.4">
      <c r="A57" s="177" t="s">
        <v>191</v>
      </c>
      <c r="B57" s="272" t="s">
        <v>432</v>
      </c>
      <c r="C57" s="272" t="s">
        <v>278</v>
      </c>
      <c r="D57" s="272" t="s">
        <v>279</v>
      </c>
      <c r="E57" s="225"/>
      <c r="F57" s="247" t="s">
        <v>725</v>
      </c>
      <c r="G57" s="225"/>
      <c r="H57" s="225"/>
      <c r="I57" s="225"/>
      <c r="J57" s="225"/>
      <c r="K57" s="225"/>
      <c r="L57" s="225"/>
      <c r="M57" s="226">
        <v>14</v>
      </c>
      <c r="N57" s="25">
        <f>IF(O57=9,SUM(E57:M57)-SMALL(E57:M57,1)-SMALL(E57:M57,2),IF(O57=8,SUM(E57:M57)-SMALL(E57:M57,1),SUM(E57:M57)))</f>
        <v>14</v>
      </c>
      <c r="O57" s="26">
        <f>COUNTA(E57:M57)</f>
        <v>2</v>
      </c>
      <c r="P57" s="172">
        <f>SUM(E57:M57)</f>
        <v>14</v>
      </c>
      <c r="Q57" s="19"/>
      <c r="R57" s="28"/>
      <c r="S57" s="29"/>
      <c r="T57" s="30">
        <f t="shared" si="3"/>
        <v>0</v>
      </c>
      <c r="U57" s="31"/>
      <c r="V57" s="32">
        <f t="shared" si="2"/>
        <v>0</v>
      </c>
      <c r="W57" s="6"/>
      <c r="X57" s="6"/>
      <c r="Y57" s="6"/>
      <c r="Z57" s="6"/>
      <c r="AA57" s="6"/>
    </row>
    <row r="58" spans="1:259" ht="29.1" customHeight="1" thickBot="1" x14ac:dyDescent="0.4">
      <c r="A58" s="177" t="s">
        <v>191</v>
      </c>
      <c r="B58" s="270" t="s">
        <v>247</v>
      </c>
      <c r="C58" s="270" t="s">
        <v>163</v>
      </c>
      <c r="D58" s="270" t="s">
        <v>20</v>
      </c>
      <c r="E58" s="219" t="s">
        <v>725</v>
      </c>
      <c r="F58" s="244" t="s">
        <v>725</v>
      </c>
      <c r="G58" s="219" t="s">
        <v>725</v>
      </c>
      <c r="H58" s="219"/>
      <c r="I58" s="219"/>
      <c r="J58" s="219" t="s">
        <v>725</v>
      </c>
      <c r="K58" s="219" t="s">
        <v>725</v>
      </c>
      <c r="L58" s="219"/>
      <c r="M58" s="222">
        <v>69</v>
      </c>
      <c r="N58" s="25">
        <f>IF(O58=9,SUM(E58:M58)-SMALL(E58:M58,1)-SMALL(E58:M58,2),IF(O58=8,SUM(E58:M58)-SMALL(E58:M58,1),SUM(E58:M58)))</f>
        <v>69</v>
      </c>
      <c r="O58" s="26">
        <f>COUNTA(E58:M58)</f>
        <v>6</v>
      </c>
      <c r="P58" s="172">
        <f>SUM(E58:M58)</f>
        <v>69</v>
      </c>
      <c r="Q58" s="19"/>
      <c r="R58" s="28">
        <v>1990</v>
      </c>
      <c r="S58" s="29" t="s">
        <v>26</v>
      </c>
      <c r="T58" s="30">
        <f t="shared" si="3"/>
        <v>0</v>
      </c>
      <c r="U58" s="31"/>
      <c r="V58" s="32">
        <f t="shared" si="2"/>
        <v>0</v>
      </c>
      <c r="W58" s="6"/>
      <c r="X58" s="6"/>
      <c r="Y58" s="6"/>
      <c r="Z58" s="6"/>
      <c r="AA58" s="6"/>
    </row>
    <row r="59" spans="1:259" ht="29.1" customHeight="1" thickBot="1" x14ac:dyDescent="0.4">
      <c r="A59" s="177" t="s">
        <v>191</v>
      </c>
      <c r="B59" s="195" t="s">
        <v>261</v>
      </c>
      <c r="C59" s="195" t="s">
        <v>163</v>
      </c>
      <c r="D59" s="195" t="s">
        <v>20</v>
      </c>
      <c r="E59" s="23" t="s">
        <v>725</v>
      </c>
      <c r="F59" s="193" t="s">
        <v>725</v>
      </c>
      <c r="G59" s="23" t="s">
        <v>725</v>
      </c>
      <c r="H59" s="23" t="s">
        <v>725</v>
      </c>
      <c r="I59" s="23" t="s">
        <v>725</v>
      </c>
      <c r="J59" s="23" t="s">
        <v>725</v>
      </c>
      <c r="K59" s="23" t="s">
        <v>725</v>
      </c>
      <c r="L59" s="23"/>
      <c r="M59" s="24"/>
      <c r="N59" s="25">
        <f>IF(O59=9,SUM(E59:M59)-SMALL(E59:M59,1)-SMALL(E59:M59,2),IF(O59=8,SUM(E59:M59)-SMALL(E59:M59,1),SUM(E59:M59)))</f>
        <v>0</v>
      </c>
      <c r="O59" s="26">
        <f>COUNTA(E59:M59)</f>
        <v>7</v>
      </c>
      <c r="P59" s="172">
        <f>SUM(E59:M59)</f>
        <v>0</v>
      </c>
      <c r="Q59" s="19"/>
      <c r="R59" s="28">
        <v>2068</v>
      </c>
      <c r="S59" s="29" t="s">
        <v>64</v>
      </c>
      <c r="T59" s="30">
        <f t="shared" si="3"/>
        <v>0</v>
      </c>
      <c r="U59" s="31"/>
      <c r="V59" s="32">
        <f t="shared" si="2"/>
        <v>0</v>
      </c>
      <c r="W59" s="6"/>
      <c r="X59" s="6"/>
      <c r="Y59" s="6"/>
      <c r="Z59" s="6"/>
      <c r="AA59" s="6"/>
    </row>
    <row r="60" spans="1:259" ht="29.1" customHeight="1" thickBot="1" x14ac:dyDescent="0.4">
      <c r="A60" s="177" t="s">
        <v>191</v>
      </c>
      <c r="B60" s="195" t="s">
        <v>262</v>
      </c>
      <c r="C60" s="195" t="s">
        <v>163</v>
      </c>
      <c r="D60" s="195" t="s">
        <v>20</v>
      </c>
      <c r="E60" s="23" t="s">
        <v>725</v>
      </c>
      <c r="F60" s="193" t="s">
        <v>725</v>
      </c>
      <c r="G60" s="23"/>
      <c r="H60" s="23" t="s">
        <v>725</v>
      </c>
      <c r="I60" s="23" t="s">
        <v>725</v>
      </c>
      <c r="J60" s="23"/>
      <c r="K60" s="23" t="s">
        <v>725</v>
      </c>
      <c r="L60" s="23"/>
      <c r="M60" s="24"/>
      <c r="N60" s="25">
        <f>IF(O60=9,SUM(E60:M60)-SMALL(E60:M60,1)-SMALL(E60:M60,2),IF(O60=8,SUM(E60:M60)-SMALL(E60:M60,1),SUM(E60:M60)))</f>
        <v>0</v>
      </c>
      <c r="O60" s="26">
        <f>COUNTA(E60:M60)</f>
        <v>5</v>
      </c>
      <c r="P60" s="172">
        <f>SUM(E60:M60)</f>
        <v>0</v>
      </c>
      <c r="Q60" s="19"/>
      <c r="R60" s="28">
        <v>2075</v>
      </c>
      <c r="S60" s="169" t="s">
        <v>118</v>
      </c>
      <c r="T60" s="30">
        <f t="shared" si="3"/>
        <v>0</v>
      </c>
      <c r="U60" s="31"/>
      <c r="V60" s="32">
        <f t="shared" si="2"/>
        <v>0</v>
      </c>
      <c r="W60" s="6"/>
      <c r="X60" s="6"/>
      <c r="Y60" s="6"/>
      <c r="Z60" s="6"/>
      <c r="AA60" s="6"/>
    </row>
    <row r="61" spans="1:259" ht="29.1" customHeight="1" thickBot="1" x14ac:dyDescent="0.4">
      <c r="A61" s="177" t="s">
        <v>191</v>
      </c>
      <c r="B61" s="195" t="s">
        <v>259</v>
      </c>
      <c r="C61" s="195" t="s">
        <v>163</v>
      </c>
      <c r="D61" s="195" t="s">
        <v>20</v>
      </c>
      <c r="E61" s="23" t="s">
        <v>725</v>
      </c>
      <c r="F61" s="193"/>
      <c r="G61" s="23"/>
      <c r="H61" s="23" t="s">
        <v>725</v>
      </c>
      <c r="I61" s="23" t="s">
        <v>725</v>
      </c>
      <c r="J61" s="23" t="s">
        <v>725</v>
      </c>
      <c r="K61" s="23" t="s">
        <v>725</v>
      </c>
      <c r="L61" s="23"/>
      <c r="M61" s="24"/>
      <c r="N61" s="25">
        <f>IF(O61=9,SUM(E61:M61)-SMALL(E61:M61,1)-SMALL(E61:M61,2),IF(O61=8,SUM(E61:M61)-SMALL(E61:M61,1),SUM(E61:M61)))</f>
        <v>0</v>
      </c>
      <c r="O61" s="26">
        <f>COUNTA(E61:M61)</f>
        <v>5</v>
      </c>
      <c r="P61" s="172">
        <f>SUM(E61:M61)</f>
        <v>0</v>
      </c>
      <c r="Q61" s="19"/>
      <c r="R61" s="28">
        <v>2076</v>
      </c>
      <c r="S61" s="29" t="s">
        <v>117</v>
      </c>
      <c r="T61" s="30">
        <f t="shared" si="3"/>
        <v>0</v>
      </c>
      <c r="U61" s="31"/>
      <c r="V61" s="32">
        <f t="shared" si="2"/>
        <v>0</v>
      </c>
      <c r="W61" s="6"/>
      <c r="X61" s="6"/>
      <c r="Y61" s="6"/>
      <c r="Z61" s="6"/>
      <c r="AA61" s="6"/>
    </row>
    <row r="62" spans="1:259" ht="29.1" customHeight="1" thickBot="1" x14ac:dyDescent="0.4">
      <c r="A62" s="177" t="s">
        <v>191</v>
      </c>
      <c r="B62" s="271" t="s">
        <v>494</v>
      </c>
      <c r="C62" s="271" t="s">
        <v>163</v>
      </c>
      <c r="D62" s="271" t="s">
        <v>20</v>
      </c>
      <c r="E62" s="217"/>
      <c r="F62" s="243"/>
      <c r="G62" s="217" t="s">
        <v>725</v>
      </c>
      <c r="H62" s="217"/>
      <c r="I62" s="217"/>
      <c r="J62" s="217"/>
      <c r="K62" s="217" t="s">
        <v>725</v>
      </c>
      <c r="L62" s="217"/>
      <c r="M62" s="218"/>
      <c r="N62" s="25">
        <f>IF(O62=9,SUM(E62:M62)-SMALL(E62:M62,1)-SMALL(E62:M62,2),IF(O62=8,SUM(E62:M62)-SMALL(E62:M62,1),SUM(E62:M62)))</f>
        <v>0</v>
      </c>
      <c r="O62" s="26">
        <f>COUNTA(E62:M62)</f>
        <v>2</v>
      </c>
      <c r="P62" s="172">
        <f>SUM(E62:M62)</f>
        <v>0</v>
      </c>
      <c r="Q62" s="19"/>
      <c r="R62" s="28">
        <v>2161</v>
      </c>
      <c r="S62" s="29" t="s">
        <v>66</v>
      </c>
      <c r="T62" s="30">
        <f t="shared" si="3"/>
        <v>0</v>
      </c>
      <c r="U62" s="31"/>
      <c r="V62" s="32">
        <f t="shared" si="2"/>
        <v>0</v>
      </c>
      <c r="W62" s="6"/>
      <c r="X62" s="6"/>
      <c r="Y62" s="6"/>
      <c r="Z62" s="6"/>
      <c r="AA62" s="6"/>
    </row>
    <row r="63" spans="1:259" ht="29.1" customHeight="1" thickBot="1" x14ac:dyDescent="0.4">
      <c r="A63" s="177" t="s">
        <v>191</v>
      </c>
      <c r="B63" s="270" t="s">
        <v>431</v>
      </c>
      <c r="C63" s="270" t="s">
        <v>151</v>
      </c>
      <c r="D63" s="270" t="s">
        <v>187</v>
      </c>
      <c r="E63" s="219"/>
      <c r="F63" s="244" t="s">
        <v>725</v>
      </c>
      <c r="G63" s="219" t="s">
        <v>725</v>
      </c>
      <c r="H63" s="219" t="s">
        <v>725</v>
      </c>
      <c r="I63" s="219" t="s">
        <v>725</v>
      </c>
      <c r="J63" s="219"/>
      <c r="K63" s="219"/>
      <c r="L63" s="219"/>
      <c r="M63" s="222">
        <v>54</v>
      </c>
      <c r="N63" s="25">
        <f>IF(O63=9,SUM(E63:M63)-SMALL(E63:M63,1)-SMALL(E63:M63,2),IF(O63=8,SUM(E63:M63)-SMALL(E63:M63,1),SUM(E63:M63)))</f>
        <v>54</v>
      </c>
      <c r="O63" s="26">
        <f>COUNTA(E63:M63)</f>
        <v>5</v>
      </c>
      <c r="P63" s="172">
        <f>SUM(E63:M63)</f>
        <v>54</v>
      </c>
      <c r="Q63" s="19"/>
      <c r="R63" s="28">
        <v>1216</v>
      </c>
      <c r="S63" s="169" t="s">
        <v>108</v>
      </c>
      <c r="T63" s="30">
        <f t="shared" si="3"/>
        <v>0</v>
      </c>
      <c r="U63" s="31"/>
      <c r="V63" s="32">
        <f t="shared" si="2"/>
        <v>0</v>
      </c>
      <c r="W63" s="6"/>
      <c r="X63" s="6"/>
      <c r="Y63" s="6"/>
      <c r="Z63" s="6"/>
      <c r="AA63" s="6"/>
    </row>
    <row r="64" spans="1:259" ht="29.1" customHeight="1" thickBot="1" x14ac:dyDescent="0.4">
      <c r="A64" s="177" t="s">
        <v>191</v>
      </c>
      <c r="B64" s="195" t="s">
        <v>267</v>
      </c>
      <c r="C64" s="195" t="s">
        <v>151</v>
      </c>
      <c r="D64" s="195" t="s">
        <v>187</v>
      </c>
      <c r="E64" s="23" t="s">
        <v>725</v>
      </c>
      <c r="F64" s="197" t="s">
        <v>725</v>
      </c>
      <c r="G64" s="23" t="s">
        <v>725</v>
      </c>
      <c r="H64" s="23" t="s">
        <v>725</v>
      </c>
      <c r="I64" s="23" t="s">
        <v>725</v>
      </c>
      <c r="J64" s="23"/>
      <c r="K64" s="23"/>
      <c r="L64" s="23"/>
      <c r="M64" s="24"/>
      <c r="N64" s="25">
        <f>IF(O64=9,SUM(E64:M64)-SMALL(E64:M64,1)-SMALL(E64:M64,2),IF(O64=8,SUM(E64:M64)-SMALL(E64:M64,1),SUM(E64:M64)))</f>
        <v>0</v>
      </c>
      <c r="O64" s="26">
        <f>COUNTA(E64:M64)</f>
        <v>5</v>
      </c>
      <c r="P64" s="172">
        <f>SUM(E64:M64)</f>
        <v>0</v>
      </c>
      <c r="Q64" s="19"/>
      <c r="R64" s="28">
        <v>2113</v>
      </c>
      <c r="S64" s="29" t="s">
        <v>67</v>
      </c>
      <c r="T64" s="30">
        <f t="shared" si="3"/>
        <v>0</v>
      </c>
      <c r="U64" s="31"/>
      <c r="V64" s="32">
        <f t="shared" si="2"/>
        <v>0</v>
      </c>
      <c r="W64" s="6"/>
      <c r="X64" s="6"/>
      <c r="Y64" s="6"/>
      <c r="Z64" s="6"/>
      <c r="AA64" s="6"/>
    </row>
    <row r="65" spans="1:259" ht="29.1" customHeight="1" thickBot="1" x14ac:dyDescent="0.4">
      <c r="A65" s="177" t="s">
        <v>191</v>
      </c>
      <c r="B65" s="195" t="s">
        <v>266</v>
      </c>
      <c r="C65" s="195" t="s">
        <v>151</v>
      </c>
      <c r="D65" s="195" t="s">
        <v>187</v>
      </c>
      <c r="E65" s="23" t="s">
        <v>725</v>
      </c>
      <c r="F65" s="197"/>
      <c r="G65" s="23" t="s">
        <v>725</v>
      </c>
      <c r="H65" s="23" t="s">
        <v>725</v>
      </c>
      <c r="I65" s="23" t="s">
        <v>725</v>
      </c>
      <c r="J65" s="23"/>
      <c r="K65" s="23"/>
      <c r="L65" s="23"/>
      <c r="M65" s="24"/>
      <c r="N65" s="25">
        <f>IF(O65=9,SUM(E65:M65)-SMALL(E65:M65,1)-SMALL(E65:M65,2),IF(O65=8,SUM(E65:M65)-SMALL(E65:M65,1),SUM(E65:M65)))</f>
        <v>0</v>
      </c>
      <c r="O65" s="26">
        <f>COUNTA(E65:M65)</f>
        <v>4</v>
      </c>
      <c r="P65" s="172">
        <f>SUM(E65:M65)</f>
        <v>0</v>
      </c>
      <c r="Q65" s="19"/>
      <c r="R65" s="28">
        <v>1896</v>
      </c>
      <c r="S65" s="29" t="s">
        <v>116</v>
      </c>
      <c r="T65" s="30">
        <f t="shared" si="3"/>
        <v>0</v>
      </c>
      <c r="U65" s="31"/>
      <c r="V65" s="32">
        <f t="shared" si="2"/>
        <v>0</v>
      </c>
      <c r="W65" s="6"/>
      <c r="X65" s="6"/>
      <c r="Y65" s="6"/>
      <c r="Z65" s="6"/>
      <c r="AA65" s="6"/>
    </row>
    <row r="66" spans="1:259" ht="29.1" customHeight="1" thickBot="1" x14ac:dyDescent="0.4">
      <c r="A66" s="177" t="s">
        <v>191</v>
      </c>
      <c r="B66" s="271" t="s">
        <v>271</v>
      </c>
      <c r="C66" s="271" t="s">
        <v>151</v>
      </c>
      <c r="D66" s="271" t="s">
        <v>187</v>
      </c>
      <c r="E66" s="217" t="s">
        <v>725</v>
      </c>
      <c r="F66" s="237"/>
      <c r="G66" s="217"/>
      <c r="H66" s="217" t="s">
        <v>725</v>
      </c>
      <c r="I66" s="217"/>
      <c r="J66" s="217"/>
      <c r="K66" s="217"/>
      <c r="L66" s="217"/>
      <c r="M66" s="218"/>
      <c r="N66" s="25">
        <f>IF(O66=9,SUM(E66:M66)-SMALL(E66:M66,1)-SMALL(E66:M66,2),IF(O66=8,SUM(E66:M66)-SMALL(E66:M66,1),SUM(E66:M66)))</f>
        <v>0</v>
      </c>
      <c r="O66" s="26">
        <f>COUNTA(E66:M66)</f>
        <v>2</v>
      </c>
      <c r="P66" s="172">
        <f>SUM(E66:M66)</f>
        <v>0</v>
      </c>
      <c r="Q66" s="19"/>
      <c r="R66" s="6"/>
      <c r="S66" s="6"/>
      <c r="T66" s="39">
        <f>SUM(T3:T65)</f>
        <v>871</v>
      </c>
      <c r="U66" s="6"/>
      <c r="V66" s="41">
        <f>SUM(V3:V65)</f>
        <v>639</v>
      </c>
      <c r="W66" s="6"/>
      <c r="X66" s="6"/>
      <c r="Y66" s="6"/>
      <c r="Z66" s="6"/>
      <c r="AA66" s="6"/>
    </row>
    <row r="67" spans="1:259" ht="29.1" customHeight="1" thickBot="1" x14ac:dyDescent="0.4">
      <c r="A67" s="177" t="s">
        <v>191</v>
      </c>
      <c r="B67" s="270" t="s">
        <v>273</v>
      </c>
      <c r="C67" s="270" t="s">
        <v>132</v>
      </c>
      <c r="D67" s="270" t="s">
        <v>181</v>
      </c>
      <c r="E67" s="219"/>
      <c r="F67" s="231" t="s">
        <v>725</v>
      </c>
      <c r="G67" s="219" t="s">
        <v>725</v>
      </c>
      <c r="H67" s="219" t="s">
        <v>725</v>
      </c>
      <c r="I67" s="219" t="s">
        <v>725</v>
      </c>
      <c r="J67" s="219"/>
      <c r="K67" s="219" t="s">
        <v>725</v>
      </c>
      <c r="L67" s="219"/>
      <c r="M67" s="222">
        <v>48</v>
      </c>
      <c r="N67" s="25">
        <f>IF(O67=9,SUM(E67:M67)-SMALL(E67:M67,1)-SMALL(E67:M67,2),IF(O67=8,SUM(E67:M67)-SMALL(E67:M67,1),SUM(E67:M67)))</f>
        <v>48</v>
      </c>
      <c r="O67" s="26">
        <f>COUNTA(E67:M67)</f>
        <v>6</v>
      </c>
      <c r="P67" s="172">
        <f>SUM(E67:M67)</f>
        <v>48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59" ht="29.1" customHeight="1" thickBot="1" x14ac:dyDescent="0.4">
      <c r="A68" s="177" t="s">
        <v>191</v>
      </c>
      <c r="B68" s="195" t="s">
        <v>241</v>
      </c>
      <c r="C68" s="195" t="s">
        <v>132</v>
      </c>
      <c r="D68" s="195" t="s">
        <v>181</v>
      </c>
      <c r="E68" s="23" t="s">
        <v>725</v>
      </c>
      <c r="F68" s="197" t="s">
        <v>725</v>
      </c>
      <c r="G68" s="23" t="s">
        <v>725</v>
      </c>
      <c r="H68" s="23"/>
      <c r="I68" s="23"/>
      <c r="J68" s="23"/>
      <c r="K68" s="23" t="s">
        <v>725</v>
      </c>
      <c r="L68" s="23"/>
      <c r="M68" s="24"/>
      <c r="N68" s="25">
        <f>IF(O68=9,SUM(E68:M68)-SMALL(E68:M68,1)-SMALL(E68:M68,2),IF(O68=8,SUM(E68:M68)-SMALL(E68:M68,1),SUM(E68:M68)))</f>
        <v>0</v>
      </c>
      <c r="O68" s="26">
        <f>COUNTA(E68:M68)</f>
        <v>4</v>
      </c>
      <c r="P68" s="172">
        <f>SUM(E68:M68)</f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  <c r="IW68" s="133"/>
      <c r="IX68" s="133"/>
      <c r="IY68" s="133"/>
    </row>
    <row r="69" spans="1:259" ht="29.1" customHeight="1" thickBot="1" x14ac:dyDescent="0.4">
      <c r="A69" s="177" t="s">
        <v>191</v>
      </c>
      <c r="B69" s="271" t="s">
        <v>273</v>
      </c>
      <c r="C69" s="271" t="s">
        <v>132</v>
      </c>
      <c r="D69" s="271" t="s">
        <v>181</v>
      </c>
      <c r="E69" s="217" t="s">
        <v>725</v>
      </c>
      <c r="F69" s="237"/>
      <c r="G69" s="217"/>
      <c r="H69" s="217"/>
      <c r="I69" s="217"/>
      <c r="J69" s="217"/>
      <c r="K69" s="217"/>
      <c r="L69" s="217"/>
      <c r="M69" s="218"/>
      <c r="N69" s="25">
        <f>IF(O69=9,SUM(E69:M69)-SMALL(E69:M69,1)-SMALL(E69:M69,2),IF(O69=8,SUM(E69:M69)-SMALL(E69:M69,1),SUM(E69:M69)))</f>
        <v>0</v>
      </c>
      <c r="O69" s="26">
        <f>COUNTA(E69:M69)</f>
        <v>1</v>
      </c>
      <c r="P69" s="172">
        <f>SUM(E69:M69)</f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59" ht="29.1" customHeight="1" thickBot="1" x14ac:dyDescent="0.4">
      <c r="A70" s="177" t="s">
        <v>191</v>
      </c>
      <c r="B70" s="270" t="s">
        <v>258</v>
      </c>
      <c r="C70" s="270" t="s">
        <v>142</v>
      </c>
      <c r="D70" s="270" t="s">
        <v>183</v>
      </c>
      <c r="E70" s="219" t="s">
        <v>725</v>
      </c>
      <c r="F70" s="231"/>
      <c r="G70" s="219" t="s">
        <v>725</v>
      </c>
      <c r="H70" s="219" t="s">
        <v>725</v>
      </c>
      <c r="I70" s="219" t="s">
        <v>725</v>
      </c>
      <c r="J70" s="219"/>
      <c r="K70" s="219" t="s">
        <v>725</v>
      </c>
      <c r="L70" s="219"/>
      <c r="M70" s="222">
        <v>46</v>
      </c>
      <c r="N70" s="25">
        <f>IF(O70=9,SUM(E70:M70)-SMALL(E70:M70,1)-SMALL(E70:M70,2),IF(O70=8,SUM(E70:M70)-SMALL(E70:M70,1),SUM(E70:M70)))</f>
        <v>46</v>
      </c>
      <c r="O70" s="26">
        <f>COUNTA(E70:M70)</f>
        <v>6</v>
      </c>
      <c r="P70" s="172">
        <f>SUM(E70:M70)</f>
        <v>46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  <c r="FL70" s="133"/>
      <c r="FM70" s="133"/>
      <c r="FN70" s="133"/>
      <c r="FO70" s="133"/>
      <c r="FP70" s="133"/>
      <c r="FQ70" s="133"/>
      <c r="FR70" s="133"/>
      <c r="FS70" s="133"/>
      <c r="FT70" s="133"/>
      <c r="FU70" s="133"/>
      <c r="FV70" s="133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  <c r="IW70" s="133"/>
      <c r="IX70" s="133"/>
      <c r="IY70" s="133"/>
    </row>
    <row r="71" spans="1:259" ht="29.1" customHeight="1" thickBot="1" x14ac:dyDescent="0.4">
      <c r="A71" s="177" t="s">
        <v>191</v>
      </c>
      <c r="B71" s="195" t="s">
        <v>263</v>
      </c>
      <c r="C71" s="195" t="s">
        <v>142</v>
      </c>
      <c r="D71" s="195" t="s">
        <v>183</v>
      </c>
      <c r="E71" s="23" t="s">
        <v>725</v>
      </c>
      <c r="F71" s="197" t="s">
        <v>725</v>
      </c>
      <c r="G71" s="23" t="s">
        <v>725</v>
      </c>
      <c r="H71" s="23"/>
      <c r="I71" s="23" t="s">
        <v>725</v>
      </c>
      <c r="J71" s="23"/>
      <c r="K71" s="23" t="s">
        <v>725</v>
      </c>
      <c r="L71" s="23"/>
      <c r="M71" s="24"/>
      <c r="N71" s="25">
        <f>IF(O71=9,SUM(E71:M71)-SMALL(E71:M71,1)-SMALL(E71:M71,2),IF(O71=8,SUM(E71:M71)-SMALL(E71:M71,1),SUM(E71:M71)))</f>
        <v>0</v>
      </c>
      <c r="O71" s="26">
        <f>COUNTA(E71:M71)</f>
        <v>5</v>
      </c>
      <c r="P71" s="172">
        <f>SUM(E71:M71)</f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  <c r="FF71" s="133"/>
      <c r="FG71" s="133"/>
      <c r="FH71" s="133"/>
      <c r="FI71" s="133"/>
      <c r="FJ71" s="133"/>
      <c r="FK71" s="133"/>
      <c r="FL71" s="133"/>
      <c r="FM71" s="133"/>
      <c r="FN71" s="133"/>
      <c r="FO71" s="133"/>
      <c r="FP71" s="133"/>
      <c r="FQ71" s="133"/>
      <c r="FR71" s="133"/>
      <c r="FS71" s="133"/>
      <c r="FT71" s="133"/>
      <c r="FU71" s="133"/>
      <c r="FV71" s="133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  <c r="IX71" s="133"/>
      <c r="IY71" s="133"/>
    </row>
    <row r="72" spans="1:259" ht="29.1" customHeight="1" thickBot="1" x14ac:dyDescent="0.4">
      <c r="A72" s="177" t="s">
        <v>191</v>
      </c>
      <c r="B72" s="195" t="s">
        <v>260</v>
      </c>
      <c r="C72" s="195" t="s">
        <v>142</v>
      </c>
      <c r="D72" s="195" t="s">
        <v>183</v>
      </c>
      <c r="E72" s="23" t="s">
        <v>725</v>
      </c>
      <c r="F72" s="197" t="s">
        <v>725</v>
      </c>
      <c r="G72" s="23"/>
      <c r="H72" s="23"/>
      <c r="I72" s="23"/>
      <c r="J72" s="23"/>
      <c r="K72" s="23"/>
      <c r="L72" s="23"/>
      <c r="M72" s="24"/>
      <c r="N72" s="25">
        <f>IF(O72=9,SUM(E72:M72)-SMALL(E72:M72,1)-SMALL(E72:M72,2),IF(O72=8,SUM(E72:M72)-SMALL(E72:M72,1),SUM(E72:M72)))</f>
        <v>0</v>
      </c>
      <c r="O72" s="26">
        <f>COUNTA(E72:M72)</f>
        <v>2</v>
      </c>
      <c r="P72" s="172">
        <f>SUM(E72:M72)</f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3"/>
      <c r="FF72" s="133"/>
      <c r="FG72" s="133"/>
      <c r="FH72" s="133"/>
      <c r="FI72" s="133"/>
      <c r="FJ72" s="133"/>
      <c r="FK72" s="133"/>
      <c r="FL72" s="133"/>
      <c r="FM72" s="133"/>
      <c r="FN72" s="133"/>
      <c r="FO72" s="133"/>
      <c r="FP72" s="133"/>
      <c r="FQ72" s="133"/>
      <c r="FR72" s="133"/>
      <c r="FS72" s="133"/>
      <c r="FT72" s="133"/>
      <c r="FU72" s="133"/>
      <c r="FV72" s="133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  <c r="IW72" s="133"/>
      <c r="IX72" s="133"/>
      <c r="IY72" s="133"/>
    </row>
    <row r="73" spans="1:259" ht="29.1" customHeight="1" thickBot="1" x14ac:dyDescent="0.4">
      <c r="A73" s="177" t="s">
        <v>191</v>
      </c>
      <c r="B73" s="271" t="s">
        <v>258</v>
      </c>
      <c r="C73" s="271" t="s">
        <v>142</v>
      </c>
      <c r="D73" s="271" t="s">
        <v>183</v>
      </c>
      <c r="E73" s="217"/>
      <c r="F73" s="237" t="s">
        <v>725</v>
      </c>
      <c r="G73" s="217"/>
      <c r="H73" s="217"/>
      <c r="I73" s="217"/>
      <c r="J73" s="217"/>
      <c r="K73" s="217"/>
      <c r="L73" s="217"/>
      <c r="M73" s="218"/>
      <c r="N73" s="25">
        <f>IF(O73=9,SUM(E73:M73)-SMALL(E73:M73,1)-SMALL(E73:M73,2),IF(O73=8,SUM(E73:M73)-SMALL(E73:M73,1),SUM(E73:M73)))</f>
        <v>0</v>
      </c>
      <c r="O73" s="26">
        <f>COUNTA(E73:M73)</f>
        <v>1</v>
      </c>
      <c r="P73" s="172">
        <f>SUM(E73:M73)</f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3"/>
      <c r="FF73" s="133"/>
      <c r="FG73" s="133"/>
      <c r="FH73" s="133"/>
      <c r="FI73" s="133"/>
      <c r="FJ73" s="133"/>
      <c r="FK73" s="133"/>
      <c r="FL73" s="133"/>
      <c r="FM73" s="133"/>
      <c r="FN73" s="133"/>
      <c r="FO73" s="133"/>
      <c r="FP73" s="133"/>
      <c r="FQ73" s="133"/>
      <c r="FR73" s="133"/>
      <c r="FS73" s="133"/>
      <c r="FT73" s="133"/>
      <c r="FU73" s="133"/>
      <c r="FV73" s="133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  <c r="IW73" s="133"/>
      <c r="IX73" s="133"/>
      <c r="IY73" s="133"/>
    </row>
    <row r="74" spans="1:259" ht="29.1" customHeight="1" thickBot="1" x14ac:dyDescent="0.4">
      <c r="A74" s="177" t="s">
        <v>510</v>
      </c>
      <c r="B74" s="270"/>
      <c r="C74" s="270"/>
      <c r="D74" s="270"/>
      <c r="E74" s="219"/>
      <c r="F74" s="219"/>
      <c r="G74" s="219"/>
      <c r="H74" s="219"/>
      <c r="I74" s="219"/>
      <c r="J74" s="219"/>
      <c r="K74" s="219"/>
      <c r="L74" s="219"/>
      <c r="M74" s="222"/>
      <c r="N74" s="25">
        <f>IF(O74=9,SUM(E74:M74)-SMALL(E74:M74,1)-SMALL(E74:M74,2),IF(O74=8,SUM(E74:M74)-SMALL(E74:M74,1),SUM(E74:M74)))</f>
        <v>0</v>
      </c>
      <c r="O74" s="26">
        <f>COUNTA(E74:M74)</f>
        <v>0</v>
      </c>
      <c r="P74" s="172">
        <f>SUM(E74:M74)</f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3"/>
      <c r="FK74" s="133"/>
      <c r="FL74" s="133"/>
      <c r="FM74" s="133"/>
      <c r="FN74" s="133"/>
      <c r="FO74" s="133"/>
      <c r="FP74" s="133"/>
      <c r="FQ74" s="133"/>
      <c r="FR74" s="133"/>
      <c r="FS74" s="133"/>
      <c r="FT74" s="133"/>
      <c r="FU74" s="133"/>
      <c r="FV74" s="133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  <c r="IW74" s="133"/>
      <c r="IX74" s="133"/>
      <c r="IY74" s="133"/>
    </row>
    <row r="75" spans="1:259" ht="29.1" customHeight="1" thickBot="1" x14ac:dyDescent="0.4">
      <c r="A75" s="177" t="s">
        <v>510</v>
      </c>
      <c r="B75" s="195"/>
      <c r="C75" s="195"/>
      <c r="D75" s="195"/>
      <c r="E75" s="23"/>
      <c r="F75" s="197"/>
      <c r="G75" s="23"/>
      <c r="H75" s="23"/>
      <c r="I75" s="23"/>
      <c r="J75" s="23"/>
      <c r="K75" s="23"/>
      <c r="L75" s="23"/>
      <c r="M75" s="24"/>
      <c r="N75" s="25">
        <f>IF(O75=9,SUM(E75:M75)-SMALL(E75:M75,1)-SMALL(E75:M75,2),IF(O75=8,SUM(E75:M75)-SMALL(E75:M75,1),SUM(E75:M75)))</f>
        <v>0</v>
      </c>
      <c r="O75" s="26">
        <f>COUNTA(E75:M75)</f>
        <v>0</v>
      </c>
      <c r="P75" s="172">
        <f>SUM(E75:M75)</f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59" ht="28.5" customHeight="1" x14ac:dyDescent="0.35">
      <c r="A76" s="89">
        <f>COUNTIF(A3:A75,"SI")</f>
        <v>71</v>
      </c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1"/>
      <c r="N76" s="66">
        <f>SUM(N3:N75)</f>
        <v>639</v>
      </c>
      <c r="O76" s="47"/>
      <c r="P76" s="67">
        <f>SUM(P3:P75)</f>
        <v>871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59" ht="28.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1"/>
      <c r="O77" s="6"/>
      <c r="P77" s="71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59" ht="28.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59" ht="28.5" customHeight="1" x14ac:dyDescent="0.2">
      <c r="A79" s="6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59" ht="28.5" customHeight="1" x14ac:dyDescent="0.2">
      <c r="A80" s="6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7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8:22" ht="18.600000000000001" customHeight="1" x14ac:dyDescent="0.2">
      <c r="R81" s="6"/>
      <c r="S81" s="6"/>
      <c r="T81" s="6"/>
      <c r="U81" s="6"/>
      <c r="V81" s="6"/>
    </row>
    <row r="82" spans="18:22" ht="18.600000000000001" customHeight="1" x14ac:dyDescent="0.2">
      <c r="R82" s="6"/>
      <c r="S82" s="6"/>
    </row>
    <row r="83" spans="18:22" ht="18.600000000000001" customHeight="1" x14ac:dyDescent="0.2">
      <c r="R83" s="6"/>
      <c r="S83" s="6"/>
    </row>
    <row r="84" spans="18:22" ht="18.600000000000001" customHeight="1" x14ac:dyDescent="0.2">
      <c r="R84" s="6"/>
      <c r="S84" s="6"/>
    </row>
    <row r="85" spans="18:22" ht="18.600000000000001" customHeight="1" x14ac:dyDescent="0.2">
      <c r="R85" s="6"/>
      <c r="S85" s="6"/>
    </row>
    <row r="86" spans="18:22" ht="18.600000000000001" customHeight="1" x14ac:dyDescent="0.2">
      <c r="R86" s="6"/>
      <c r="S86" s="6"/>
    </row>
    <row r="87" spans="18:22" ht="18.600000000000001" customHeight="1" x14ac:dyDescent="0.2">
      <c r="R87" s="6"/>
      <c r="S87" s="6"/>
    </row>
    <row r="88" spans="18:22" ht="18.600000000000001" customHeight="1" x14ac:dyDescent="0.2">
      <c r="R88" s="6"/>
      <c r="S88" s="6"/>
    </row>
    <row r="89" spans="18:22" ht="18.600000000000001" customHeight="1" x14ac:dyDescent="0.2">
      <c r="R89" s="6"/>
      <c r="S89" s="6"/>
    </row>
    <row r="90" spans="18:22" ht="18.600000000000001" customHeight="1" x14ac:dyDescent="0.2">
      <c r="R90" s="6"/>
      <c r="S90" s="6"/>
    </row>
    <row r="91" spans="18:22" ht="18.600000000000001" customHeight="1" x14ac:dyDescent="0.2">
      <c r="R91" s="6"/>
      <c r="S91" s="6"/>
    </row>
    <row r="92" spans="18:22" ht="18.600000000000001" customHeight="1" x14ac:dyDescent="0.2">
      <c r="R92" s="6"/>
      <c r="S92" s="6"/>
    </row>
    <row r="93" spans="18:22" ht="18.600000000000001" customHeight="1" x14ac:dyDescent="0.2">
      <c r="R93" s="6"/>
      <c r="S93" s="6"/>
    </row>
    <row r="94" spans="18:22" ht="18.600000000000001" customHeight="1" x14ac:dyDescent="0.2">
      <c r="R94" s="6"/>
      <c r="S94" s="6"/>
    </row>
    <row r="95" spans="18:22" ht="18.600000000000001" customHeight="1" x14ac:dyDescent="0.2">
      <c r="R95" s="6"/>
      <c r="S95" s="6"/>
    </row>
    <row r="96" spans="18:22" ht="18.600000000000001" customHeight="1" x14ac:dyDescent="0.2">
      <c r="R96" s="6"/>
      <c r="S96" s="6"/>
    </row>
    <row r="97" spans="18:19" ht="18.600000000000001" customHeight="1" x14ac:dyDescent="0.2">
      <c r="R97" s="6"/>
      <c r="S97" s="6"/>
    </row>
    <row r="98" spans="18:19" ht="18.600000000000001" customHeight="1" x14ac:dyDescent="0.2">
      <c r="R98" s="6"/>
      <c r="S98" s="6"/>
    </row>
    <row r="99" spans="18:19" ht="18.600000000000001" customHeight="1" x14ac:dyDescent="0.2">
      <c r="R99" s="6"/>
      <c r="S99" s="6"/>
    </row>
    <row r="100" spans="18:19" ht="18.600000000000001" customHeight="1" x14ac:dyDescent="0.2">
      <c r="R100" s="6"/>
      <c r="S100" s="6"/>
    </row>
  </sheetData>
  <sortState xmlns:xlrd2="http://schemas.microsoft.com/office/spreadsheetml/2017/richdata2" ref="B3:P75">
    <sortCondition ref="D3:D75"/>
  </sortState>
  <mergeCells count="1">
    <mergeCell ref="A1:F1"/>
  </mergeCells>
  <conditionalFormatting sqref="A3:A50 A52:A67 A69">
    <cfRule type="containsText" dxfId="27" priority="17" stopIfTrue="1" operator="containsText" text="SI">
      <formula>NOT(ISERROR(SEARCH("SI",A3)))</formula>
    </cfRule>
    <cfRule type="containsText" dxfId="26" priority="18" stopIfTrue="1" operator="containsText" text="NO">
      <formula>NOT(ISERROR(SEARCH("NO",A3)))</formula>
    </cfRule>
  </conditionalFormatting>
  <conditionalFormatting sqref="A74:A75">
    <cfRule type="containsText" dxfId="25" priority="15" stopIfTrue="1" operator="containsText" text="SI">
      <formula>NOT(ISERROR(SEARCH("SI",A74)))</formula>
    </cfRule>
    <cfRule type="containsText" dxfId="24" priority="16" stopIfTrue="1" operator="containsText" text="NO">
      <formula>NOT(ISERROR(SEARCH("NO",A74)))</formula>
    </cfRule>
  </conditionalFormatting>
  <conditionalFormatting sqref="A70">
    <cfRule type="containsText" dxfId="23" priority="13" stopIfTrue="1" operator="containsText" text="SI">
      <formula>NOT(ISERROR(SEARCH("SI",A70)))</formula>
    </cfRule>
    <cfRule type="containsText" dxfId="22" priority="14" stopIfTrue="1" operator="containsText" text="NO">
      <formula>NOT(ISERROR(SEARCH("NO",A70)))</formula>
    </cfRule>
  </conditionalFormatting>
  <conditionalFormatting sqref="A51">
    <cfRule type="containsText" dxfId="21" priority="11" stopIfTrue="1" operator="containsText" text="SI">
      <formula>NOT(ISERROR(SEARCH("SI",A51)))</formula>
    </cfRule>
    <cfRule type="containsText" dxfId="20" priority="12" stopIfTrue="1" operator="containsText" text="NO">
      <formula>NOT(ISERROR(SEARCH("NO",A51)))</formula>
    </cfRule>
  </conditionalFormatting>
  <conditionalFormatting sqref="A71">
    <cfRule type="containsText" dxfId="19" priority="9" stopIfTrue="1" operator="containsText" text="SI">
      <formula>NOT(ISERROR(SEARCH("SI",A71)))</formula>
    </cfRule>
    <cfRule type="containsText" dxfId="18" priority="10" stopIfTrue="1" operator="containsText" text="NO">
      <formula>NOT(ISERROR(SEARCH("NO",A71)))</formula>
    </cfRule>
  </conditionalFormatting>
  <conditionalFormatting sqref="A68">
    <cfRule type="containsText" dxfId="17" priority="7" stopIfTrue="1" operator="containsText" text="SI">
      <formula>NOT(ISERROR(SEARCH("SI",A68)))</formula>
    </cfRule>
    <cfRule type="containsText" dxfId="16" priority="8" stopIfTrue="1" operator="containsText" text="NO">
      <formula>NOT(ISERROR(SEARCH("NO",A68)))</formula>
    </cfRule>
  </conditionalFormatting>
  <conditionalFormatting sqref="A73">
    <cfRule type="containsText" dxfId="15" priority="3" stopIfTrue="1" operator="containsText" text="SI">
      <formula>NOT(ISERROR(SEARCH("SI",A73)))</formula>
    </cfRule>
    <cfRule type="containsText" dxfId="14" priority="4" stopIfTrue="1" operator="containsText" text="NO">
      <formula>NOT(ISERROR(SEARCH("NO",A73)))</formula>
    </cfRule>
  </conditionalFormatting>
  <conditionalFormatting sqref="A72">
    <cfRule type="containsText" dxfId="13" priority="1" stopIfTrue="1" operator="containsText" text="SI">
      <formula>NOT(ISERROR(SEARCH("SI",A72)))</formula>
    </cfRule>
    <cfRule type="containsText" dxfId="12" priority="2" stopIfTrue="1" operator="containsText" text="NO">
      <formula>NOT(ISERROR(SEARCH("NO",A72)))</formula>
    </cfRule>
  </conditionalFormatting>
  <pageMargins left="1" right="1" top="1" bottom="1" header="0.25" footer="0.25"/>
  <pageSetup orientation="portrait" r:id="rId1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Giovanissimi</vt:lpstr>
      <vt:lpstr>Class Punti Giovani</vt:lpstr>
      <vt:lpstr>Punti provvisorio</vt:lpstr>
      <vt:lpstr>Class Punti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oriano gilardoni</cp:lastModifiedBy>
  <dcterms:created xsi:type="dcterms:W3CDTF">2016-09-12T21:07:08Z</dcterms:created>
  <dcterms:modified xsi:type="dcterms:W3CDTF">2021-11-02T20:32:45Z</dcterms:modified>
</cp:coreProperties>
</file>