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4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840" windowWidth="19230" windowHeight="3765"/>
  </bookViews>
  <sheets>
    <sheet name="Cartiglio" sheetId="17" r:id="rId1"/>
    <sheet name="Tabelle" sheetId="3" r:id="rId2"/>
    <sheet name="YA" sheetId="19" r:id="rId3"/>
    <sheet name="YB" sheetId="18" r:id="rId4"/>
    <sheet name="JUNIOR" sheetId="16" r:id="rId5"/>
  </sheets>
  <definedNames>
    <definedName name="_xlnm._FilterDatabase" localSheetId="4" hidden="1">JUNIOR!$A$7:$W$18</definedName>
    <definedName name="_xlnm._FilterDatabase" localSheetId="2" hidden="1">YA!$A$7:$Q$21</definedName>
    <definedName name="_xlnm._FilterDatabase" localSheetId="3" hidden="1">YB!$A$7:$T$21</definedName>
    <definedName name="_xlnm.Print_Area" localSheetId="0">Cartiglio!$B$8:$J$20</definedName>
  </definedNames>
  <calcPr calcId="145621"/>
</workbook>
</file>

<file path=xl/calcChain.xml><?xml version="1.0" encoding="utf-8"?>
<calcChain xmlns="http://schemas.openxmlformats.org/spreadsheetml/2006/main">
  <c r="Z21" i="19" l="1"/>
  <c r="Z20" i="19"/>
  <c r="Z19" i="19"/>
  <c r="Z18" i="19"/>
  <c r="Z17" i="19"/>
  <c r="Z16" i="19"/>
  <c r="Z15" i="19"/>
  <c r="Z14" i="19"/>
  <c r="Z13" i="19"/>
  <c r="Z12" i="19"/>
  <c r="Z11" i="19"/>
  <c r="Z10" i="19"/>
  <c r="Z9" i="19"/>
  <c r="T11" i="19" l="1"/>
  <c r="W18" i="19"/>
  <c r="T18" i="19"/>
  <c r="Q18" i="19"/>
  <c r="N18" i="19"/>
  <c r="K18" i="19"/>
  <c r="H18" i="19"/>
  <c r="E18" i="19" s="1"/>
  <c r="AC20" i="18" l="1"/>
  <c r="Z20" i="18"/>
  <c r="W20" i="18"/>
  <c r="T20" i="18"/>
  <c r="Q20" i="18"/>
  <c r="N20" i="18"/>
  <c r="K20" i="18"/>
  <c r="H20" i="18"/>
  <c r="W19" i="19"/>
  <c r="T19" i="19"/>
  <c r="Q19" i="19"/>
  <c r="N19" i="19"/>
  <c r="K19" i="19"/>
  <c r="H19" i="19"/>
  <c r="W21" i="19"/>
  <c r="T21" i="19"/>
  <c r="Q21" i="19"/>
  <c r="N21" i="19"/>
  <c r="K21" i="19"/>
  <c r="H21" i="19"/>
  <c r="E21" i="19" s="1"/>
  <c r="E19" i="19" l="1"/>
  <c r="E20" i="18"/>
  <c r="AC21" i="18"/>
  <c r="Z21" i="18"/>
  <c r="W21" i="18"/>
  <c r="T21" i="18"/>
  <c r="Q21" i="18"/>
  <c r="N21" i="18"/>
  <c r="K21" i="18"/>
  <c r="H21" i="18"/>
  <c r="AC17" i="18"/>
  <c r="Z17" i="18"/>
  <c r="W17" i="18"/>
  <c r="T17" i="18"/>
  <c r="Q17" i="18"/>
  <c r="N17" i="18"/>
  <c r="K17" i="18"/>
  <c r="H17" i="18"/>
  <c r="E21" i="18" l="1"/>
  <c r="E17" i="18"/>
  <c r="W14" i="19"/>
  <c r="T14" i="19"/>
  <c r="Q14" i="19"/>
  <c r="N14" i="19"/>
  <c r="K14" i="19"/>
  <c r="H14" i="19"/>
  <c r="E14" i="19" s="1"/>
  <c r="W16" i="19"/>
  <c r="T16" i="19"/>
  <c r="Q16" i="19"/>
  <c r="N16" i="19"/>
  <c r="K16" i="19"/>
  <c r="H16" i="19"/>
  <c r="W20" i="19"/>
  <c r="T20" i="19"/>
  <c r="Q20" i="19"/>
  <c r="N20" i="19"/>
  <c r="K20" i="19"/>
  <c r="H20" i="19"/>
  <c r="E20" i="19" s="1"/>
  <c r="W15" i="19"/>
  <c r="T15" i="19"/>
  <c r="Q15" i="19"/>
  <c r="N15" i="19"/>
  <c r="K15" i="19"/>
  <c r="H15" i="19"/>
  <c r="W12" i="19"/>
  <c r="T12" i="19"/>
  <c r="Q12" i="19"/>
  <c r="N12" i="19"/>
  <c r="K12" i="19"/>
  <c r="H12" i="19"/>
  <c r="W13" i="19"/>
  <c r="T13" i="19"/>
  <c r="Q13" i="19"/>
  <c r="N13" i="19"/>
  <c r="K13" i="19"/>
  <c r="H13" i="19"/>
  <c r="W17" i="19"/>
  <c r="T17" i="19"/>
  <c r="Q17" i="19"/>
  <c r="N17" i="19"/>
  <c r="K17" i="19"/>
  <c r="H17" i="19"/>
  <c r="E17" i="19" s="1"/>
  <c r="W11" i="19"/>
  <c r="Q11" i="19"/>
  <c r="N11" i="19"/>
  <c r="K11" i="19"/>
  <c r="H11" i="19"/>
  <c r="W10" i="19"/>
  <c r="T10" i="19"/>
  <c r="Q10" i="19"/>
  <c r="N10" i="19"/>
  <c r="K10" i="19"/>
  <c r="H10" i="19"/>
  <c r="W9" i="19"/>
  <c r="T9" i="19"/>
  <c r="Q9" i="19"/>
  <c r="N9" i="19"/>
  <c r="K9" i="19"/>
  <c r="H9" i="19"/>
  <c r="AC13" i="18"/>
  <c r="Z13" i="18"/>
  <c r="W13" i="18"/>
  <c r="T13" i="18"/>
  <c r="Q13" i="18"/>
  <c r="N13" i="18"/>
  <c r="K13" i="18"/>
  <c r="H13" i="18"/>
  <c r="AC19" i="18"/>
  <c r="Z19" i="18"/>
  <c r="W19" i="18"/>
  <c r="T19" i="18"/>
  <c r="Q19" i="18"/>
  <c r="N19" i="18"/>
  <c r="K19" i="18"/>
  <c r="H19" i="18"/>
  <c r="AC16" i="18"/>
  <c r="Z16" i="18"/>
  <c r="W16" i="18"/>
  <c r="T16" i="18"/>
  <c r="Q16" i="18"/>
  <c r="N16" i="18"/>
  <c r="K16" i="18"/>
  <c r="H16" i="18"/>
  <c r="AC18" i="18"/>
  <c r="Z18" i="18"/>
  <c r="W18" i="18"/>
  <c r="T18" i="18"/>
  <c r="Q18" i="18"/>
  <c r="N18" i="18"/>
  <c r="K18" i="18"/>
  <c r="H18" i="18"/>
  <c r="AC11" i="18"/>
  <c r="Z11" i="18"/>
  <c r="W11" i="18"/>
  <c r="T11" i="18"/>
  <c r="Q11" i="18"/>
  <c r="N11" i="18"/>
  <c r="K11" i="18"/>
  <c r="H11" i="18"/>
  <c r="AC9" i="18"/>
  <c r="Z9" i="18"/>
  <c r="W9" i="18"/>
  <c r="T9" i="18"/>
  <c r="Q9" i="18"/>
  <c r="N9" i="18"/>
  <c r="K9" i="18"/>
  <c r="H9" i="18"/>
  <c r="AC12" i="18"/>
  <c r="Z12" i="18"/>
  <c r="W12" i="18"/>
  <c r="T12" i="18"/>
  <c r="Q12" i="18"/>
  <c r="N12" i="18"/>
  <c r="K12" i="18"/>
  <c r="H12" i="18"/>
  <c r="AC10" i="18"/>
  <c r="Z10" i="18"/>
  <c r="W10" i="18"/>
  <c r="T10" i="18"/>
  <c r="Q10" i="18"/>
  <c r="N10" i="18"/>
  <c r="K10" i="18"/>
  <c r="H10" i="18"/>
  <c r="AC15" i="18"/>
  <c r="Z15" i="18"/>
  <c r="W15" i="18"/>
  <c r="T15" i="18"/>
  <c r="Q15" i="18"/>
  <c r="N15" i="18"/>
  <c r="K15" i="18"/>
  <c r="H15" i="18"/>
  <c r="AC14" i="18"/>
  <c r="Z14" i="18"/>
  <c r="W14" i="18"/>
  <c r="T14" i="18"/>
  <c r="Q14" i="18"/>
  <c r="N14" i="18"/>
  <c r="K14" i="18"/>
  <c r="H14" i="18"/>
  <c r="AF18" i="16"/>
  <c r="AF15" i="16"/>
  <c r="AF13" i="16"/>
  <c r="AF9" i="16"/>
  <c r="AF14" i="16"/>
  <c r="AF17" i="16"/>
  <c r="AF16" i="16"/>
  <c r="AF12" i="16"/>
  <c r="AF10" i="16"/>
  <c r="AF11" i="16"/>
  <c r="AC18" i="16"/>
  <c r="AC15" i="16"/>
  <c r="AC13" i="16"/>
  <c r="AC9" i="16"/>
  <c r="AC14" i="16"/>
  <c r="AC17" i="16"/>
  <c r="AC16" i="16"/>
  <c r="AC12" i="16"/>
  <c r="AC10" i="16"/>
  <c r="AC11" i="16"/>
  <c r="Z18" i="16"/>
  <c r="Z15" i="16"/>
  <c r="Z13" i="16"/>
  <c r="Z9" i="16"/>
  <c r="Z14" i="16"/>
  <c r="Z17" i="16"/>
  <c r="Z16" i="16"/>
  <c r="Z12" i="16"/>
  <c r="Z10" i="16"/>
  <c r="Z11" i="16"/>
  <c r="E9" i="18" l="1"/>
  <c r="E9" i="19"/>
  <c r="E12" i="19"/>
  <c r="E10" i="19"/>
  <c r="E15" i="19"/>
  <c r="E16" i="19"/>
  <c r="E11" i="19"/>
  <c r="E13" i="19"/>
  <c r="E15" i="18"/>
  <c r="E12" i="18"/>
  <c r="E18" i="18"/>
  <c r="E13" i="18"/>
  <c r="E14" i="18"/>
  <c r="E10" i="18"/>
  <c r="E11" i="18"/>
  <c r="E19" i="18"/>
  <c r="E16" i="18"/>
  <c r="W18" i="16"/>
  <c r="T18" i="16"/>
  <c r="Q18" i="16"/>
  <c r="N18" i="16"/>
  <c r="K18" i="16"/>
  <c r="H18" i="16"/>
  <c r="W9" i="16"/>
  <c r="T9" i="16"/>
  <c r="Q9" i="16"/>
  <c r="N9" i="16"/>
  <c r="K9" i="16"/>
  <c r="H9" i="16"/>
  <c r="E9" i="16" l="1"/>
  <c r="E18" i="16"/>
  <c r="Q14" i="16"/>
  <c r="Q15" i="16"/>
  <c r="Q13" i="16"/>
  <c r="Q17" i="16"/>
  <c r="Q12" i="16"/>
  <c r="Q10" i="16"/>
  <c r="Q11" i="16"/>
  <c r="Q16" i="16"/>
  <c r="W14" i="16" l="1"/>
  <c r="T14" i="16"/>
  <c r="N14" i="16"/>
  <c r="K14" i="16"/>
  <c r="H14" i="16"/>
  <c r="W15" i="16"/>
  <c r="T15" i="16"/>
  <c r="N15" i="16"/>
  <c r="K15" i="16"/>
  <c r="H15" i="16"/>
  <c r="W10" i="16"/>
  <c r="T10" i="16"/>
  <c r="N10" i="16"/>
  <c r="K10" i="16"/>
  <c r="H10" i="16"/>
  <c r="W11" i="16"/>
  <c r="T11" i="16"/>
  <c r="N11" i="16"/>
  <c r="K11" i="16"/>
  <c r="H11" i="16"/>
  <c r="W13" i="16"/>
  <c r="T13" i="16"/>
  <c r="N13" i="16"/>
  <c r="K13" i="16"/>
  <c r="H13" i="16"/>
  <c r="W12" i="16"/>
  <c r="T12" i="16"/>
  <c r="N12" i="16"/>
  <c r="K12" i="16"/>
  <c r="H12" i="16"/>
  <c r="W16" i="16"/>
  <c r="T16" i="16"/>
  <c r="N16" i="16"/>
  <c r="K16" i="16"/>
  <c r="H16" i="16"/>
  <c r="W17" i="16"/>
  <c r="T17" i="16"/>
  <c r="N17" i="16"/>
  <c r="K17" i="16"/>
  <c r="H17" i="16"/>
  <c r="E17" i="16" l="1"/>
  <c r="E13" i="16"/>
  <c r="E15" i="16"/>
  <c r="E16" i="16"/>
  <c r="E14" i="16"/>
  <c r="E12" i="16"/>
  <c r="E11" i="16"/>
  <c r="E10" i="16"/>
</calcChain>
</file>

<file path=xl/sharedStrings.xml><?xml version="1.0" encoding="utf-8"?>
<sst xmlns="http://schemas.openxmlformats.org/spreadsheetml/2006/main" count="574" uniqueCount="106">
  <si>
    <t>1°</t>
  </si>
  <si>
    <t>2°</t>
  </si>
  <si>
    <t>-</t>
  </si>
  <si>
    <t>3°</t>
  </si>
  <si>
    <t>ATLETA</t>
  </si>
  <si>
    <t>SQUADRA</t>
  </si>
  <si>
    <t>Delta Posizione</t>
  </si>
  <si>
    <t>Coefficiente</t>
  </si>
  <si>
    <t>Punteggio</t>
  </si>
  <si>
    <t>Punti Gara</t>
  </si>
  <si>
    <t>PUNTI OTTENUTI</t>
  </si>
  <si>
    <t>Foggia</t>
  </si>
  <si>
    <t>Bari</t>
  </si>
  <si>
    <t>BAT</t>
  </si>
  <si>
    <t>Taranto</t>
  </si>
  <si>
    <t>Brindisi</t>
  </si>
  <si>
    <t>Lecce</t>
  </si>
  <si>
    <t>Provincia Sede Gara</t>
  </si>
  <si>
    <t>Punti società partecipante Prov. Foggia</t>
  </si>
  <si>
    <t>Punti società partecipante Prov. Bari</t>
  </si>
  <si>
    <t>Punti società partecipante Prov. Taranto</t>
  </si>
  <si>
    <t>Punti società partecipante Prov. Brindisi</t>
  </si>
  <si>
    <t>Punti società partecipante Prov. Lecce</t>
  </si>
  <si>
    <t>Punti società partecipante Prov. BAT</t>
  </si>
  <si>
    <t>TABELLA COEFFICIENTE GEOGRAFICO</t>
  </si>
  <si>
    <t>4°</t>
  </si>
  <si>
    <t>5°</t>
  </si>
  <si>
    <t>6°</t>
  </si>
  <si>
    <t>7°</t>
  </si>
  <si>
    <t>8°</t>
  </si>
  <si>
    <t>9°</t>
  </si>
  <si>
    <t>10°</t>
  </si>
  <si>
    <t>11°</t>
  </si>
  <si>
    <t>12°</t>
  </si>
  <si>
    <t>13°</t>
  </si>
  <si>
    <t>14°</t>
  </si>
  <si>
    <t>15° e oltre</t>
  </si>
  <si>
    <t>POSIZIONE</t>
  </si>
  <si>
    <t>PUNTI</t>
  </si>
  <si>
    <t>TABELLA PUNTEGGIO</t>
  </si>
  <si>
    <t>Punti società partecipante Prov. Matera</t>
  </si>
  <si>
    <t>Matera</t>
  </si>
  <si>
    <t>Rit</t>
  </si>
  <si>
    <t>Sq</t>
  </si>
  <si>
    <t>Potenza</t>
  </si>
  <si>
    <t>Punti società partecipante Prov. Potenza</t>
  </si>
  <si>
    <t>Requisito Minimo</t>
  </si>
  <si>
    <t>Duathlon
BARLETTA
(prov. BAT)
24/04/16</t>
  </si>
  <si>
    <t>Triathlon
MONOPOLI
(prov. BA)
15/05/16</t>
  </si>
  <si>
    <t>Aquathlon
GIOVINAZZO
(prov. BA)
22/05/16</t>
  </si>
  <si>
    <t>Triathlon
POLIGNANO
(prov. BA)
29/05/16</t>
  </si>
  <si>
    <t>Aquathlon
MATERA
(prov. MT)
12/06/16</t>
  </si>
  <si>
    <t>Triathlon
BARI
(prov. BA)
19/06/16</t>
  </si>
  <si>
    <t>Triathlon TTT
NOCI
(prov. BA)
17/07/16</t>
  </si>
  <si>
    <t>ASD NEST</t>
  </si>
  <si>
    <t>SSD NUOTO GIOVINAZZO</t>
  </si>
  <si>
    <t>JUNIOR BRINDISI</t>
  </si>
  <si>
    <t>TEAM MATERA</t>
  </si>
  <si>
    <t>TAMBORRINO Andrea</t>
  </si>
  <si>
    <t>RONCHI Christian</t>
  </si>
  <si>
    <t>FABBRIZI Francesco</t>
  </si>
  <si>
    <t>TARANTINI Simone</t>
  </si>
  <si>
    <t>LORENZO Bruno</t>
  </si>
  <si>
    <t>GARGIUOLO Fabio</t>
  </si>
  <si>
    <t>RUGGIERI Ivan</t>
  </si>
  <si>
    <t>ELIA COSIMO Gabriele</t>
  </si>
  <si>
    <t>GIGANTE Gabriele</t>
  </si>
  <si>
    <t>-1</t>
  </si>
  <si>
    <t>OTRE' TRIATHLON TEAM</t>
  </si>
  <si>
    <t>LUFRANO Gabriel</t>
  </si>
  <si>
    <t>MASTRANDREA Lapo</t>
  </si>
  <si>
    <t>LEONI Luca</t>
  </si>
  <si>
    <t>SIBILIA Antonio</t>
  </si>
  <si>
    <t>LATERZA Francesco</t>
  </si>
  <si>
    <t>VENTAGLINI Giuseppe</t>
  </si>
  <si>
    <t>PIGNATELLI Luciano</t>
  </si>
  <si>
    <t>VENTURA Pasquale</t>
  </si>
  <si>
    <t>GP MPDUGNO</t>
  </si>
  <si>
    <t>D'ONGHIA Thomas</t>
  </si>
  <si>
    <t>GRIECO Alessandro</t>
  </si>
  <si>
    <t>IANNOTTA Joseph</t>
  </si>
  <si>
    <t>RUGGIERI Daniele</t>
  </si>
  <si>
    <t>MULAS Samuel</t>
  </si>
  <si>
    <t>CUS BARI</t>
  </si>
  <si>
    <t>ROLLO Giacomo</t>
  </si>
  <si>
    <t>MANNESE Roberto</t>
  </si>
  <si>
    <t>PALMIOTTO Sergio</t>
  </si>
  <si>
    <t>GATTULLI Sergio</t>
  </si>
  <si>
    <t>=</t>
  </si>
  <si>
    <t>+1</t>
  </si>
  <si>
    <t>SI</t>
  </si>
  <si>
    <t>QUARTA Davide</t>
  </si>
  <si>
    <t>IACOVONE Giuseppe</t>
  </si>
  <si>
    <t>PERTA Stefano</t>
  </si>
  <si>
    <t>SIMONIELLO Mario</t>
  </si>
  <si>
    <t>+2</t>
  </si>
  <si>
    <t>GIANNINI Gianmarco</t>
  </si>
  <si>
    <t>IACOVONE Michele</t>
  </si>
  <si>
    <t>GP MODUGNO</t>
  </si>
  <si>
    <t>RUSSO Raffaele</t>
  </si>
  <si>
    <t>Aquathlon
PALESE
(prov. BA)
28/08/16</t>
  </si>
  <si>
    <t>SPORTELLI Cosimo</t>
  </si>
  <si>
    <t>COLAZZO Lorenzo</t>
  </si>
  <si>
    <t>5° TROFEO PUGLIA GIOVANI
anno 2016
Classifica Maschile - Agg. 28/08/2016</t>
  </si>
  <si>
    <t>Duathlon
SANNICOLA
(prov. LE)
23/10/16</t>
  </si>
  <si>
    <t>TRIATHLON TARANTO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</si>
</sst>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4"/>
      <name val="Lucida Calligraphy"/>
      <family val="4"/>
    </font>
    <font>
      <sz val="10"/>
      <name val="Lucida Calligraphy"/>
      <family val="4"/>
    </font>
    <font>
      <b/>
      <sz val="36"/>
      <name val="Arial"/>
      <family val="2"/>
    </font>
    <font>
      <sz val="18"/>
      <color rgb="FF0000FF"/>
      <name val="Lucida Calligraphy"/>
      <family val="4"/>
    </font>
    <font>
      <sz val="20"/>
      <color rgb="FF0000FF"/>
      <name val="Lucida Calligraphy"/>
      <family val="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FF000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00B050"/>
      </left>
      <right/>
      <top style="thick">
        <color rgb="FF0070C0"/>
      </top>
      <bottom style="thick">
        <color indexed="10"/>
      </bottom>
      <diagonal/>
    </border>
    <border>
      <left/>
      <right/>
      <top style="thick">
        <color rgb="FF0070C0"/>
      </top>
      <bottom style="thick">
        <color indexed="10"/>
      </bottom>
      <diagonal/>
    </border>
    <border>
      <left/>
      <right style="thick">
        <color indexed="10"/>
      </right>
      <top style="thick">
        <color rgb="FF0070C0"/>
      </top>
      <bottom style="thick">
        <color indexed="1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1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138">
    <xf numFmtId="0" fontId="0" fillId="0" borderId="0" xfId="0"/>
    <xf numFmtId="0" fontId="0" fillId="0" borderId="0" xfId="0" applyAlignment="1">
      <alignment horizontal="center" vertical="center"/>
    </xf>
    <xf numFmtId="0" fontId="0" fillId="0" borderId="1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25" borderId="18" xfId="0" applyFont="1" applyFill="1" applyBorder="1" applyAlignment="1">
      <alignment horizontal="center" vertical="center" textRotation="90" wrapText="1"/>
    </xf>
    <xf numFmtId="0" fontId="20" fillId="25" borderId="19" xfId="0" applyFont="1" applyFill="1" applyBorder="1" applyAlignment="1">
      <alignment horizontal="center" vertical="center" textRotation="90" wrapText="1"/>
    </xf>
    <xf numFmtId="0" fontId="23" fillId="0" borderId="20" xfId="0" applyFont="1" applyBorder="1" applyAlignment="1">
      <alignment horizontal="center" wrapText="1"/>
    </xf>
    <xf numFmtId="20" fontId="23" fillId="0" borderId="20" xfId="0" applyNumberFormat="1" applyFont="1" applyBorder="1" applyAlignment="1">
      <alignment horizontal="center" wrapText="1"/>
    </xf>
    <xf numFmtId="0" fontId="23" fillId="0" borderId="21" xfId="0" applyFont="1" applyBorder="1" applyAlignment="1">
      <alignment horizontal="center" wrapText="1"/>
    </xf>
    <xf numFmtId="20" fontId="23" fillId="0" borderId="21" xfId="0" applyNumberFormat="1" applyFont="1" applyBorder="1" applyAlignment="1">
      <alignment horizontal="center" wrapText="1"/>
    </xf>
    <xf numFmtId="0" fontId="24" fillId="0" borderId="22" xfId="0" applyFont="1" applyBorder="1" applyAlignment="1">
      <alignment horizontal="center" wrapText="1"/>
    </xf>
    <xf numFmtId="0" fontId="24" fillId="0" borderId="23" xfId="0" applyFont="1" applyBorder="1" applyAlignment="1">
      <alignment horizontal="center" wrapText="1"/>
    </xf>
    <xf numFmtId="0" fontId="24" fillId="0" borderId="24" xfId="0" applyFont="1" applyBorder="1" applyAlignment="1">
      <alignment horizontal="center" wrapText="1"/>
    </xf>
    <xf numFmtId="0" fontId="23" fillId="0" borderId="25" xfId="0" applyFont="1" applyBorder="1" applyAlignment="1">
      <alignment horizontal="center" wrapText="1"/>
    </xf>
    <xf numFmtId="0" fontId="23" fillId="0" borderId="26" xfId="0" applyFont="1" applyBorder="1" applyAlignment="1">
      <alignment horizontal="center" wrapText="1"/>
    </xf>
    <xf numFmtId="0" fontId="23" fillId="0" borderId="27" xfId="0" applyFont="1" applyBorder="1" applyAlignment="1">
      <alignment horizontal="center" wrapText="1"/>
    </xf>
    <xf numFmtId="0" fontId="23" fillId="0" borderId="28" xfId="0" applyFont="1" applyBorder="1" applyAlignment="1">
      <alignment horizontal="center" wrapText="1"/>
    </xf>
    <xf numFmtId="0" fontId="23" fillId="0" borderId="29" xfId="0" applyFont="1" applyBorder="1" applyAlignment="1">
      <alignment horizontal="center" wrapText="1"/>
    </xf>
    <xf numFmtId="20" fontId="23" fillId="0" borderId="30" xfId="0" applyNumberFormat="1" applyFont="1" applyBorder="1" applyAlignment="1">
      <alignment horizontal="center" wrapText="1"/>
    </xf>
    <xf numFmtId="0" fontId="23" fillId="0" borderId="30" xfId="0" applyFont="1" applyBorder="1" applyAlignment="1">
      <alignment horizontal="center" wrapText="1"/>
    </xf>
    <xf numFmtId="20" fontId="23" fillId="0" borderId="31" xfId="0" applyNumberFormat="1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3" xfId="0" applyBorder="1" applyAlignment="1">
      <alignment horizontal="center"/>
    </xf>
    <xf numFmtId="2" fontId="0" fillId="0" borderId="35" xfId="0" applyNumberForma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0" fontId="20" fillId="25" borderId="38" xfId="0" applyFont="1" applyFill="1" applyBorder="1" applyAlignment="1">
      <alignment horizontal="center" vertical="center" textRotation="90" wrapText="1"/>
    </xf>
    <xf numFmtId="0" fontId="0" fillId="0" borderId="45" xfId="0" applyFill="1" applyBorder="1" applyAlignment="1">
      <alignment horizontal="left" vertical="center"/>
    </xf>
    <xf numFmtId="0" fontId="19" fillId="0" borderId="49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6" xfId="0" applyNumberFormat="1" applyFill="1" applyBorder="1" applyAlignment="1">
      <alignment horizontal="center" vertical="center"/>
    </xf>
    <xf numFmtId="2" fontId="0" fillId="0" borderId="38" xfId="0" applyNumberForma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/>
    </xf>
    <xf numFmtId="0" fontId="1" fillId="0" borderId="45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43" xfId="0" applyFont="1" applyFill="1" applyBorder="1" applyAlignment="1">
      <alignment horizontal="left" vertical="center"/>
    </xf>
    <xf numFmtId="2" fontId="0" fillId="0" borderId="47" xfId="0" applyNumberFormat="1" applyFill="1" applyBorder="1" applyAlignment="1">
      <alignment horizontal="center" vertical="center"/>
    </xf>
    <xf numFmtId="2" fontId="0" fillId="0" borderId="40" xfId="0" applyNumberFormat="1" applyFill="1" applyBorder="1" applyAlignment="1">
      <alignment horizontal="center" vertical="center"/>
    </xf>
    <xf numFmtId="0" fontId="1" fillId="24" borderId="38" xfId="0" applyFont="1" applyFill="1" applyBorder="1" applyAlignment="1">
      <alignment horizontal="center" vertical="center" textRotation="90" wrapText="1"/>
    </xf>
    <xf numFmtId="0" fontId="1" fillId="24" borderId="18" xfId="0" applyFont="1" applyFill="1" applyBorder="1" applyAlignment="1">
      <alignment horizontal="center" vertical="center" textRotation="90" wrapText="1"/>
    </xf>
    <xf numFmtId="0" fontId="1" fillId="24" borderId="19" xfId="0" applyFont="1" applyFill="1" applyBorder="1" applyAlignment="1">
      <alignment horizontal="center" vertical="center" textRotation="90" wrapText="1"/>
    </xf>
    <xf numFmtId="0" fontId="1" fillId="25" borderId="38" xfId="0" applyFont="1" applyFill="1" applyBorder="1" applyAlignment="1">
      <alignment horizontal="center" vertical="center" textRotation="90" wrapText="1"/>
    </xf>
    <xf numFmtId="0" fontId="1" fillId="25" borderId="18" xfId="0" applyFont="1" applyFill="1" applyBorder="1" applyAlignment="1">
      <alignment horizontal="center" vertical="center" textRotation="90" wrapText="1"/>
    </xf>
    <xf numFmtId="0" fontId="1" fillId="25" borderId="19" xfId="0" applyFont="1" applyFill="1" applyBorder="1" applyAlignment="1">
      <alignment horizontal="center" vertical="center" textRotation="90" wrapText="1"/>
    </xf>
    <xf numFmtId="0" fontId="1" fillId="0" borderId="42" xfId="0" applyFont="1" applyFill="1" applyBorder="1" applyAlignment="1">
      <alignment horizontal="left" vertical="center"/>
    </xf>
    <xf numFmtId="49" fontId="1" fillId="0" borderId="64" xfId="0" applyNumberFormat="1" applyFont="1" applyFill="1" applyBorder="1" applyAlignment="1">
      <alignment horizontal="center" vertical="center"/>
    </xf>
    <xf numFmtId="2" fontId="0" fillId="0" borderId="41" xfId="0" applyNumberFormat="1" applyFill="1" applyBorder="1" applyAlignment="1">
      <alignment horizontal="center" vertical="center"/>
    </xf>
    <xf numFmtId="2" fontId="1" fillId="0" borderId="36" xfId="0" applyNumberFormat="1" applyFont="1" applyFill="1" applyBorder="1" applyAlignment="1">
      <alignment horizontal="center" vertical="center"/>
    </xf>
    <xf numFmtId="2" fontId="1" fillId="0" borderId="34" xfId="0" applyNumberFormat="1" applyFont="1" applyFill="1" applyBorder="1" applyAlignment="1">
      <alignment horizontal="center" vertical="center"/>
    </xf>
    <xf numFmtId="0" fontId="23" fillId="0" borderId="65" xfId="0" applyFont="1" applyBorder="1" applyAlignment="1">
      <alignment horizontal="center" wrapText="1"/>
    </xf>
    <xf numFmtId="0" fontId="23" fillId="0" borderId="66" xfId="0" applyFont="1" applyBorder="1" applyAlignment="1">
      <alignment horizontal="center" wrapText="1"/>
    </xf>
    <xf numFmtId="20" fontId="23" fillId="0" borderId="66" xfId="0" applyNumberFormat="1" applyFont="1" applyBorder="1" applyAlignment="1">
      <alignment horizontal="center" wrapText="1"/>
    </xf>
    <xf numFmtId="0" fontId="23" fillId="0" borderId="67" xfId="0" applyFont="1" applyBorder="1" applyAlignment="1">
      <alignment horizontal="center" wrapText="1"/>
    </xf>
    <xf numFmtId="20" fontId="23" fillId="0" borderId="28" xfId="0" applyNumberFormat="1" applyFont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49" fontId="1" fillId="0" borderId="41" xfId="0" applyNumberFormat="1" applyFont="1" applyFill="1" applyBorder="1" applyAlignment="1">
      <alignment horizontal="center" vertical="center"/>
    </xf>
    <xf numFmtId="0" fontId="20" fillId="32" borderId="38" xfId="0" applyFont="1" applyFill="1" applyBorder="1" applyAlignment="1">
      <alignment horizontal="center" vertical="center" textRotation="90" wrapText="1"/>
    </xf>
    <xf numFmtId="0" fontId="20" fillId="32" borderId="18" xfId="0" applyFont="1" applyFill="1" applyBorder="1" applyAlignment="1">
      <alignment horizontal="center" vertical="center" textRotation="90" wrapText="1"/>
    </xf>
    <xf numFmtId="0" fontId="20" fillId="32" borderId="19" xfId="0" applyFont="1" applyFill="1" applyBorder="1" applyAlignment="1">
      <alignment horizontal="center" vertical="center" textRotation="90" wrapText="1"/>
    </xf>
    <xf numFmtId="0" fontId="1" fillId="0" borderId="39" xfId="0" applyFont="1" applyFill="1" applyBorder="1" applyAlignment="1">
      <alignment horizontal="left" vertical="center"/>
    </xf>
    <xf numFmtId="2" fontId="1" fillId="0" borderId="16" xfId="0" applyNumberFormat="1" applyFont="1" applyFill="1" applyBorder="1" applyAlignment="1">
      <alignment horizontal="center" vertical="center"/>
    </xf>
    <xf numFmtId="2" fontId="1" fillId="0" borderId="37" xfId="0" applyNumberFormat="1" applyFont="1" applyFill="1" applyBorder="1" applyAlignment="1">
      <alignment horizontal="center" vertical="center"/>
    </xf>
    <xf numFmtId="2" fontId="0" fillId="0" borderId="36" xfId="0" applyNumberFormat="1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/>
    </xf>
    <xf numFmtId="49" fontId="1" fillId="35" borderId="46" xfId="0" applyNumberFormat="1" applyFont="1" applyFill="1" applyBorder="1" applyAlignment="1">
      <alignment horizontal="center" vertical="center"/>
    </xf>
    <xf numFmtId="49" fontId="1" fillId="36" borderId="46" xfId="0" applyNumberFormat="1" applyFont="1" applyFill="1" applyBorder="1" applyAlignment="1">
      <alignment horizontal="center" vertical="center"/>
    </xf>
    <xf numFmtId="49" fontId="1" fillId="34" borderId="48" xfId="0" applyNumberFormat="1" applyFont="1" applyFill="1" applyBorder="1" applyAlignment="1">
      <alignment horizontal="center" vertical="center"/>
    </xf>
    <xf numFmtId="49" fontId="1" fillId="34" borderId="63" xfId="0" applyNumberFormat="1" applyFont="1" applyFill="1" applyBorder="1" applyAlignment="1">
      <alignment horizontal="center" vertical="center"/>
    </xf>
    <xf numFmtId="49" fontId="1" fillId="36" borderId="47" xfId="0" applyNumberFormat="1" applyFont="1" applyFill="1" applyBorder="1" applyAlignment="1">
      <alignment horizontal="center" vertical="center"/>
    </xf>
    <xf numFmtId="2" fontId="1" fillId="0" borderId="38" xfId="0" applyNumberFormat="1" applyFont="1" applyFill="1" applyBorder="1" applyAlignment="1">
      <alignment horizontal="center" vertical="center"/>
    </xf>
    <xf numFmtId="2" fontId="1" fillId="0" borderId="18" xfId="0" applyNumberFormat="1" applyFont="1" applyFill="1" applyBorder="1" applyAlignment="1">
      <alignment horizontal="center" vertical="center"/>
    </xf>
    <xf numFmtId="49" fontId="1" fillId="36" borderId="63" xfId="0" applyNumberFormat="1" applyFont="1" applyFill="1" applyBorder="1" applyAlignment="1">
      <alignment horizontal="center" vertical="center"/>
    </xf>
    <xf numFmtId="49" fontId="1" fillId="36" borderId="64" xfId="0" applyNumberFormat="1" applyFont="1" applyFill="1" applyBorder="1" applyAlignment="1">
      <alignment horizontal="center" vertical="center"/>
    </xf>
    <xf numFmtId="2" fontId="1" fillId="0" borderId="35" xfId="0" applyNumberFormat="1" applyFont="1" applyFill="1" applyBorder="1" applyAlignment="1">
      <alignment horizontal="center" vertical="center"/>
    </xf>
    <xf numFmtId="2" fontId="1" fillId="0" borderId="32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37" borderId="46" xfId="0" applyNumberFormat="1" applyFont="1" applyFill="1" applyBorder="1" applyAlignment="1">
      <alignment horizontal="center" vertical="center"/>
    </xf>
    <xf numFmtId="49" fontId="1" fillId="34" borderId="64" xfId="0" applyNumberFormat="1" applyFont="1" applyFill="1" applyBorder="1" applyAlignment="1">
      <alignment horizontal="center" vertical="center"/>
    </xf>
    <xf numFmtId="49" fontId="1" fillId="36" borderId="41" xfId="0" applyNumberFormat="1" applyFont="1" applyFill="1" applyBorder="1" applyAlignment="1">
      <alignment horizontal="center" vertical="center"/>
    </xf>
    <xf numFmtId="0" fontId="1" fillId="36" borderId="39" xfId="0" applyFont="1" applyFill="1" applyBorder="1" applyAlignment="1">
      <alignment horizontal="left" vertical="center"/>
    </xf>
    <xf numFmtId="49" fontId="1" fillId="35" borderId="47" xfId="0" applyNumberFormat="1" applyFont="1" applyFill="1" applyBorder="1" applyAlignment="1">
      <alignment horizontal="center" vertical="center"/>
    </xf>
    <xf numFmtId="0" fontId="0" fillId="0" borderId="6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0" fillId="0" borderId="70" xfId="0" applyFill="1" applyBorder="1" applyAlignment="1">
      <alignment horizontal="center"/>
    </xf>
    <xf numFmtId="0" fontId="0" fillId="0" borderId="7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2" xfId="0" applyFill="1" applyBorder="1" applyAlignment="1">
      <alignment horizontal="center"/>
    </xf>
    <xf numFmtId="0" fontId="30" fillId="0" borderId="73" xfId="0" applyFont="1" applyFill="1" applyBorder="1" applyAlignment="1">
      <alignment horizontal="center" vertical="center" wrapText="1"/>
    </xf>
    <xf numFmtId="0" fontId="31" fillId="0" borderId="74" xfId="0" applyFont="1" applyFill="1" applyBorder="1" applyAlignment="1">
      <alignment horizontal="center" vertical="center" wrapText="1"/>
    </xf>
    <xf numFmtId="0" fontId="31" fillId="0" borderId="75" xfId="0" applyFont="1" applyFill="1" applyBorder="1" applyAlignment="1">
      <alignment horizontal="center" vertical="center" wrapText="1"/>
    </xf>
    <xf numFmtId="0" fontId="21" fillId="28" borderId="50" xfId="0" applyFont="1" applyFill="1" applyBorder="1" applyAlignment="1">
      <alignment horizontal="center"/>
    </xf>
    <xf numFmtId="0" fontId="21" fillId="28" borderId="51" xfId="0" applyFont="1" applyFill="1" applyBorder="1" applyAlignment="1">
      <alignment horizontal="center"/>
    </xf>
    <xf numFmtId="0" fontId="21" fillId="28" borderId="52" xfId="0" applyFont="1" applyFill="1" applyBorder="1" applyAlignment="1">
      <alignment horizontal="center"/>
    </xf>
    <xf numFmtId="0" fontId="26" fillId="29" borderId="50" xfId="0" applyFont="1" applyFill="1" applyBorder="1" applyAlignment="1">
      <alignment horizontal="center"/>
    </xf>
    <xf numFmtId="0" fontId="26" fillId="29" borderId="52" xfId="0" applyFont="1" applyFill="1" applyBorder="1" applyAlignment="1">
      <alignment horizontal="center"/>
    </xf>
    <xf numFmtId="0" fontId="1" fillId="32" borderId="53" xfId="0" applyFont="1" applyFill="1" applyBorder="1" applyAlignment="1">
      <alignment horizontal="center" vertical="center" wrapText="1"/>
    </xf>
    <xf numFmtId="0" fontId="20" fillId="32" borderId="53" xfId="0" applyFont="1" applyFill="1" applyBorder="1" applyAlignment="1">
      <alignment horizontal="center" vertical="center" wrapText="1"/>
    </xf>
    <xf numFmtId="0" fontId="20" fillId="32" borderId="54" xfId="0" applyFont="1" applyFill="1" applyBorder="1" applyAlignment="1">
      <alignment horizontal="center" vertical="center" wrapText="1"/>
    </xf>
    <xf numFmtId="0" fontId="29" fillId="33" borderId="55" xfId="0" applyFont="1" applyFill="1" applyBorder="1" applyAlignment="1">
      <alignment horizontal="center"/>
    </xf>
    <xf numFmtId="0" fontId="29" fillId="33" borderId="56" xfId="0" applyFont="1" applyFill="1" applyBorder="1" applyAlignment="1">
      <alignment horizontal="center"/>
    </xf>
    <xf numFmtId="0" fontId="29" fillId="33" borderId="76" xfId="0" applyFont="1" applyFill="1" applyBorder="1" applyAlignment="1">
      <alignment horizontal="center"/>
    </xf>
    <xf numFmtId="0" fontId="29" fillId="33" borderId="10" xfId="0" applyFont="1" applyFill="1" applyBorder="1" applyAlignment="1">
      <alignment horizontal="center"/>
    </xf>
    <xf numFmtId="0" fontId="29" fillId="33" borderId="0" xfId="0" applyFont="1" applyFill="1" applyBorder="1" applyAlignment="1">
      <alignment horizontal="center"/>
    </xf>
    <xf numFmtId="0" fontId="29" fillId="33" borderId="77" xfId="0" applyFont="1" applyFill="1" applyBorder="1" applyAlignment="1">
      <alignment horizontal="center"/>
    </xf>
    <xf numFmtId="0" fontId="29" fillId="33" borderId="11" xfId="0" applyFont="1" applyFill="1" applyBorder="1" applyAlignment="1">
      <alignment horizontal="center"/>
    </xf>
    <xf numFmtId="0" fontId="29" fillId="33" borderId="12" xfId="0" applyFont="1" applyFill="1" applyBorder="1" applyAlignment="1">
      <alignment horizontal="center"/>
    </xf>
    <xf numFmtId="0" fontId="29" fillId="33" borderId="78" xfId="0" applyFont="1" applyFill="1" applyBorder="1" applyAlignment="1">
      <alignment horizontal="center"/>
    </xf>
    <xf numFmtId="0" fontId="1" fillId="25" borderId="53" xfId="0" applyFont="1" applyFill="1" applyBorder="1" applyAlignment="1">
      <alignment horizontal="center" vertical="center" wrapText="1"/>
    </xf>
    <xf numFmtId="0" fontId="1" fillId="25" borderId="54" xfId="0" applyFont="1" applyFill="1" applyBorder="1" applyAlignment="1">
      <alignment horizontal="center" vertical="center" wrapText="1"/>
    </xf>
    <xf numFmtId="0" fontId="1" fillId="24" borderId="48" xfId="0" applyFont="1" applyFill="1" applyBorder="1" applyAlignment="1">
      <alignment horizontal="center" vertical="center" wrapText="1"/>
    </xf>
    <xf numFmtId="0" fontId="1" fillId="24" borderId="53" xfId="0" applyFont="1" applyFill="1" applyBorder="1" applyAlignment="1">
      <alignment horizontal="center" vertical="center" wrapText="1"/>
    </xf>
    <xf numFmtId="0" fontId="1" fillId="24" borderId="54" xfId="0" applyFont="1" applyFill="1" applyBorder="1" applyAlignment="1">
      <alignment horizontal="center" vertical="center" wrapText="1"/>
    </xf>
    <xf numFmtId="0" fontId="22" fillId="30" borderId="17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26" borderId="61" xfId="0" applyFont="1" applyFill="1" applyBorder="1" applyAlignment="1">
      <alignment horizontal="center" vertical="center"/>
    </xf>
    <xf numFmtId="0" fontId="22" fillId="26" borderId="62" xfId="0" applyFont="1" applyFill="1" applyBorder="1" applyAlignment="1">
      <alignment horizontal="center" vertical="center"/>
    </xf>
    <xf numFmtId="0" fontId="21" fillId="31" borderId="55" xfId="0" applyFont="1" applyFill="1" applyBorder="1" applyAlignment="1">
      <alignment horizontal="center" vertical="center" textRotation="90" wrapText="1"/>
    </xf>
    <xf numFmtId="0" fontId="21" fillId="31" borderId="11" xfId="0" applyFont="1" applyFill="1" applyBorder="1" applyAlignment="1">
      <alignment horizontal="center" vertical="center" textRotation="90" wrapText="1"/>
    </xf>
    <xf numFmtId="0" fontId="21" fillId="31" borderId="58" xfId="0" applyFont="1" applyFill="1" applyBorder="1" applyAlignment="1">
      <alignment horizontal="center" vertical="center" textRotation="90" wrapText="1"/>
    </xf>
    <xf numFmtId="0" fontId="21" fillId="31" borderId="59" xfId="0" applyFont="1" applyFill="1" applyBorder="1" applyAlignment="1">
      <alignment horizontal="center" vertical="center" textRotation="90" wrapText="1"/>
    </xf>
    <xf numFmtId="0" fontId="22" fillId="27" borderId="58" xfId="0" applyFont="1" applyFill="1" applyBorder="1" applyAlignment="1">
      <alignment horizontal="center" vertical="center" textRotation="90" wrapText="1"/>
    </xf>
    <xf numFmtId="0" fontId="22" fillId="27" borderId="60" xfId="0" applyFont="1" applyFill="1" applyBorder="1" applyAlignment="1">
      <alignment horizontal="center" vertical="center" textRotation="90" wrapText="1"/>
    </xf>
    <xf numFmtId="0" fontId="20" fillId="25" borderId="53" xfId="0" applyFont="1" applyFill="1" applyBorder="1" applyAlignment="1">
      <alignment horizontal="center" vertical="center" wrapText="1"/>
    </xf>
    <xf numFmtId="0" fontId="20" fillId="25" borderId="54" xfId="0" applyFont="1" applyFill="1" applyBorder="1" applyAlignment="1">
      <alignment horizontal="center"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colors>
    <mruColors>
      <color rgb="FF66FF33"/>
      <color rgb="FF00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YOUTH A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Maschile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9014A26F-CE3A-4015-B60B-820D93FB4823}" type="presOf" srcId="{2AD24366-026F-4E46-8AB0-B9EBF2D110E9}" destId="{A61F305E-106B-4F6E-A376-824BA6F90D6C}" srcOrd="0" destOrd="0" presId="urn:microsoft.com/office/officeart/2005/8/layout/hProcess9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F5155355-B683-48E9-9DEE-E8AE1B46A8FC}" type="presOf" srcId="{A0F7BC73-D120-4432-8F41-B4B55B97D180}" destId="{CE7468D8-F111-4C00-99C7-ACECBE7D3B90}" srcOrd="0" destOrd="0" presId="urn:microsoft.com/office/officeart/2005/8/layout/hProcess9"/>
    <dgm:cxn modelId="{AEDF60E9-AEC5-42FC-8D3C-F6E6C2A8971B}" type="presOf" srcId="{3C07A08F-6D7F-4490-B43A-F740E79F61AD}" destId="{B60C1C90-4BAC-435D-9B1F-C681542E0EFA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D8F5EAE6-CE62-4C14-9396-3541657CF9E0}" type="presOf" srcId="{5E9CA800-561A-41FB-9270-FED3591BEEEB}" destId="{F5EE740D-A039-4DE3-904E-BB409E3DA658}" srcOrd="0" destOrd="0" presId="urn:microsoft.com/office/officeart/2005/8/layout/hProcess9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8AA266E3-1E63-499F-8F0A-5259E84CEF7A}" type="presParOf" srcId="{F5EE740D-A039-4DE3-904E-BB409E3DA658}" destId="{BA915E6F-FC76-45C9-A394-3B851C22890D}" srcOrd="0" destOrd="0" presId="urn:microsoft.com/office/officeart/2005/8/layout/hProcess9"/>
    <dgm:cxn modelId="{4E3320E1-0119-4FDD-9181-3C1A3C9F80F9}" type="presParOf" srcId="{F5EE740D-A039-4DE3-904E-BB409E3DA658}" destId="{1EEC6FA4-6C0B-485F-A4DC-78002383C144}" srcOrd="1" destOrd="0" presId="urn:microsoft.com/office/officeart/2005/8/layout/hProcess9"/>
    <dgm:cxn modelId="{5C053808-7568-4B22-B2AD-DF03158738D8}" type="presParOf" srcId="{1EEC6FA4-6C0B-485F-A4DC-78002383C144}" destId="{B60C1C90-4BAC-435D-9B1F-C681542E0EFA}" srcOrd="0" destOrd="0" presId="urn:microsoft.com/office/officeart/2005/8/layout/hProcess9"/>
    <dgm:cxn modelId="{56B6E259-56F4-421D-9E73-87D3A0BF5724}" type="presParOf" srcId="{1EEC6FA4-6C0B-485F-A4DC-78002383C144}" destId="{987B15EC-DBCC-47A6-AB6F-8CA289600743}" srcOrd="1" destOrd="0" presId="urn:microsoft.com/office/officeart/2005/8/layout/hProcess9"/>
    <dgm:cxn modelId="{0033E4F3-511C-4744-833E-4AAACF1F97DE}" type="presParOf" srcId="{1EEC6FA4-6C0B-485F-A4DC-78002383C144}" destId="{A61F305E-106B-4F6E-A376-824BA6F90D6C}" srcOrd="2" destOrd="0" presId="urn:microsoft.com/office/officeart/2005/8/layout/hProcess9"/>
    <dgm:cxn modelId="{CE020C4C-4D3E-4DBD-B6BC-E397678FC6D0}" type="presParOf" srcId="{1EEC6FA4-6C0B-485F-A4DC-78002383C144}" destId="{7411F927-BFEA-4D14-8686-F633B1D40190}" srcOrd="3" destOrd="0" presId="urn:microsoft.com/office/officeart/2005/8/layout/hProcess9"/>
    <dgm:cxn modelId="{5BB2964A-748B-4C4F-9448-1E25B85A943B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TAMBORRINO Andrea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ASD NEST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ATLETA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78025D67-4749-42BB-8AF0-5D3486617A74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FD367680-4BD5-419A-B95B-74A3DEC340E5}" type="parTrans" cxnId="{797D0635-6552-4657-89F1-1D091D8CA8D6}">
      <dgm:prSet/>
      <dgm:spPr/>
      <dgm:t>
        <a:bodyPr/>
        <a:lstStyle/>
        <a:p>
          <a:endParaRPr lang="it-IT"/>
        </a:p>
      </dgm:t>
    </dgm:pt>
    <dgm:pt modelId="{9EF5C49C-E4B6-4774-B312-FCEAEB8DF234}" type="sibTrans" cxnId="{797D0635-6552-4657-89F1-1D091D8CA8D6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797D0635-6552-4657-89F1-1D091D8CA8D6}" srcId="{BEE695B9-6C5F-4043-93D1-25979056EF73}" destId="{78025D67-4749-42BB-8AF0-5D3486617A74}" srcOrd="1" destOrd="0" parTransId="{FD367680-4BD5-419A-B95B-74A3DEC340E5}" sibTransId="{9EF5C49C-E4B6-4774-B312-FCEAEB8DF234}"/>
    <dgm:cxn modelId="{4C4E5D8E-F7B8-4710-B498-6A4CE7B0CB4C}" type="presOf" srcId="{16BB319F-3CD3-4130-B2EC-D2DC356F4795}" destId="{C631E061-83B0-441F-AFD2-A7E1D8C5C664}" srcOrd="0" destOrd="1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47ACD6E6-C4A3-4C7E-A112-0CB700E4FAA4}" type="presOf" srcId="{7E6E8EC4-6834-440C-87A2-E63C35A036BD}" destId="{7AE2C7C7-6BF4-4A3A-874B-8D1AC9FAC094}" srcOrd="0" destOrd="0" presId="urn:microsoft.com/office/officeart/2005/8/layout/chevron2"/>
    <dgm:cxn modelId="{13983C3E-A789-45E5-928B-47FD550B74D8}" type="presOf" srcId="{BEE695B9-6C5F-4043-93D1-25979056EF73}" destId="{CA028D4B-3024-4A34-8079-BE4DC8F4D95C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FEDD254A-4D8B-45C3-AAA5-AF2EB93E5C44}" type="presOf" srcId="{6394575A-71B2-4A7B-8B34-01567E2E5916}" destId="{7AE2C7C7-6BF4-4A3A-874B-8D1AC9FAC094}" srcOrd="0" destOrd="1" presId="urn:microsoft.com/office/officeart/2005/8/layout/chevron2"/>
    <dgm:cxn modelId="{5A76A271-466F-4F85-8B8E-592F62525B09}" type="presOf" srcId="{B9385C77-0C4F-4447-8572-BF8F21775E61}" destId="{A23E295B-E483-4F9B-9700-8E35F2EB1A5C}" srcOrd="0" destOrd="0" presId="urn:microsoft.com/office/officeart/2005/8/layout/chevron2"/>
    <dgm:cxn modelId="{60F079C1-4EE4-42C1-A318-FCDB18F3558C}" type="presOf" srcId="{0CB8FB46-8814-4797-B28D-B602A107DA31}" destId="{C631E061-83B0-441F-AFD2-A7E1D8C5C664}" srcOrd="0" destOrd="0" presId="urn:microsoft.com/office/officeart/2005/8/layout/chevron2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BB6116DE-5CC8-442F-A190-CFEE91388AE3}" type="presOf" srcId="{78025D67-4749-42BB-8AF0-5D3486617A74}" destId="{A23E295B-E483-4F9B-9700-8E35F2EB1A5C}" srcOrd="0" destOrd="1" presId="urn:microsoft.com/office/officeart/2005/8/layout/chevron2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C02B1736-930A-41EE-BFC1-2137128AA1E2}" type="presOf" srcId="{2210913C-8F6F-4961-B7EA-AB9CBEA596B8}" destId="{B8DADF15-597D-465B-AF7C-526E4EC5A455}" srcOrd="0" destOrd="0" presId="urn:microsoft.com/office/officeart/2005/8/layout/chevron2"/>
    <dgm:cxn modelId="{3025216D-8691-4F3B-B3F1-F93AB242DDF3}" type="presOf" srcId="{C9F7EA89-CE12-4F84-90BC-AFE2E303D9C1}" destId="{195A18CE-A07C-4282-8D6C-4CA5998C83CF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E107E2C9-65BA-4612-96FF-1EFE55122A16}" type="presOf" srcId="{CE3FB558-B24B-4E61-9580-AF7E51D90CD5}" destId="{CEC87DD7-88E9-4F26-B68D-DC4B44B79818}" srcOrd="0" destOrd="0" presId="urn:microsoft.com/office/officeart/2005/8/layout/chevron2"/>
    <dgm:cxn modelId="{EA1E1492-1D51-4D77-830E-EF69CF7B8B6A}" type="presParOf" srcId="{195A18CE-A07C-4282-8D6C-4CA5998C83CF}" destId="{50B35E1C-0173-4BF5-A4B1-AC5B5ADEEFAB}" srcOrd="0" destOrd="0" presId="urn:microsoft.com/office/officeart/2005/8/layout/chevron2"/>
    <dgm:cxn modelId="{2C555A05-D91F-4C75-91B3-14F43BA09A10}" type="presParOf" srcId="{50B35E1C-0173-4BF5-A4B1-AC5B5ADEEFAB}" destId="{B8DADF15-597D-465B-AF7C-526E4EC5A455}" srcOrd="0" destOrd="0" presId="urn:microsoft.com/office/officeart/2005/8/layout/chevron2"/>
    <dgm:cxn modelId="{90C70E52-71BC-4DCA-B64F-25282CC59BAA}" type="presParOf" srcId="{50B35E1C-0173-4BF5-A4B1-AC5B5ADEEFAB}" destId="{C631E061-83B0-441F-AFD2-A7E1D8C5C664}" srcOrd="1" destOrd="0" presId="urn:microsoft.com/office/officeart/2005/8/layout/chevron2"/>
    <dgm:cxn modelId="{D7F8948E-4A00-47F5-9132-169BB6810688}" type="presParOf" srcId="{195A18CE-A07C-4282-8D6C-4CA5998C83CF}" destId="{7D444329-8E2B-4578-86BD-9CB4A5DD3688}" srcOrd="1" destOrd="0" presId="urn:microsoft.com/office/officeart/2005/8/layout/chevron2"/>
    <dgm:cxn modelId="{0ECAE14E-3567-46A8-844D-407AB5486581}" type="presParOf" srcId="{195A18CE-A07C-4282-8D6C-4CA5998C83CF}" destId="{5BCDBEF0-F6D3-41A3-BA25-D4FA89659B35}" srcOrd="2" destOrd="0" presId="urn:microsoft.com/office/officeart/2005/8/layout/chevron2"/>
    <dgm:cxn modelId="{A3C304D9-7651-4682-92C9-42C1202A1B1A}" type="presParOf" srcId="{5BCDBEF0-F6D3-41A3-BA25-D4FA89659B35}" destId="{CEC87DD7-88E9-4F26-B68D-DC4B44B79818}" srcOrd="0" destOrd="0" presId="urn:microsoft.com/office/officeart/2005/8/layout/chevron2"/>
    <dgm:cxn modelId="{73A6F16D-B441-410B-A7B1-C643273A8D60}" type="presParOf" srcId="{5BCDBEF0-F6D3-41A3-BA25-D4FA89659B35}" destId="{7AE2C7C7-6BF4-4A3A-874B-8D1AC9FAC094}" srcOrd="1" destOrd="0" presId="urn:microsoft.com/office/officeart/2005/8/layout/chevron2"/>
    <dgm:cxn modelId="{74D9B5DC-C74C-427B-9881-6DFCA1B08239}" type="presParOf" srcId="{195A18CE-A07C-4282-8D6C-4CA5998C83CF}" destId="{6497E85F-5162-4FCD-BB2D-3FFE8777A6C7}" srcOrd="3" destOrd="0" presId="urn:microsoft.com/office/officeart/2005/8/layout/chevron2"/>
    <dgm:cxn modelId="{41E53075-461E-4AF0-A0DC-346B1D764103}" type="presParOf" srcId="{195A18CE-A07C-4282-8D6C-4CA5998C83CF}" destId="{B33B979C-BC11-4D83-8A42-49F386E5D2E5}" srcOrd="4" destOrd="0" presId="urn:microsoft.com/office/officeart/2005/8/layout/chevron2"/>
    <dgm:cxn modelId="{4310B2B6-BB90-4809-B926-E1E1B35568CF}" type="presParOf" srcId="{B33B979C-BC11-4D83-8A42-49F386E5D2E5}" destId="{CA028D4B-3024-4A34-8079-BE4DC8F4D95C}" srcOrd="0" destOrd="0" presId="urn:microsoft.com/office/officeart/2005/8/layout/chevron2"/>
    <dgm:cxn modelId="{2593965A-637F-441F-AD3C-B35677112CB9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YOUTH B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Maschile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4F569447-30F0-4E37-9777-EB10ECE9AAED}" type="presOf" srcId="{3C07A08F-6D7F-4490-B43A-F740E79F61AD}" destId="{B60C1C90-4BAC-435D-9B1F-C681542E0EFA}" srcOrd="0" destOrd="0" presId="urn:microsoft.com/office/officeart/2005/8/layout/hProcess9"/>
    <dgm:cxn modelId="{CFDF2978-35FF-4056-920B-C88E38EBD905}" type="presOf" srcId="{5E9CA800-561A-41FB-9270-FED3591BEEEB}" destId="{F5EE740D-A039-4DE3-904E-BB409E3DA658}" srcOrd="0" destOrd="0" presId="urn:microsoft.com/office/officeart/2005/8/layout/hProcess9"/>
    <dgm:cxn modelId="{049499E3-2E74-4DF9-A912-EF21428C4E3A}" type="presOf" srcId="{2AD24366-026F-4E46-8AB0-B9EBF2D110E9}" destId="{A61F305E-106B-4F6E-A376-824BA6F90D6C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38A0832E-9C0C-4DAB-9E98-503BAE2B5912}" type="presOf" srcId="{A0F7BC73-D120-4432-8F41-B4B55B97D180}" destId="{CE7468D8-F111-4C00-99C7-ACECBE7D3B90}" srcOrd="0" destOrd="0" presId="urn:microsoft.com/office/officeart/2005/8/layout/hProcess9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898FFE36-790B-49FC-82DC-DFE790845CA2}" type="presParOf" srcId="{F5EE740D-A039-4DE3-904E-BB409E3DA658}" destId="{BA915E6F-FC76-45C9-A394-3B851C22890D}" srcOrd="0" destOrd="0" presId="urn:microsoft.com/office/officeart/2005/8/layout/hProcess9"/>
    <dgm:cxn modelId="{3DB2AF4B-624D-4618-B2B1-0FEF848BDE87}" type="presParOf" srcId="{F5EE740D-A039-4DE3-904E-BB409E3DA658}" destId="{1EEC6FA4-6C0B-485F-A4DC-78002383C144}" srcOrd="1" destOrd="0" presId="urn:microsoft.com/office/officeart/2005/8/layout/hProcess9"/>
    <dgm:cxn modelId="{FCB917FE-D65E-4665-835C-A89E7B3273A1}" type="presParOf" srcId="{1EEC6FA4-6C0B-485F-A4DC-78002383C144}" destId="{B60C1C90-4BAC-435D-9B1F-C681542E0EFA}" srcOrd="0" destOrd="0" presId="urn:microsoft.com/office/officeart/2005/8/layout/hProcess9"/>
    <dgm:cxn modelId="{0C4A66D9-9EF5-42C4-A489-0C0856133F15}" type="presParOf" srcId="{1EEC6FA4-6C0B-485F-A4DC-78002383C144}" destId="{987B15EC-DBCC-47A6-AB6F-8CA289600743}" srcOrd="1" destOrd="0" presId="urn:microsoft.com/office/officeart/2005/8/layout/hProcess9"/>
    <dgm:cxn modelId="{E75F4ADA-0A08-4BE3-AFE6-EC5CE56EEF56}" type="presParOf" srcId="{1EEC6FA4-6C0B-485F-A4DC-78002383C144}" destId="{A61F305E-106B-4F6E-A376-824BA6F90D6C}" srcOrd="2" destOrd="0" presId="urn:microsoft.com/office/officeart/2005/8/layout/hProcess9"/>
    <dgm:cxn modelId="{5BCF6FE1-C998-487B-A20B-ABEB317637E3}" type="presParOf" srcId="{1EEC6FA4-6C0B-485F-A4DC-78002383C144}" destId="{7411F927-BFEA-4D14-8686-F633B1D40190}" srcOrd="3" destOrd="0" presId="urn:microsoft.com/office/officeart/2005/8/layout/hProcess9"/>
    <dgm:cxn modelId="{C6BA0F82-2EBE-40F4-8249-E42B1FDC6535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LATERZA Francesco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MERIDIANA TRIATHLON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ATLETA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78025D67-4749-42BB-8AF0-5D3486617A74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FD367680-4BD5-419A-B95B-74A3DEC340E5}" type="parTrans" cxnId="{797D0635-6552-4657-89F1-1D091D8CA8D6}">
      <dgm:prSet/>
      <dgm:spPr/>
      <dgm:t>
        <a:bodyPr/>
        <a:lstStyle/>
        <a:p>
          <a:endParaRPr lang="it-IT"/>
        </a:p>
      </dgm:t>
    </dgm:pt>
    <dgm:pt modelId="{9EF5C49C-E4B6-4774-B312-FCEAEB8DF234}" type="sibTrans" cxnId="{797D0635-6552-4657-89F1-1D091D8CA8D6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41846BFB-DCDA-4122-A679-EF52058B4AF5}" type="presOf" srcId="{78025D67-4749-42BB-8AF0-5D3486617A74}" destId="{A23E295B-E483-4F9B-9700-8E35F2EB1A5C}" srcOrd="0" destOrd="1" presId="urn:microsoft.com/office/officeart/2005/8/layout/chevron2"/>
    <dgm:cxn modelId="{797D0635-6552-4657-89F1-1D091D8CA8D6}" srcId="{BEE695B9-6C5F-4043-93D1-25979056EF73}" destId="{78025D67-4749-42BB-8AF0-5D3486617A74}" srcOrd="1" destOrd="0" parTransId="{FD367680-4BD5-419A-B95B-74A3DEC340E5}" sibTransId="{9EF5C49C-E4B6-4774-B312-FCEAEB8DF234}"/>
    <dgm:cxn modelId="{1A82017E-8859-477E-9C6C-CC6BE2583491}" type="presOf" srcId="{BEE695B9-6C5F-4043-93D1-25979056EF73}" destId="{CA028D4B-3024-4A34-8079-BE4DC8F4D95C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78455DC2-A4FC-406A-95A7-3FD62DF585EE}" type="presOf" srcId="{0CB8FB46-8814-4797-B28D-B602A107DA31}" destId="{C631E061-83B0-441F-AFD2-A7E1D8C5C664}" srcOrd="0" destOrd="0" presId="urn:microsoft.com/office/officeart/2005/8/layout/chevron2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9501ACB1-030E-4CD5-9BB5-FF83689AB8ED}" type="presOf" srcId="{7E6E8EC4-6834-440C-87A2-E63C35A036BD}" destId="{7AE2C7C7-6BF4-4A3A-874B-8D1AC9FAC094}" srcOrd="0" destOrd="0" presId="urn:microsoft.com/office/officeart/2005/8/layout/chevron2"/>
    <dgm:cxn modelId="{31C4861B-18B8-46EB-B486-BB50EFE6A4E7}" type="presOf" srcId="{6394575A-71B2-4A7B-8B34-01567E2E5916}" destId="{7AE2C7C7-6BF4-4A3A-874B-8D1AC9FAC094}" srcOrd="0" destOrd="1" presId="urn:microsoft.com/office/officeart/2005/8/layout/chevron2"/>
    <dgm:cxn modelId="{A2C9B006-6481-46B8-ACD7-73C00D7F250B}" type="presOf" srcId="{2210913C-8F6F-4961-B7EA-AB9CBEA596B8}" destId="{B8DADF15-597D-465B-AF7C-526E4EC5A455}" srcOrd="0" destOrd="0" presId="urn:microsoft.com/office/officeart/2005/8/layout/chevron2"/>
    <dgm:cxn modelId="{C3489DE9-04C0-4FDF-8261-D01212F23414}" type="presOf" srcId="{C9F7EA89-CE12-4F84-90BC-AFE2E303D9C1}" destId="{195A18CE-A07C-4282-8D6C-4CA5998C83CF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EACC64FE-0675-40D2-8C74-59C9FF6E47BA}" type="presOf" srcId="{16BB319F-3CD3-4130-B2EC-D2DC356F4795}" destId="{C631E061-83B0-441F-AFD2-A7E1D8C5C664}" srcOrd="0" destOrd="1" presId="urn:microsoft.com/office/officeart/2005/8/layout/chevron2"/>
    <dgm:cxn modelId="{6057795C-D6A0-4846-9473-015A1590C3CA}" type="presOf" srcId="{B9385C77-0C4F-4447-8572-BF8F21775E61}" destId="{A23E295B-E483-4F9B-9700-8E35F2EB1A5C}" srcOrd="0" destOrd="0" presId="urn:microsoft.com/office/officeart/2005/8/layout/chevron2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87A230B1-0B4E-4297-B580-9B50A09557E8}" type="presOf" srcId="{CE3FB558-B24B-4E61-9580-AF7E51D90CD5}" destId="{CEC87DD7-88E9-4F26-B68D-DC4B44B79818}" srcOrd="0" destOrd="0" presId="urn:microsoft.com/office/officeart/2005/8/layout/chevron2"/>
    <dgm:cxn modelId="{A1459BFA-302C-457E-B7D5-D933B6977CA5}" type="presParOf" srcId="{195A18CE-A07C-4282-8D6C-4CA5998C83CF}" destId="{50B35E1C-0173-4BF5-A4B1-AC5B5ADEEFAB}" srcOrd="0" destOrd="0" presId="urn:microsoft.com/office/officeart/2005/8/layout/chevron2"/>
    <dgm:cxn modelId="{5326CC7F-6FF4-4887-A00E-211BA742B7AC}" type="presParOf" srcId="{50B35E1C-0173-4BF5-A4B1-AC5B5ADEEFAB}" destId="{B8DADF15-597D-465B-AF7C-526E4EC5A455}" srcOrd="0" destOrd="0" presId="urn:microsoft.com/office/officeart/2005/8/layout/chevron2"/>
    <dgm:cxn modelId="{0D33A46E-570A-40D4-B5AF-FF26DDCE7652}" type="presParOf" srcId="{50B35E1C-0173-4BF5-A4B1-AC5B5ADEEFAB}" destId="{C631E061-83B0-441F-AFD2-A7E1D8C5C664}" srcOrd="1" destOrd="0" presId="urn:microsoft.com/office/officeart/2005/8/layout/chevron2"/>
    <dgm:cxn modelId="{CD35C74A-094B-4894-BF48-AF0765C4FECE}" type="presParOf" srcId="{195A18CE-A07C-4282-8D6C-4CA5998C83CF}" destId="{7D444329-8E2B-4578-86BD-9CB4A5DD3688}" srcOrd="1" destOrd="0" presId="urn:microsoft.com/office/officeart/2005/8/layout/chevron2"/>
    <dgm:cxn modelId="{FC2122D6-FFC9-44C1-8C89-7552034A9A56}" type="presParOf" srcId="{195A18CE-A07C-4282-8D6C-4CA5998C83CF}" destId="{5BCDBEF0-F6D3-41A3-BA25-D4FA89659B35}" srcOrd="2" destOrd="0" presId="urn:microsoft.com/office/officeart/2005/8/layout/chevron2"/>
    <dgm:cxn modelId="{2E2EAC79-2A2D-40F9-AA4E-67AB244B9F44}" type="presParOf" srcId="{5BCDBEF0-F6D3-41A3-BA25-D4FA89659B35}" destId="{CEC87DD7-88E9-4F26-B68D-DC4B44B79818}" srcOrd="0" destOrd="0" presId="urn:microsoft.com/office/officeart/2005/8/layout/chevron2"/>
    <dgm:cxn modelId="{70CDFC92-3A00-4A6D-BE48-B5EE2EBF3E54}" type="presParOf" srcId="{5BCDBEF0-F6D3-41A3-BA25-D4FA89659B35}" destId="{7AE2C7C7-6BF4-4A3A-874B-8D1AC9FAC094}" srcOrd="1" destOrd="0" presId="urn:microsoft.com/office/officeart/2005/8/layout/chevron2"/>
    <dgm:cxn modelId="{DFADFB68-857E-4286-A57A-2AFE07C742B0}" type="presParOf" srcId="{195A18CE-A07C-4282-8D6C-4CA5998C83CF}" destId="{6497E85F-5162-4FCD-BB2D-3FFE8777A6C7}" srcOrd="3" destOrd="0" presId="urn:microsoft.com/office/officeart/2005/8/layout/chevron2"/>
    <dgm:cxn modelId="{44CED99B-A535-4FE9-8EA3-37EDDDE33DAF}" type="presParOf" srcId="{195A18CE-A07C-4282-8D6C-4CA5998C83CF}" destId="{B33B979C-BC11-4D83-8A42-49F386E5D2E5}" srcOrd="4" destOrd="0" presId="urn:microsoft.com/office/officeart/2005/8/layout/chevron2"/>
    <dgm:cxn modelId="{A6917ACE-F122-4717-9B36-1BD15A222572}" type="presParOf" srcId="{B33B979C-BC11-4D83-8A42-49F386E5D2E5}" destId="{CA028D4B-3024-4A34-8079-BE4DC8F4D95C}" srcOrd="0" destOrd="0" presId="urn:microsoft.com/office/officeart/2005/8/layout/chevron2"/>
    <dgm:cxn modelId="{752DBD6D-FB51-495B-B289-71DE651D8649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JUNIOR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Maschile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F8A7936F-765D-4075-91D8-75D23D46E8A4}" type="presOf" srcId="{3C07A08F-6D7F-4490-B43A-F740E79F61AD}" destId="{B60C1C90-4BAC-435D-9B1F-C681542E0EFA}" srcOrd="0" destOrd="0" presId="urn:microsoft.com/office/officeart/2005/8/layout/hProcess9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9B573384-ADEE-4CC6-BEEB-23FCCE7D20E2}" type="presOf" srcId="{2AD24366-026F-4E46-8AB0-B9EBF2D110E9}" destId="{A61F305E-106B-4F6E-A376-824BA6F90D6C}" srcOrd="0" destOrd="0" presId="urn:microsoft.com/office/officeart/2005/8/layout/hProcess9"/>
    <dgm:cxn modelId="{5B787447-D815-4DAE-AD55-5DE54BF2901A}" type="presOf" srcId="{5E9CA800-561A-41FB-9270-FED3591BEEEB}" destId="{F5EE740D-A039-4DE3-904E-BB409E3DA658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6968DD1C-D68F-46F0-A45E-85A1687E0144}" type="presOf" srcId="{A0F7BC73-D120-4432-8F41-B4B55B97D180}" destId="{CE7468D8-F111-4C00-99C7-ACECBE7D3B90}" srcOrd="0" destOrd="0" presId="urn:microsoft.com/office/officeart/2005/8/layout/hProcess9"/>
    <dgm:cxn modelId="{1B8A488C-B7F7-4A1C-B5D8-0EFA2618690A}" type="presParOf" srcId="{F5EE740D-A039-4DE3-904E-BB409E3DA658}" destId="{BA915E6F-FC76-45C9-A394-3B851C22890D}" srcOrd="0" destOrd="0" presId="urn:microsoft.com/office/officeart/2005/8/layout/hProcess9"/>
    <dgm:cxn modelId="{37A9E907-3252-46E6-9636-D11B3FA6007B}" type="presParOf" srcId="{F5EE740D-A039-4DE3-904E-BB409E3DA658}" destId="{1EEC6FA4-6C0B-485F-A4DC-78002383C144}" srcOrd="1" destOrd="0" presId="urn:microsoft.com/office/officeart/2005/8/layout/hProcess9"/>
    <dgm:cxn modelId="{32F83708-AEB2-4F4D-93E2-3D2FCB170D00}" type="presParOf" srcId="{1EEC6FA4-6C0B-485F-A4DC-78002383C144}" destId="{B60C1C90-4BAC-435D-9B1F-C681542E0EFA}" srcOrd="0" destOrd="0" presId="urn:microsoft.com/office/officeart/2005/8/layout/hProcess9"/>
    <dgm:cxn modelId="{3F7C78B0-422E-468C-8ED3-16C303BB22B4}" type="presParOf" srcId="{1EEC6FA4-6C0B-485F-A4DC-78002383C144}" destId="{987B15EC-DBCC-47A6-AB6F-8CA289600743}" srcOrd="1" destOrd="0" presId="urn:microsoft.com/office/officeart/2005/8/layout/hProcess9"/>
    <dgm:cxn modelId="{67EF9659-CCED-4C4E-B7A8-8B27C08230F9}" type="presParOf" srcId="{1EEC6FA4-6C0B-485F-A4DC-78002383C144}" destId="{A61F305E-106B-4F6E-A376-824BA6F90D6C}" srcOrd="2" destOrd="0" presId="urn:microsoft.com/office/officeart/2005/8/layout/hProcess9"/>
    <dgm:cxn modelId="{37F797A3-D104-4CC5-99D5-D6B7955FB0C1}" type="presParOf" srcId="{1EEC6FA4-6C0B-485F-A4DC-78002383C144}" destId="{7411F927-BFEA-4D14-8686-F633B1D40190}" srcOrd="3" destOrd="0" presId="urn:microsoft.com/office/officeart/2005/8/layout/hProcess9"/>
    <dgm:cxn modelId="{D576FA7C-4540-4651-9E09-46BE32117E77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ATLETA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SOCIETA'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ATLETA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78025D67-4749-42BB-8AF0-5D3486617A74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FD367680-4BD5-419A-B95B-74A3DEC340E5}" type="parTrans" cxnId="{797D0635-6552-4657-89F1-1D091D8CA8D6}">
      <dgm:prSet/>
      <dgm:spPr/>
      <dgm:t>
        <a:bodyPr/>
        <a:lstStyle/>
        <a:p>
          <a:endParaRPr lang="it-IT"/>
        </a:p>
      </dgm:t>
    </dgm:pt>
    <dgm:pt modelId="{9EF5C49C-E4B6-4774-B312-FCEAEB8DF234}" type="sibTrans" cxnId="{797D0635-6552-4657-89F1-1D091D8CA8D6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0391B1E4-C4FE-4AE5-A557-11E8B3CB30F8}" type="presOf" srcId="{C9F7EA89-CE12-4F84-90BC-AFE2E303D9C1}" destId="{195A18CE-A07C-4282-8D6C-4CA5998C83CF}" srcOrd="0" destOrd="0" presId="urn:microsoft.com/office/officeart/2005/8/layout/chevron2"/>
    <dgm:cxn modelId="{797D0635-6552-4657-89F1-1D091D8CA8D6}" srcId="{BEE695B9-6C5F-4043-93D1-25979056EF73}" destId="{78025D67-4749-42BB-8AF0-5D3486617A74}" srcOrd="1" destOrd="0" parTransId="{FD367680-4BD5-419A-B95B-74A3DEC340E5}" sibTransId="{9EF5C49C-E4B6-4774-B312-FCEAEB8DF234}"/>
    <dgm:cxn modelId="{2A901DD0-66A7-4F6F-8E39-C86ED1580044}" type="presOf" srcId="{B9385C77-0C4F-4447-8572-BF8F21775E61}" destId="{A23E295B-E483-4F9B-9700-8E35F2EB1A5C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B3C2FC07-DABC-4DC4-860F-33C212DE3628}" type="presOf" srcId="{BEE695B9-6C5F-4043-93D1-25979056EF73}" destId="{CA028D4B-3024-4A34-8079-BE4DC8F4D95C}" srcOrd="0" destOrd="0" presId="urn:microsoft.com/office/officeart/2005/8/layout/chevron2"/>
    <dgm:cxn modelId="{26E0ED40-F93B-4035-9D16-B94C012F4BDF}" type="presOf" srcId="{0CB8FB46-8814-4797-B28D-B602A107DA31}" destId="{C631E061-83B0-441F-AFD2-A7E1D8C5C664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87799E6F-9F73-4587-AB67-310D37123ACB}" type="presOf" srcId="{2210913C-8F6F-4961-B7EA-AB9CBEA596B8}" destId="{B8DADF15-597D-465B-AF7C-526E4EC5A455}" srcOrd="0" destOrd="0" presId="urn:microsoft.com/office/officeart/2005/8/layout/chevron2"/>
    <dgm:cxn modelId="{AF33A884-010C-4A24-AE7D-2C4088606DA4}" type="presOf" srcId="{6394575A-71B2-4A7B-8B34-01567E2E5916}" destId="{7AE2C7C7-6BF4-4A3A-874B-8D1AC9FAC094}" srcOrd="0" destOrd="1" presId="urn:microsoft.com/office/officeart/2005/8/layout/chevron2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6C79D286-266F-46C1-A144-4665598C67F8}" type="presOf" srcId="{7E6E8EC4-6834-440C-87A2-E63C35A036BD}" destId="{7AE2C7C7-6BF4-4A3A-874B-8D1AC9FAC094}" srcOrd="0" destOrd="0" presId="urn:microsoft.com/office/officeart/2005/8/layout/chevron2"/>
    <dgm:cxn modelId="{B9563C21-C05E-4DCC-96D6-3338F8FD03AA}" type="presOf" srcId="{CE3FB558-B24B-4E61-9580-AF7E51D90CD5}" destId="{CEC87DD7-88E9-4F26-B68D-DC4B44B79818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36970907-C12E-4CF0-B451-009F949A7D58}" type="presOf" srcId="{78025D67-4749-42BB-8AF0-5D3486617A74}" destId="{A23E295B-E483-4F9B-9700-8E35F2EB1A5C}" srcOrd="0" destOrd="1" presId="urn:microsoft.com/office/officeart/2005/8/layout/chevron2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8EE30A1B-142B-441E-A661-B6730F55C55C}" type="presOf" srcId="{16BB319F-3CD3-4130-B2EC-D2DC356F4795}" destId="{C631E061-83B0-441F-AFD2-A7E1D8C5C664}" srcOrd="0" destOrd="1" presId="urn:microsoft.com/office/officeart/2005/8/layout/chevron2"/>
    <dgm:cxn modelId="{C6917191-D390-45FE-9873-E111604FCE4C}" type="presParOf" srcId="{195A18CE-A07C-4282-8D6C-4CA5998C83CF}" destId="{50B35E1C-0173-4BF5-A4B1-AC5B5ADEEFAB}" srcOrd="0" destOrd="0" presId="urn:microsoft.com/office/officeart/2005/8/layout/chevron2"/>
    <dgm:cxn modelId="{68546AEE-E6B2-4BCE-8A6A-F6170ECF9CB6}" type="presParOf" srcId="{50B35E1C-0173-4BF5-A4B1-AC5B5ADEEFAB}" destId="{B8DADF15-597D-465B-AF7C-526E4EC5A455}" srcOrd="0" destOrd="0" presId="urn:microsoft.com/office/officeart/2005/8/layout/chevron2"/>
    <dgm:cxn modelId="{E77B1FC6-541F-4F3B-AA46-70E79F300A8F}" type="presParOf" srcId="{50B35E1C-0173-4BF5-A4B1-AC5B5ADEEFAB}" destId="{C631E061-83B0-441F-AFD2-A7E1D8C5C664}" srcOrd="1" destOrd="0" presId="urn:microsoft.com/office/officeart/2005/8/layout/chevron2"/>
    <dgm:cxn modelId="{F7074C72-5744-4F18-9959-0A1AE159ABFA}" type="presParOf" srcId="{195A18CE-A07C-4282-8D6C-4CA5998C83CF}" destId="{7D444329-8E2B-4578-86BD-9CB4A5DD3688}" srcOrd="1" destOrd="0" presId="urn:microsoft.com/office/officeart/2005/8/layout/chevron2"/>
    <dgm:cxn modelId="{2F4D3734-F3E1-49B2-B549-120E2FCB9691}" type="presParOf" srcId="{195A18CE-A07C-4282-8D6C-4CA5998C83CF}" destId="{5BCDBEF0-F6D3-41A3-BA25-D4FA89659B35}" srcOrd="2" destOrd="0" presId="urn:microsoft.com/office/officeart/2005/8/layout/chevron2"/>
    <dgm:cxn modelId="{41302F66-FA8D-4930-8717-0AA2617CCDFF}" type="presParOf" srcId="{5BCDBEF0-F6D3-41A3-BA25-D4FA89659B35}" destId="{CEC87DD7-88E9-4F26-B68D-DC4B44B79818}" srcOrd="0" destOrd="0" presId="urn:microsoft.com/office/officeart/2005/8/layout/chevron2"/>
    <dgm:cxn modelId="{DFF386D8-8939-4697-8CF6-3AB67125FE26}" type="presParOf" srcId="{5BCDBEF0-F6D3-41A3-BA25-D4FA89659B35}" destId="{7AE2C7C7-6BF4-4A3A-874B-8D1AC9FAC094}" srcOrd="1" destOrd="0" presId="urn:microsoft.com/office/officeart/2005/8/layout/chevron2"/>
    <dgm:cxn modelId="{D790C9C1-7CDF-4012-A18F-6946DBC2111D}" type="presParOf" srcId="{195A18CE-A07C-4282-8D6C-4CA5998C83CF}" destId="{6497E85F-5162-4FCD-BB2D-3FFE8777A6C7}" srcOrd="3" destOrd="0" presId="urn:microsoft.com/office/officeart/2005/8/layout/chevron2"/>
    <dgm:cxn modelId="{4B2E79A6-D16F-4F8C-84B2-D44D17DA9CAB}" type="presParOf" srcId="{195A18CE-A07C-4282-8D6C-4CA5998C83CF}" destId="{B33B979C-BC11-4D83-8A42-49F386E5D2E5}" srcOrd="4" destOrd="0" presId="urn:microsoft.com/office/officeart/2005/8/layout/chevron2"/>
    <dgm:cxn modelId="{5DC44B84-0031-4CE0-AE6C-812E49FE8AE1}" type="presParOf" srcId="{B33B979C-BC11-4D83-8A42-49F386E5D2E5}" destId="{CA028D4B-3024-4A34-8079-BE4DC8F4D95C}" srcOrd="0" destOrd="0" presId="urn:microsoft.com/office/officeart/2005/8/layout/chevron2"/>
    <dgm:cxn modelId="{DF46A804-4E26-4066-9390-80A2D846B05C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287388" y="0"/>
          <a:ext cx="3257074" cy="2396376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4116" y="718913"/>
          <a:ext cx="1233377" cy="958550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Categoria</a:t>
          </a:r>
        </a:p>
      </dsp:txBody>
      <dsp:txXfrm>
        <a:off x="50909" y="765706"/>
        <a:ext cx="1139791" cy="864964"/>
      </dsp:txXfrm>
    </dsp:sp>
    <dsp:sp modelId="{A61F305E-106B-4F6E-A376-824BA6F90D6C}">
      <dsp:nvSpPr>
        <dsp:cNvPr id="0" name=""/>
        <dsp:cNvSpPr/>
      </dsp:nvSpPr>
      <dsp:spPr>
        <a:xfrm>
          <a:off x="1299237" y="718913"/>
          <a:ext cx="1233377" cy="958550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YOUTH A</a:t>
          </a:r>
        </a:p>
      </dsp:txBody>
      <dsp:txXfrm>
        <a:off x="1346030" y="765706"/>
        <a:ext cx="1139791" cy="864964"/>
      </dsp:txXfrm>
    </dsp:sp>
    <dsp:sp modelId="{CE7468D8-F111-4C00-99C7-ACECBE7D3B90}">
      <dsp:nvSpPr>
        <dsp:cNvPr id="0" name=""/>
        <dsp:cNvSpPr/>
      </dsp:nvSpPr>
      <dsp:spPr>
        <a:xfrm>
          <a:off x="2594358" y="718913"/>
          <a:ext cx="1233377" cy="958550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Maschile</a:t>
          </a:r>
        </a:p>
      </dsp:txBody>
      <dsp:txXfrm>
        <a:off x="2641151" y="765706"/>
        <a:ext cx="1139791" cy="864964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42645" y="143943"/>
          <a:ext cx="950971" cy="665680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7030A0"/>
              </a:solidFill>
            </a:rPr>
            <a:t>1°</a:t>
          </a:r>
        </a:p>
      </dsp:txBody>
      <dsp:txXfrm rot="-5400000">
        <a:off x="1" y="334137"/>
        <a:ext cx="665680" cy="285291"/>
      </dsp:txXfrm>
    </dsp:sp>
    <dsp:sp modelId="{C631E061-83B0-441F-AFD2-A7E1D8C5C664}">
      <dsp:nvSpPr>
        <dsp:cNvPr id="0" name=""/>
        <dsp:cNvSpPr/>
      </dsp:nvSpPr>
      <dsp:spPr>
        <a:xfrm rot="5400000">
          <a:off x="1500150" y="-833172"/>
          <a:ext cx="618131" cy="2287071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TAMBORRINO Andrea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ASD NEST</a:t>
          </a:r>
        </a:p>
      </dsp:txBody>
      <dsp:txXfrm rot="-5400000">
        <a:off x="665681" y="31472"/>
        <a:ext cx="2256896" cy="557781"/>
      </dsp:txXfrm>
    </dsp:sp>
    <dsp:sp modelId="{CEC87DD7-88E9-4F26-B68D-DC4B44B79818}">
      <dsp:nvSpPr>
        <dsp:cNvPr id="0" name=""/>
        <dsp:cNvSpPr/>
      </dsp:nvSpPr>
      <dsp:spPr>
        <a:xfrm rot="5400000">
          <a:off x="-142645" y="885926"/>
          <a:ext cx="950971" cy="665680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076120"/>
        <a:ext cx="665680" cy="285291"/>
      </dsp:txXfrm>
    </dsp:sp>
    <dsp:sp modelId="{7AE2C7C7-6BF4-4A3A-874B-8D1AC9FAC094}">
      <dsp:nvSpPr>
        <dsp:cNvPr id="0" name=""/>
        <dsp:cNvSpPr/>
      </dsp:nvSpPr>
      <dsp:spPr>
        <a:xfrm rot="5400000">
          <a:off x="1500150" y="-91188"/>
          <a:ext cx="618131" cy="2287071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SOCIETA'</a:t>
          </a:r>
        </a:p>
      </dsp:txBody>
      <dsp:txXfrm rot="-5400000">
        <a:off x="665681" y="773456"/>
        <a:ext cx="2256896" cy="557781"/>
      </dsp:txXfrm>
    </dsp:sp>
    <dsp:sp modelId="{CA028D4B-3024-4A34-8079-BE4DC8F4D95C}">
      <dsp:nvSpPr>
        <dsp:cNvPr id="0" name=""/>
        <dsp:cNvSpPr/>
      </dsp:nvSpPr>
      <dsp:spPr>
        <a:xfrm rot="5400000">
          <a:off x="-142645" y="1627910"/>
          <a:ext cx="950971" cy="665680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00B050"/>
              </a:solidFill>
            </a:rPr>
            <a:t>3°</a:t>
          </a:r>
        </a:p>
      </dsp:txBody>
      <dsp:txXfrm rot="-5400000">
        <a:off x="1" y="1818104"/>
        <a:ext cx="665680" cy="285291"/>
      </dsp:txXfrm>
    </dsp:sp>
    <dsp:sp modelId="{A23E295B-E483-4F9B-9700-8E35F2EB1A5C}">
      <dsp:nvSpPr>
        <dsp:cNvPr id="0" name=""/>
        <dsp:cNvSpPr/>
      </dsp:nvSpPr>
      <dsp:spPr>
        <a:xfrm rot="5400000">
          <a:off x="1500150" y="650794"/>
          <a:ext cx="618131" cy="2287071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665681" y="1515439"/>
        <a:ext cx="2256896" cy="557781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322057" y="0"/>
          <a:ext cx="3649979" cy="2452406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2470" y="735722"/>
          <a:ext cx="1378138" cy="980962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Categoria</a:t>
          </a:r>
        </a:p>
      </dsp:txBody>
      <dsp:txXfrm>
        <a:off x="50357" y="783609"/>
        <a:ext cx="1282364" cy="885188"/>
      </dsp:txXfrm>
    </dsp:sp>
    <dsp:sp modelId="{A61F305E-106B-4F6E-A376-824BA6F90D6C}">
      <dsp:nvSpPr>
        <dsp:cNvPr id="0" name=""/>
        <dsp:cNvSpPr/>
      </dsp:nvSpPr>
      <dsp:spPr>
        <a:xfrm>
          <a:off x="1457977" y="735722"/>
          <a:ext cx="1378138" cy="980962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YOUTH B</a:t>
          </a:r>
        </a:p>
      </dsp:txBody>
      <dsp:txXfrm>
        <a:off x="1505864" y="783609"/>
        <a:ext cx="1282364" cy="885188"/>
      </dsp:txXfrm>
    </dsp:sp>
    <dsp:sp modelId="{CE7468D8-F111-4C00-99C7-ACECBE7D3B90}">
      <dsp:nvSpPr>
        <dsp:cNvPr id="0" name=""/>
        <dsp:cNvSpPr/>
      </dsp:nvSpPr>
      <dsp:spPr>
        <a:xfrm>
          <a:off x="2913485" y="735722"/>
          <a:ext cx="1378138" cy="980962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Maschile</a:t>
          </a:r>
        </a:p>
      </dsp:txBody>
      <dsp:txXfrm>
        <a:off x="2961372" y="783609"/>
        <a:ext cx="1282364" cy="885188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42645" y="143943"/>
          <a:ext cx="950971" cy="665680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7030A0"/>
              </a:solidFill>
            </a:rPr>
            <a:t>1°</a:t>
          </a:r>
        </a:p>
      </dsp:txBody>
      <dsp:txXfrm rot="-5400000">
        <a:off x="1" y="334137"/>
        <a:ext cx="665680" cy="285291"/>
      </dsp:txXfrm>
    </dsp:sp>
    <dsp:sp modelId="{C631E061-83B0-441F-AFD2-A7E1D8C5C664}">
      <dsp:nvSpPr>
        <dsp:cNvPr id="0" name=""/>
        <dsp:cNvSpPr/>
      </dsp:nvSpPr>
      <dsp:spPr>
        <a:xfrm rot="5400000">
          <a:off x="1500150" y="-833172"/>
          <a:ext cx="618131" cy="2287071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rgbClr val="7030A0"/>
              </a:solidFill>
            </a:rPr>
            <a:t>LATERZA Francesco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rgbClr val="7030A0"/>
              </a:solidFill>
            </a:rPr>
            <a:t>MERIDIANA TRIATHLON</a:t>
          </a:r>
        </a:p>
      </dsp:txBody>
      <dsp:txXfrm rot="-5400000">
        <a:off x="665681" y="31472"/>
        <a:ext cx="2256896" cy="557781"/>
      </dsp:txXfrm>
    </dsp:sp>
    <dsp:sp modelId="{CEC87DD7-88E9-4F26-B68D-DC4B44B79818}">
      <dsp:nvSpPr>
        <dsp:cNvPr id="0" name=""/>
        <dsp:cNvSpPr/>
      </dsp:nvSpPr>
      <dsp:spPr>
        <a:xfrm rot="5400000">
          <a:off x="-142645" y="885926"/>
          <a:ext cx="950971" cy="665680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076120"/>
        <a:ext cx="665680" cy="285291"/>
      </dsp:txXfrm>
    </dsp:sp>
    <dsp:sp modelId="{7AE2C7C7-6BF4-4A3A-874B-8D1AC9FAC094}">
      <dsp:nvSpPr>
        <dsp:cNvPr id="0" name=""/>
        <dsp:cNvSpPr/>
      </dsp:nvSpPr>
      <dsp:spPr>
        <a:xfrm rot="5400000">
          <a:off x="1500150" y="-91188"/>
          <a:ext cx="618131" cy="2287071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/>
            <a:t>ATLETA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/>
            <a:t>SOCIETA'</a:t>
          </a:r>
        </a:p>
      </dsp:txBody>
      <dsp:txXfrm rot="-5400000">
        <a:off x="665681" y="773456"/>
        <a:ext cx="2256896" cy="557781"/>
      </dsp:txXfrm>
    </dsp:sp>
    <dsp:sp modelId="{CA028D4B-3024-4A34-8079-BE4DC8F4D95C}">
      <dsp:nvSpPr>
        <dsp:cNvPr id="0" name=""/>
        <dsp:cNvSpPr/>
      </dsp:nvSpPr>
      <dsp:spPr>
        <a:xfrm rot="5400000">
          <a:off x="-142645" y="1627910"/>
          <a:ext cx="950971" cy="665680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00B050"/>
              </a:solidFill>
            </a:rPr>
            <a:t>3°</a:t>
          </a:r>
        </a:p>
      </dsp:txBody>
      <dsp:txXfrm rot="-5400000">
        <a:off x="1" y="1818104"/>
        <a:ext cx="665680" cy="285291"/>
      </dsp:txXfrm>
    </dsp:sp>
    <dsp:sp modelId="{A23E295B-E483-4F9B-9700-8E35F2EB1A5C}">
      <dsp:nvSpPr>
        <dsp:cNvPr id="0" name=""/>
        <dsp:cNvSpPr/>
      </dsp:nvSpPr>
      <dsp:spPr>
        <a:xfrm rot="5400000">
          <a:off x="1500150" y="650794"/>
          <a:ext cx="618131" cy="2287071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665681" y="1515439"/>
        <a:ext cx="2256896" cy="557781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316930" y="0"/>
          <a:ext cx="3591878" cy="2452406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2230" y="735722"/>
          <a:ext cx="1357503" cy="980962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Categoria</a:t>
          </a:r>
        </a:p>
      </dsp:txBody>
      <dsp:txXfrm>
        <a:off x="50117" y="783609"/>
        <a:ext cx="1261729" cy="885188"/>
      </dsp:txXfrm>
    </dsp:sp>
    <dsp:sp modelId="{A61F305E-106B-4F6E-A376-824BA6F90D6C}">
      <dsp:nvSpPr>
        <dsp:cNvPr id="0" name=""/>
        <dsp:cNvSpPr/>
      </dsp:nvSpPr>
      <dsp:spPr>
        <a:xfrm>
          <a:off x="1434117" y="735722"/>
          <a:ext cx="1357503" cy="980962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JUNIOR</a:t>
          </a:r>
        </a:p>
      </dsp:txBody>
      <dsp:txXfrm>
        <a:off x="1482004" y="783609"/>
        <a:ext cx="1261729" cy="885188"/>
      </dsp:txXfrm>
    </dsp:sp>
    <dsp:sp modelId="{CE7468D8-F111-4C00-99C7-ACECBE7D3B90}">
      <dsp:nvSpPr>
        <dsp:cNvPr id="0" name=""/>
        <dsp:cNvSpPr/>
      </dsp:nvSpPr>
      <dsp:spPr>
        <a:xfrm>
          <a:off x="2866004" y="735722"/>
          <a:ext cx="1357503" cy="980962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Maschile</a:t>
          </a:r>
        </a:p>
      </dsp:txBody>
      <dsp:txXfrm>
        <a:off x="2913891" y="783609"/>
        <a:ext cx="1261729" cy="885188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41574" y="142800"/>
          <a:ext cx="943830" cy="660681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7030A0"/>
              </a:solidFill>
            </a:rPr>
            <a:t>1°</a:t>
          </a:r>
        </a:p>
      </dsp:txBody>
      <dsp:txXfrm rot="-5400000">
        <a:off x="1" y="331567"/>
        <a:ext cx="660681" cy="283149"/>
      </dsp:txXfrm>
    </dsp:sp>
    <dsp:sp modelId="{C631E061-83B0-441F-AFD2-A7E1D8C5C664}">
      <dsp:nvSpPr>
        <dsp:cNvPr id="0" name=""/>
        <dsp:cNvSpPr/>
      </dsp:nvSpPr>
      <dsp:spPr>
        <a:xfrm rot="5400000">
          <a:off x="2200059" y="-1538152"/>
          <a:ext cx="613489" cy="3692245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SOCIETA'</a:t>
          </a:r>
        </a:p>
      </dsp:txBody>
      <dsp:txXfrm rot="-5400000">
        <a:off x="660681" y="31174"/>
        <a:ext cx="3662297" cy="553593"/>
      </dsp:txXfrm>
    </dsp:sp>
    <dsp:sp modelId="{CEC87DD7-88E9-4F26-B68D-DC4B44B79818}">
      <dsp:nvSpPr>
        <dsp:cNvPr id="0" name=""/>
        <dsp:cNvSpPr/>
      </dsp:nvSpPr>
      <dsp:spPr>
        <a:xfrm rot="5400000">
          <a:off x="-141574" y="888426"/>
          <a:ext cx="943830" cy="660681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077193"/>
        <a:ext cx="660681" cy="283149"/>
      </dsp:txXfrm>
    </dsp:sp>
    <dsp:sp modelId="{7AE2C7C7-6BF4-4A3A-874B-8D1AC9FAC094}">
      <dsp:nvSpPr>
        <dsp:cNvPr id="0" name=""/>
        <dsp:cNvSpPr/>
      </dsp:nvSpPr>
      <dsp:spPr>
        <a:xfrm rot="5400000">
          <a:off x="2200059" y="-792526"/>
          <a:ext cx="613489" cy="3692245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SOCIETA'</a:t>
          </a:r>
        </a:p>
      </dsp:txBody>
      <dsp:txXfrm rot="-5400000">
        <a:off x="660681" y="776800"/>
        <a:ext cx="3662297" cy="553593"/>
      </dsp:txXfrm>
    </dsp:sp>
    <dsp:sp modelId="{CA028D4B-3024-4A34-8079-BE4DC8F4D95C}">
      <dsp:nvSpPr>
        <dsp:cNvPr id="0" name=""/>
        <dsp:cNvSpPr/>
      </dsp:nvSpPr>
      <dsp:spPr>
        <a:xfrm rot="5400000">
          <a:off x="-141574" y="1634052"/>
          <a:ext cx="943830" cy="660681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00B050"/>
              </a:solidFill>
            </a:rPr>
            <a:t>3°</a:t>
          </a:r>
        </a:p>
      </dsp:txBody>
      <dsp:txXfrm rot="-5400000">
        <a:off x="1" y="1822819"/>
        <a:ext cx="660681" cy="283149"/>
      </dsp:txXfrm>
    </dsp:sp>
    <dsp:sp modelId="{A23E295B-E483-4F9B-9700-8E35F2EB1A5C}">
      <dsp:nvSpPr>
        <dsp:cNvPr id="0" name=""/>
        <dsp:cNvSpPr/>
      </dsp:nvSpPr>
      <dsp:spPr>
        <a:xfrm rot="5400000">
          <a:off x="2200059" y="-46900"/>
          <a:ext cx="613489" cy="3692245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660681" y="1522426"/>
        <a:ext cx="3662297" cy="55359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3.xml"/><Relationship Id="rId7" Type="http://schemas.openxmlformats.org/officeDocument/2006/relationships/diagramLayout" Target="../diagrams/layout4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diagramData" Target="../diagrams/data4.xml"/><Relationship Id="rId5" Type="http://schemas.microsoft.com/office/2007/relationships/diagramDrawing" Target="../diagrams/drawing3.xml"/><Relationship Id="rId10" Type="http://schemas.microsoft.com/office/2007/relationships/diagramDrawing" Target="../diagrams/drawing4.xml"/><Relationship Id="rId4" Type="http://schemas.openxmlformats.org/officeDocument/2006/relationships/diagramColors" Target="../diagrams/colors3.xml"/><Relationship Id="rId9" Type="http://schemas.openxmlformats.org/officeDocument/2006/relationships/diagramColors" Target="../diagrams/colors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6.xml"/><Relationship Id="rId3" Type="http://schemas.openxmlformats.org/officeDocument/2006/relationships/diagramQuickStyle" Target="../diagrams/quickStyle5.xml"/><Relationship Id="rId7" Type="http://schemas.openxmlformats.org/officeDocument/2006/relationships/diagramLayout" Target="../diagrams/layout6.xml"/><Relationship Id="rId2" Type="http://schemas.openxmlformats.org/officeDocument/2006/relationships/diagramLayout" Target="../diagrams/layout5.xml"/><Relationship Id="rId1" Type="http://schemas.openxmlformats.org/officeDocument/2006/relationships/diagramData" Target="../diagrams/data5.xml"/><Relationship Id="rId6" Type="http://schemas.openxmlformats.org/officeDocument/2006/relationships/diagramData" Target="../diagrams/data6.xml"/><Relationship Id="rId5" Type="http://schemas.microsoft.com/office/2007/relationships/diagramDrawing" Target="../diagrams/drawing5.xml"/><Relationship Id="rId10" Type="http://schemas.microsoft.com/office/2007/relationships/diagramDrawing" Target="../diagrams/drawing6.xml"/><Relationship Id="rId4" Type="http://schemas.openxmlformats.org/officeDocument/2006/relationships/diagramColors" Target="../diagrams/colors5.xml"/><Relationship Id="rId9" Type="http://schemas.openxmlformats.org/officeDocument/2006/relationships/diagramColors" Target="../diagrams/colors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190497</xdr:colOff>
      <xdr:row>7</xdr:row>
      <xdr:rowOff>114087</xdr:rowOff>
    </xdr:from>
    <xdr:to>
      <xdr:col>9</xdr:col>
      <xdr:colOff>448236</xdr:colOff>
      <xdr:row>18</xdr:row>
      <xdr:rowOff>2207823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097" y="1257087"/>
          <a:ext cx="5134539" cy="3884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593912</xdr:colOff>
      <xdr:row>0</xdr:row>
      <xdr:rowOff>0</xdr:rowOff>
    </xdr:from>
    <xdr:to>
      <xdr:col>8</xdr:col>
      <xdr:colOff>358589</xdr:colOff>
      <xdr:row>5</xdr:row>
      <xdr:rowOff>291352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9</xdr:col>
      <xdr:colOff>69271</xdr:colOff>
      <xdr:row>0</xdr:row>
      <xdr:rowOff>0</xdr:rowOff>
    </xdr:from>
    <xdr:to>
      <xdr:col>15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1154206</xdr:colOff>
      <xdr:row>0</xdr:row>
      <xdr:rowOff>0</xdr:rowOff>
    </xdr:from>
    <xdr:to>
      <xdr:col>11</xdr:col>
      <xdr:colOff>0</xdr:colOff>
      <xdr:row>5</xdr:row>
      <xdr:rowOff>347382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69271</xdr:colOff>
      <xdr:row>0</xdr:row>
      <xdr:rowOff>0</xdr:rowOff>
    </xdr:from>
    <xdr:to>
      <xdr:col>18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1165411</xdr:colOff>
      <xdr:row>0</xdr:row>
      <xdr:rowOff>0</xdr:rowOff>
    </xdr:from>
    <xdr:to>
      <xdr:col>11</xdr:col>
      <xdr:colOff>0</xdr:colOff>
      <xdr:row>5</xdr:row>
      <xdr:rowOff>347382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69271</xdr:colOff>
      <xdr:row>0</xdr:row>
      <xdr:rowOff>0</xdr:rowOff>
    </xdr:from>
    <xdr:to>
      <xdr:col>21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22"/>
  <sheetViews>
    <sheetView tabSelected="1" zoomScale="85" zoomScaleNormal="85" zoomScaleSheetLayoutView="85" workbookViewId="0">
      <selection activeCell="J21" sqref="J21"/>
    </sheetView>
  </sheetViews>
  <sheetFormatPr defaultRowHeight="12.75" x14ac:dyDescent="0.2"/>
  <cols>
    <col min="1" max="16384" width="9.140625" style="65"/>
  </cols>
  <sheetData>
    <row r="7" spans="2:10" ht="13.5" thickBot="1" x14ac:dyDescent="0.25"/>
    <row r="8" spans="2:10" ht="13.5" thickTop="1" x14ac:dyDescent="0.2">
      <c r="B8" s="95"/>
      <c r="C8" s="96"/>
      <c r="D8" s="96"/>
      <c r="E8" s="96"/>
      <c r="F8" s="96"/>
      <c r="G8" s="96"/>
      <c r="H8" s="96"/>
      <c r="I8" s="96"/>
      <c r="J8" s="97"/>
    </row>
    <row r="9" spans="2:10" x14ac:dyDescent="0.2">
      <c r="B9" s="98"/>
      <c r="C9" s="99"/>
      <c r="D9" s="99"/>
      <c r="E9" s="99"/>
      <c r="F9" s="99"/>
      <c r="G9" s="99"/>
      <c r="H9" s="99"/>
      <c r="I9" s="99"/>
      <c r="J9" s="100"/>
    </row>
    <row r="10" spans="2:10" x14ac:dyDescent="0.2">
      <c r="B10" s="98"/>
      <c r="C10" s="99"/>
      <c r="D10" s="99"/>
      <c r="E10" s="99"/>
      <c r="F10" s="99"/>
      <c r="G10" s="99"/>
      <c r="H10" s="99"/>
      <c r="I10" s="99"/>
      <c r="J10" s="100"/>
    </row>
    <row r="11" spans="2:10" x14ac:dyDescent="0.2">
      <c r="B11" s="98"/>
      <c r="C11" s="99"/>
      <c r="D11" s="99"/>
      <c r="E11" s="99"/>
      <c r="F11" s="99"/>
      <c r="G11" s="99"/>
      <c r="H11" s="99"/>
      <c r="I11" s="99"/>
      <c r="J11" s="100"/>
    </row>
    <row r="12" spans="2:10" x14ac:dyDescent="0.2">
      <c r="B12" s="98"/>
      <c r="C12" s="99"/>
      <c r="D12" s="99"/>
      <c r="E12" s="99"/>
      <c r="F12" s="99"/>
      <c r="G12" s="99"/>
      <c r="H12" s="99"/>
      <c r="I12" s="99"/>
      <c r="J12" s="100"/>
    </row>
    <row r="13" spans="2:10" x14ac:dyDescent="0.2">
      <c r="B13" s="98"/>
      <c r="C13" s="99"/>
      <c r="D13" s="99"/>
      <c r="E13" s="99"/>
      <c r="F13" s="99"/>
      <c r="G13" s="99"/>
      <c r="H13" s="99"/>
      <c r="I13" s="99"/>
      <c r="J13" s="100"/>
    </row>
    <row r="14" spans="2:10" x14ac:dyDescent="0.2">
      <c r="B14" s="98"/>
      <c r="C14" s="99"/>
      <c r="D14" s="99"/>
      <c r="E14" s="99"/>
      <c r="F14" s="99"/>
      <c r="G14" s="99"/>
      <c r="H14" s="99"/>
      <c r="I14" s="99"/>
      <c r="J14" s="100"/>
    </row>
    <row r="15" spans="2:10" x14ac:dyDescent="0.2">
      <c r="B15" s="98"/>
      <c r="C15" s="99"/>
      <c r="D15" s="99"/>
      <c r="E15" s="99"/>
      <c r="F15" s="99"/>
      <c r="G15" s="99"/>
      <c r="H15" s="99"/>
      <c r="I15" s="99"/>
      <c r="J15" s="100"/>
    </row>
    <row r="16" spans="2:10" x14ac:dyDescent="0.2">
      <c r="B16" s="98"/>
      <c r="C16" s="99"/>
      <c r="D16" s="99"/>
      <c r="E16" s="99"/>
      <c r="F16" s="99"/>
      <c r="G16" s="99"/>
      <c r="H16" s="99"/>
      <c r="I16" s="99"/>
      <c r="J16" s="100"/>
    </row>
    <row r="17" spans="2:10" x14ac:dyDescent="0.2">
      <c r="B17" s="98"/>
      <c r="C17" s="99"/>
      <c r="D17" s="99"/>
      <c r="E17" s="99"/>
      <c r="F17" s="99"/>
      <c r="G17" s="99"/>
      <c r="H17" s="99"/>
      <c r="I17" s="99"/>
      <c r="J17" s="100"/>
    </row>
    <row r="18" spans="2:10" x14ac:dyDescent="0.2">
      <c r="B18" s="98"/>
      <c r="C18" s="99"/>
      <c r="D18" s="99"/>
      <c r="E18" s="99"/>
      <c r="F18" s="99"/>
      <c r="G18" s="99"/>
      <c r="H18" s="99"/>
      <c r="I18" s="99"/>
      <c r="J18" s="100"/>
    </row>
    <row r="19" spans="2:10" ht="180" customHeight="1" thickBot="1" x14ac:dyDescent="0.25">
      <c r="B19" s="98"/>
      <c r="C19" s="99"/>
      <c r="D19" s="99"/>
      <c r="E19" s="99"/>
      <c r="F19" s="99"/>
      <c r="G19" s="99"/>
      <c r="H19" s="99"/>
      <c r="I19" s="99"/>
      <c r="J19" s="100"/>
    </row>
    <row r="20" spans="2:10" ht="84.75" customHeight="1" thickTop="1" thickBot="1" x14ac:dyDescent="0.25">
      <c r="B20" s="101" t="s">
        <v>103</v>
      </c>
      <c r="C20" s="102"/>
      <c r="D20" s="102"/>
      <c r="E20" s="102"/>
      <c r="F20" s="102"/>
      <c r="G20" s="102"/>
      <c r="H20" s="102"/>
      <c r="I20" s="102"/>
      <c r="J20" s="103"/>
    </row>
    <row r="21" spans="2:10" ht="20.25" thickTop="1" x14ac:dyDescent="0.2">
      <c r="B21" s="66"/>
      <c r="C21" s="67"/>
      <c r="D21" s="67"/>
      <c r="E21" s="67"/>
      <c r="F21" s="67"/>
      <c r="G21" s="67"/>
      <c r="H21" s="67"/>
      <c r="I21" s="67"/>
      <c r="J21" s="67"/>
    </row>
    <row r="22" spans="2:10" ht="19.5" x14ac:dyDescent="0.2">
      <c r="B22" s="66"/>
      <c r="C22" s="67"/>
      <c r="D22" s="67"/>
      <c r="E22" s="67"/>
      <c r="F22" s="67"/>
      <c r="G22" s="67"/>
      <c r="H22" s="67"/>
      <c r="I22" s="67"/>
      <c r="J22" s="67"/>
    </row>
  </sheetData>
  <mergeCells count="2">
    <mergeCell ref="B8:J19"/>
    <mergeCell ref="B20:J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scale="8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zoomScale="85" workbookViewId="0">
      <selection activeCell="T19" sqref="T19"/>
    </sheetView>
  </sheetViews>
  <sheetFormatPr defaultRowHeight="12.75" x14ac:dyDescent="0.2"/>
  <cols>
    <col min="1" max="1" width="11" customWidth="1"/>
    <col min="2" max="3" width="14.140625" customWidth="1"/>
    <col min="4" max="5" width="14.85546875" customWidth="1"/>
    <col min="6" max="6" width="15.42578125" customWidth="1"/>
    <col min="7" max="7" width="15.28515625" customWidth="1"/>
    <col min="8" max="8" width="15" customWidth="1"/>
    <col min="9" max="9" width="14.7109375" customWidth="1"/>
  </cols>
  <sheetData>
    <row r="1" spans="1:3" ht="13.5" thickBot="1" x14ac:dyDescent="0.25"/>
    <row r="2" spans="1:3" ht="16.5" thickBot="1" x14ac:dyDescent="0.3">
      <c r="A2" s="107" t="s">
        <v>39</v>
      </c>
      <c r="B2" s="108"/>
      <c r="C2" s="36"/>
    </row>
    <row r="3" spans="1:3" x14ac:dyDescent="0.2">
      <c r="A3" s="34" t="s">
        <v>37</v>
      </c>
      <c r="B3" s="35" t="s">
        <v>38</v>
      </c>
      <c r="C3" s="36"/>
    </row>
    <row r="4" spans="1:3" x14ac:dyDescent="0.2">
      <c r="A4" s="23" t="s">
        <v>0</v>
      </c>
      <c r="B4" s="24">
        <v>100</v>
      </c>
      <c r="C4" s="37"/>
    </row>
    <row r="5" spans="1:3" x14ac:dyDescent="0.2">
      <c r="A5" s="23" t="s">
        <v>1</v>
      </c>
      <c r="B5" s="24">
        <v>90</v>
      </c>
      <c r="C5" s="37"/>
    </row>
    <row r="6" spans="1:3" x14ac:dyDescent="0.2">
      <c r="A6" s="23" t="s">
        <v>3</v>
      </c>
      <c r="B6" s="24">
        <v>80</v>
      </c>
      <c r="C6" s="37"/>
    </row>
    <row r="7" spans="1:3" x14ac:dyDescent="0.2">
      <c r="A7" s="23" t="s">
        <v>25</v>
      </c>
      <c r="B7" s="24">
        <v>60</v>
      </c>
      <c r="C7" s="37"/>
    </row>
    <row r="8" spans="1:3" x14ac:dyDescent="0.2">
      <c r="A8" s="23" t="s">
        <v>26</v>
      </c>
      <c r="B8" s="24">
        <v>50</v>
      </c>
      <c r="C8" s="37"/>
    </row>
    <row r="9" spans="1:3" x14ac:dyDescent="0.2">
      <c r="A9" s="23" t="s">
        <v>27</v>
      </c>
      <c r="B9" s="24">
        <v>40</v>
      </c>
      <c r="C9" s="37"/>
    </row>
    <row r="10" spans="1:3" x14ac:dyDescent="0.2">
      <c r="A10" s="23" t="s">
        <v>28</v>
      </c>
      <c r="B10" s="24">
        <v>30</v>
      </c>
      <c r="C10" s="37"/>
    </row>
    <row r="11" spans="1:3" x14ac:dyDescent="0.2">
      <c r="A11" s="23" t="s">
        <v>29</v>
      </c>
      <c r="B11" s="24">
        <v>20</v>
      </c>
      <c r="C11" s="37"/>
    </row>
    <row r="12" spans="1:3" x14ac:dyDescent="0.2">
      <c r="A12" s="23" t="s">
        <v>30</v>
      </c>
      <c r="B12" s="24">
        <v>15</v>
      </c>
      <c r="C12" s="37"/>
    </row>
    <row r="13" spans="1:3" x14ac:dyDescent="0.2">
      <c r="A13" s="23" t="s">
        <v>31</v>
      </c>
      <c r="B13" s="24">
        <v>12</v>
      </c>
      <c r="C13" s="37"/>
    </row>
    <row r="14" spans="1:3" x14ac:dyDescent="0.2">
      <c r="A14" s="23" t="s">
        <v>32</v>
      </c>
      <c r="B14" s="24">
        <v>9</v>
      </c>
      <c r="C14" s="37"/>
    </row>
    <row r="15" spans="1:3" x14ac:dyDescent="0.2">
      <c r="A15" s="23" t="s">
        <v>33</v>
      </c>
      <c r="B15" s="24">
        <v>8</v>
      </c>
      <c r="C15" s="37"/>
    </row>
    <row r="16" spans="1:3" x14ac:dyDescent="0.2">
      <c r="A16" s="23" t="s">
        <v>34</v>
      </c>
      <c r="B16" s="24">
        <v>7</v>
      </c>
      <c r="C16" s="37"/>
    </row>
    <row r="17" spans="1:9" x14ac:dyDescent="0.2">
      <c r="A17" s="23" t="s">
        <v>35</v>
      </c>
      <c r="B17" s="24">
        <v>6</v>
      </c>
      <c r="C17" s="37"/>
    </row>
    <row r="18" spans="1:9" x14ac:dyDescent="0.2">
      <c r="A18" s="23" t="s">
        <v>36</v>
      </c>
      <c r="B18" s="24">
        <v>5</v>
      </c>
      <c r="C18" s="37"/>
    </row>
    <row r="19" spans="1:9" x14ac:dyDescent="0.2">
      <c r="A19" s="23" t="s">
        <v>42</v>
      </c>
      <c r="B19" s="24">
        <v>2</v>
      </c>
      <c r="C19" s="37"/>
      <c r="H19" s="64"/>
    </row>
    <row r="20" spans="1:9" ht="13.5" thickBot="1" x14ac:dyDescent="0.25">
      <c r="A20" s="25" t="s">
        <v>43</v>
      </c>
      <c r="B20" s="26">
        <v>1</v>
      </c>
      <c r="C20" s="37"/>
    </row>
    <row r="24" spans="1:9" ht="13.5" thickBot="1" x14ac:dyDescent="0.25"/>
    <row r="25" spans="1:9" ht="20.25" thickBot="1" x14ac:dyDescent="0.35">
      <c r="A25" s="104" t="s">
        <v>24</v>
      </c>
      <c r="B25" s="105"/>
      <c r="C25" s="105"/>
      <c r="D25" s="105"/>
      <c r="E25" s="105"/>
      <c r="F25" s="105"/>
      <c r="G25" s="105"/>
      <c r="H25" s="105"/>
      <c r="I25" s="106"/>
    </row>
    <row r="26" spans="1:9" ht="48" thickBot="1" x14ac:dyDescent="0.3">
      <c r="A26" s="12" t="s">
        <v>17</v>
      </c>
      <c r="B26" s="13" t="s">
        <v>18</v>
      </c>
      <c r="C26" s="13" t="s">
        <v>45</v>
      </c>
      <c r="D26" s="13" t="s">
        <v>19</v>
      </c>
      <c r="E26" s="13" t="s">
        <v>40</v>
      </c>
      <c r="F26" s="13" t="s">
        <v>20</v>
      </c>
      <c r="G26" s="13" t="s">
        <v>21</v>
      </c>
      <c r="H26" s="13" t="s">
        <v>22</v>
      </c>
      <c r="I26" s="14" t="s">
        <v>23</v>
      </c>
    </row>
    <row r="27" spans="1:9" ht="15.75" x14ac:dyDescent="0.25">
      <c r="A27" s="58" t="s">
        <v>11</v>
      </c>
      <c r="B27" s="59">
        <v>1</v>
      </c>
      <c r="C27" s="59">
        <v>1</v>
      </c>
      <c r="D27" s="60">
        <v>4.5138888888888888E-2</v>
      </c>
      <c r="E27" s="60">
        <v>4.5138888888888888E-2</v>
      </c>
      <c r="F27" s="60">
        <v>4.8611111111111112E-2</v>
      </c>
      <c r="G27" s="60">
        <v>4.8611111111111112E-2</v>
      </c>
      <c r="H27" s="60">
        <v>4.8611111111111112E-2</v>
      </c>
      <c r="I27" s="61">
        <v>1</v>
      </c>
    </row>
    <row r="28" spans="1:9" ht="15.75" x14ac:dyDescent="0.25">
      <c r="A28" s="15" t="s">
        <v>44</v>
      </c>
      <c r="B28" s="10">
        <v>1</v>
      </c>
      <c r="C28" s="10">
        <v>1</v>
      </c>
      <c r="D28" s="11">
        <v>4.5138888888888888E-2</v>
      </c>
      <c r="E28" s="11">
        <v>4.5138888888888888E-2</v>
      </c>
      <c r="F28" s="11">
        <v>4.8611111111111112E-2</v>
      </c>
      <c r="G28" s="11">
        <v>4.8611111111111112E-2</v>
      </c>
      <c r="H28" s="11">
        <v>4.8611111111111112E-2</v>
      </c>
      <c r="I28" s="16">
        <v>1</v>
      </c>
    </row>
    <row r="29" spans="1:9" ht="15.75" x14ac:dyDescent="0.25">
      <c r="A29" s="17" t="s">
        <v>12</v>
      </c>
      <c r="B29" s="9">
        <v>4.5138888888888888E-2</v>
      </c>
      <c r="C29" s="9">
        <v>4.5138888888888888E-2</v>
      </c>
      <c r="D29" s="8">
        <v>1</v>
      </c>
      <c r="E29" s="8">
        <v>1</v>
      </c>
      <c r="F29" s="8">
        <v>1</v>
      </c>
      <c r="G29" s="9">
        <v>4.5138888888888888E-2</v>
      </c>
      <c r="H29" s="9">
        <v>4.5138888888888888E-2</v>
      </c>
      <c r="I29" s="18">
        <v>1</v>
      </c>
    </row>
    <row r="30" spans="1:9" ht="15.75" x14ac:dyDescent="0.25">
      <c r="A30" s="17" t="s">
        <v>41</v>
      </c>
      <c r="B30" s="9">
        <v>4.5138888888888888E-2</v>
      </c>
      <c r="C30" s="9">
        <v>4.5138888888888888E-2</v>
      </c>
      <c r="D30" s="8">
        <v>1</v>
      </c>
      <c r="E30" s="8">
        <v>1</v>
      </c>
      <c r="F30" s="8">
        <v>1</v>
      </c>
      <c r="G30" s="9">
        <v>4.5138888888888888E-2</v>
      </c>
      <c r="H30" s="9">
        <v>4.5138888888888888E-2</v>
      </c>
      <c r="I30" s="18">
        <v>1</v>
      </c>
    </row>
    <row r="31" spans="1:9" ht="15.75" x14ac:dyDescent="0.25">
      <c r="A31" s="17" t="s">
        <v>13</v>
      </c>
      <c r="B31" s="8">
        <v>1</v>
      </c>
      <c r="C31" s="8">
        <v>1</v>
      </c>
      <c r="D31" s="8">
        <v>1</v>
      </c>
      <c r="E31" s="8">
        <v>1</v>
      </c>
      <c r="F31" s="9">
        <v>4.5138888888888888E-2</v>
      </c>
      <c r="G31" s="9">
        <v>4.5138888888888888E-2</v>
      </c>
      <c r="H31" s="9">
        <v>4.8611111111111112E-2</v>
      </c>
      <c r="I31" s="18">
        <v>1</v>
      </c>
    </row>
    <row r="32" spans="1:9" ht="15.75" x14ac:dyDescent="0.25">
      <c r="A32" s="17" t="s">
        <v>14</v>
      </c>
      <c r="B32" s="11">
        <v>4.8611111111111112E-2</v>
      </c>
      <c r="C32" s="11">
        <v>4.8611111111111112E-2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62">
        <v>4.5138888888888888E-2</v>
      </c>
    </row>
    <row r="33" spans="1:9" ht="15.75" x14ac:dyDescent="0.25">
      <c r="A33" s="17" t="s">
        <v>15</v>
      </c>
      <c r="B33" s="11">
        <v>4.8611111111111112E-2</v>
      </c>
      <c r="C33" s="11">
        <v>4.8611111111111112E-2</v>
      </c>
      <c r="D33" s="9">
        <v>4.5138888888888888E-2</v>
      </c>
      <c r="E33" s="9">
        <v>4.5138888888888888E-2</v>
      </c>
      <c r="F33" s="8">
        <v>1</v>
      </c>
      <c r="G33" s="8">
        <v>1</v>
      </c>
      <c r="H33" s="8">
        <v>1</v>
      </c>
      <c r="I33" s="62">
        <v>4.5138888888888888E-2</v>
      </c>
    </row>
    <row r="34" spans="1:9" ht="16.5" thickBot="1" x14ac:dyDescent="0.3">
      <c r="A34" s="19" t="s">
        <v>16</v>
      </c>
      <c r="B34" s="20">
        <v>4.8611111111111112E-2</v>
      </c>
      <c r="C34" s="20">
        <v>4.8611111111111112E-2</v>
      </c>
      <c r="D34" s="20">
        <v>4.5138888888888888E-2</v>
      </c>
      <c r="E34" s="20">
        <v>4.5138888888888888E-2</v>
      </c>
      <c r="F34" s="21">
        <v>1</v>
      </c>
      <c r="G34" s="21">
        <v>1</v>
      </c>
      <c r="H34" s="21">
        <v>1</v>
      </c>
      <c r="I34" s="22">
        <v>4.8611111111111112E-2</v>
      </c>
    </row>
  </sheetData>
  <mergeCells count="2">
    <mergeCell ref="A25:I25"/>
    <mergeCell ref="A2:B2"/>
  </mergeCells>
  <phoneticPr fontId="25" type="noConversion"/>
  <pageMargins left="0.75" right="0.75" top="1" bottom="1" header="0.5" footer="0.5"/>
  <pageSetup paperSize="9" scale="91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"/>
  <sheetViews>
    <sheetView zoomScale="85" zoomScaleNormal="85" workbookViewId="0">
      <selection activeCell="B21" sqref="B21"/>
    </sheetView>
  </sheetViews>
  <sheetFormatPr defaultColWidth="8.85546875" defaultRowHeight="12.75" x14ac:dyDescent="0.2"/>
  <cols>
    <col min="1" max="1" width="26.140625" style="1" bestFit="1" customWidth="1"/>
    <col min="2" max="2" width="23.85546875" style="1" customWidth="1"/>
    <col min="3" max="4" width="4" style="1" customWidth="1"/>
    <col min="5" max="5" width="8.140625" style="1" customWidth="1"/>
    <col min="6" max="26" width="7" style="1" customWidth="1"/>
    <col min="27" max="16384" width="8.85546875" style="1"/>
  </cols>
  <sheetData>
    <row r="1" spans="1:26" ht="4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4"/>
    </row>
    <row r="2" spans="1:26" ht="44.45" customHeight="1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7"/>
    </row>
    <row r="3" spans="1:26" ht="51" customHeight="1" x14ac:dyDescent="0.2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7"/>
    </row>
    <row r="4" spans="1:26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7"/>
    </row>
    <row r="5" spans="1:26" x14ac:dyDescent="0.2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7"/>
    </row>
    <row r="6" spans="1:26" ht="36" customHeight="1" thickBot="1" x14ac:dyDescent="0.25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20"/>
    </row>
    <row r="7" spans="1:26" ht="138.6" customHeight="1" x14ac:dyDescent="0.2">
      <c r="A7" s="126" t="s">
        <v>4</v>
      </c>
      <c r="B7" s="128" t="s">
        <v>5</v>
      </c>
      <c r="C7" s="130" t="s">
        <v>6</v>
      </c>
      <c r="D7" s="132" t="s">
        <v>46</v>
      </c>
      <c r="E7" s="134" t="s">
        <v>10</v>
      </c>
      <c r="F7" s="109" t="s">
        <v>47</v>
      </c>
      <c r="G7" s="110"/>
      <c r="H7" s="111"/>
      <c r="I7" s="123" t="s">
        <v>49</v>
      </c>
      <c r="J7" s="124"/>
      <c r="K7" s="125"/>
      <c r="L7" s="123" t="s">
        <v>51</v>
      </c>
      <c r="M7" s="124"/>
      <c r="N7" s="125"/>
      <c r="O7" s="121" t="s">
        <v>52</v>
      </c>
      <c r="P7" s="121"/>
      <c r="Q7" s="122"/>
      <c r="R7" s="121" t="s">
        <v>53</v>
      </c>
      <c r="S7" s="121"/>
      <c r="T7" s="122"/>
      <c r="U7" s="123" t="s">
        <v>100</v>
      </c>
      <c r="V7" s="124"/>
      <c r="W7" s="125"/>
      <c r="X7" s="109" t="s">
        <v>104</v>
      </c>
      <c r="Y7" s="110"/>
      <c r="Z7" s="111"/>
    </row>
    <row r="8" spans="1:26" ht="70.150000000000006" customHeight="1" thickBot="1" x14ac:dyDescent="0.25">
      <c r="A8" s="127"/>
      <c r="B8" s="129"/>
      <c r="C8" s="131"/>
      <c r="D8" s="133"/>
      <c r="E8" s="135"/>
      <c r="F8" s="69" t="s">
        <v>9</v>
      </c>
      <c r="G8" s="70" t="s">
        <v>7</v>
      </c>
      <c r="H8" s="71" t="s">
        <v>8</v>
      </c>
      <c r="I8" s="47" t="s">
        <v>9</v>
      </c>
      <c r="J8" s="48" t="s">
        <v>7</v>
      </c>
      <c r="K8" s="49" t="s">
        <v>8</v>
      </c>
      <c r="L8" s="47" t="s">
        <v>9</v>
      </c>
      <c r="M8" s="48" t="s">
        <v>7</v>
      </c>
      <c r="N8" s="49" t="s">
        <v>8</v>
      </c>
      <c r="O8" s="50" t="s">
        <v>9</v>
      </c>
      <c r="P8" s="51" t="s">
        <v>7</v>
      </c>
      <c r="Q8" s="52" t="s">
        <v>8</v>
      </c>
      <c r="R8" s="50" t="s">
        <v>9</v>
      </c>
      <c r="S8" s="51" t="s">
        <v>7</v>
      </c>
      <c r="T8" s="52" t="s">
        <v>8</v>
      </c>
      <c r="U8" s="47" t="s">
        <v>9</v>
      </c>
      <c r="V8" s="48" t="s">
        <v>7</v>
      </c>
      <c r="W8" s="49" t="s">
        <v>8</v>
      </c>
      <c r="X8" s="69" t="s">
        <v>9</v>
      </c>
      <c r="Y8" s="70" t="s">
        <v>7</v>
      </c>
      <c r="Z8" s="71" t="s">
        <v>8</v>
      </c>
    </row>
    <row r="9" spans="1:26" x14ac:dyDescent="0.2">
      <c r="A9" s="93" t="s">
        <v>58</v>
      </c>
      <c r="B9" s="53" t="s">
        <v>54</v>
      </c>
      <c r="C9" s="81" t="s">
        <v>88</v>
      </c>
      <c r="D9" s="79" t="s">
        <v>90</v>
      </c>
      <c r="E9" s="45">
        <f t="shared" ref="E9:E21" si="0">H9+K9+N9+Q9+T9+W9+Z9</f>
        <v>603.5</v>
      </c>
      <c r="F9" s="56">
        <v>100</v>
      </c>
      <c r="G9" s="57">
        <v>1.1000000000000001</v>
      </c>
      <c r="H9" s="27">
        <f t="shared" ref="H9:H21" si="1">IF(F9="-","0",F9*G9)</f>
        <v>110.00000000000001</v>
      </c>
      <c r="I9" s="56">
        <v>80</v>
      </c>
      <c r="J9" s="57">
        <v>1.05</v>
      </c>
      <c r="K9" s="27">
        <f t="shared" ref="K9:K21" si="2">IF(I9="-","0",I9*J9)</f>
        <v>84</v>
      </c>
      <c r="L9" s="56">
        <v>90</v>
      </c>
      <c r="M9" s="57">
        <v>1.05</v>
      </c>
      <c r="N9" s="27">
        <f t="shared" ref="N9:N21" si="3">IF(L9="-","0",L9*M9)</f>
        <v>94.5</v>
      </c>
      <c r="O9" s="56">
        <v>100</v>
      </c>
      <c r="P9" s="57">
        <v>1.05</v>
      </c>
      <c r="Q9" s="27">
        <f t="shared" ref="Q9:Q21" si="4">IF(O9="-","0",O9*P9)</f>
        <v>105</v>
      </c>
      <c r="R9" s="56">
        <v>100</v>
      </c>
      <c r="S9" s="57">
        <v>1.05</v>
      </c>
      <c r="T9" s="27">
        <f t="shared" ref="T9:T21" si="5">IF(R9="-","0",R9*S9)</f>
        <v>105</v>
      </c>
      <c r="U9" s="56">
        <v>100</v>
      </c>
      <c r="V9" s="57">
        <v>1.05</v>
      </c>
      <c r="W9" s="27">
        <f t="shared" ref="W9:W21" si="6">IF(U9="-","0",U9*V9)</f>
        <v>105</v>
      </c>
      <c r="X9" s="56" t="s">
        <v>2</v>
      </c>
      <c r="Y9" s="57" t="s">
        <v>2</v>
      </c>
      <c r="Z9" s="27" t="str">
        <f t="shared" ref="Z9:Z21" si="7">IF(X9="-","0",X9*Y9)</f>
        <v>0</v>
      </c>
    </row>
    <row r="10" spans="1:26" x14ac:dyDescent="0.2">
      <c r="A10" s="40" t="s">
        <v>59</v>
      </c>
      <c r="B10" s="41" t="s">
        <v>55</v>
      </c>
      <c r="C10" s="78" t="s">
        <v>88</v>
      </c>
      <c r="D10" s="80" t="s">
        <v>90</v>
      </c>
      <c r="E10" s="46">
        <f t="shared" si="0"/>
        <v>420</v>
      </c>
      <c r="F10" s="38">
        <v>90</v>
      </c>
      <c r="G10" s="28">
        <v>1</v>
      </c>
      <c r="H10" s="29">
        <f t="shared" si="1"/>
        <v>90</v>
      </c>
      <c r="I10" s="38">
        <v>60</v>
      </c>
      <c r="J10" s="28">
        <v>1</v>
      </c>
      <c r="K10" s="29">
        <f t="shared" si="2"/>
        <v>60</v>
      </c>
      <c r="L10" s="38">
        <v>50</v>
      </c>
      <c r="M10" s="28">
        <v>1</v>
      </c>
      <c r="N10" s="29">
        <f t="shared" si="3"/>
        <v>50</v>
      </c>
      <c r="O10" s="38">
        <v>80</v>
      </c>
      <c r="P10" s="28">
        <v>1</v>
      </c>
      <c r="Q10" s="29">
        <f t="shared" si="4"/>
        <v>80</v>
      </c>
      <c r="R10" s="38">
        <v>80</v>
      </c>
      <c r="S10" s="28">
        <v>1</v>
      </c>
      <c r="T10" s="29">
        <f t="shared" si="5"/>
        <v>80</v>
      </c>
      <c r="U10" s="38">
        <v>60</v>
      </c>
      <c r="V10" s="28">
        <v>1</v>
      </c>
      <c r="W10" s="29">
        <f t="shared" si="6"/>
        <v>60</v>
      </c>
      <c r="X10" s="38" t="s">
        <v>2</v>
      </c>
      <c r="Y10" s="28" t="s">
        <v>2</v>
      </c>
      <c r="Z10" s="29" t="str">
        <f t="shared" si="7"/>
        <v>0</v>
      </c>
    </row>
    <row r="11" spans="1:26" x14ac:dyDescent="0.2">
      <c r="A11" s="40" t="s">
        <v>60</v>
      </c>
      <c r="B11" s="41" t="s">
        <v>105</v>
      </c>
      <c r="C11" s="78" t="s">
        <v>88</v>
      </c>
      <c r="D11" s="80" t="s">
        <v>90</v>
      </c>
      <c r="E11" s="46">
        <f t="shared" si="0"/>
        <v>384</v>
      </c>
      <c r="F11" s="38">
        <v>80</v>
      </c>
      <c r="G11" s="28">
        <v>1.05</v>
      </c>
      <c r="H11" s="29">
        <f t="shared" si="1"/>
        <v>84</v>
      </c>
      <c r="I11" s="38" t="s">
        <v>2</v>
      </c>
      <c r="J11" s="28" t="s">
        <v>2</v>
      </c>
      <c r="K11" s="29" t="str">
        <f t="shared" si="2"/>
        <v>0</v>
      </c>
      <c r="L11" s="38">
        <v>60</v>
      </c>
      <c r="M11" s="28">
        <v>1</v>
      </c>
      <c r="N11" s="29">
        <f t="shared" si="3"/>
        <v>60</v>
      </c>
      <c r="O11" s="38">
        <v>90</v>
      </c>
      <c r="P11" s="28">
        <v>1</v>
      </c>
      <c r="Q11" s="29">
        <f t="shared" si="4"/>
        <v>90</v>
      </c>
      <c r="R11" s="38">
        <v>60</v>
      </c>
      <c r="S11" s="28">
        <v>1</v>
      </c>
      <c r="T11" s="29">
        <f t="shared" si="5"/>
        <v>60</v>
      </c>
      <c r="U11" s="38">
        <v>90</v>
      </c>
      <c r="V11" s="28">
        <v>1</v>
      </c>
      <c r="W11" s="29">
        <f t="shared" si="6"/>
        <v>90</v>
      </c>
      <c r="X11" s="38" t="s">
        <v>2</v>
      </c>
      <c r="Y11" s="28" t="s">
        <v>2</v>
      </c>
      <c r="Z11" s="29" t="str">
        <f t="shared" si="7"/>
        <v>0</v>
      </c>
    </row>
    <row r="12" spans="1:26" x14ac:dyDescent="0.2">
      <c r="A12" s="40" t="s">
        <v>63</v>
      </c>
      <c r="B12" s="41" t="s">
        <v>55</v>
      </c>
      <c r="C12" s="78" t="s">
        <v>88</v>
      </c>
      <c r="D12" s="80" t="s">
        <v>90</v>
      </c>
      <c r="E12" s="46">
        <f t="shared" si="0"/>
        <v>321</v>
      </c>
      <c r="F12" s="38">
        <v>40</v>
      </c>
      <c r="G12" s="28">
        <v>1</v>
      </c>
      <c r="H12" s="29">
        <f t="shared" si="1"/>
        <v>40</v>
      </c>
      <c r="I12" s="38">
        <v>90</v>
      </c>
      <c r="J12" s="28">
        <v>1</v>
      </c>
      <c r="K12" s="29">
        <f t="shared" si="2"/>
        <v>90</v>
      </c>
      <c r="L12" s="38">
        <v>1</v>
      </c>
      <c r="M12" s="28">
        <v>1</v>
      </c>
      <c r="N12" s="29">
        <f t="shared" si="3"/>
        <v>1</v>
      </c>
      <c r="O12" s="38">
        <v>60</v>
      </c>
      <c r="P12" s="28">
        <v>1</v>
      </c>
      <c r="Q12" s="29">
        <f t="shared" si="4"/>
        <v>60</v>
      </c>
      <c r="R12" s="38">
        <v>50</v>
      </c>
      <c r="S12" s="28">
        <v>1</v>
      </c>
      <c r="T12" s="29">
        <f t="shared" si="5"/>
        <v>50</v>
      </c>
      <c r="U12" s="38">
        <v>80</v>
      </c>
      <c r="V12" s="28">
        <v>1</v>
      </c>
      <c r="W12" s="29">
        <f t="shared" si="6"/>
        <v>80</v>
      </c>
      <c r="X12" s="38" t="s">
        <v>2</v>
      </c>
      <c r="Y12" s="28" t="s">
        <v>2</v>
      </c>
      <c r="Z12" s="29" t="str">
        <f t="shared" si="7"/>
        <v>0</v>
      </c>
    </row>
    <row r="13" spans="1:26" x14ac:dyDescent="0.2">
      <c r="A13" s="40" t="s">
        <v>62</v>
      </c>
      <c r="B13" s="41" t="s">
        <v>54</v>
      </c>
      <c r="C13" s="78" t="s">
        <v>88</v>
      </c>
      <c r="D13" s="80" t="s">
        <v>90</v>
      </c>
      <c r="E13" s="46">
        <f t="shared" si="0"/>
        <v>286</v>
      </c>
      <c r="F13" s="38">
        <v>50</v>
      </c>
      <c r="G13" s="28">
        <v>1.1000000000000001</v>
      </c>
      <c r="H13" s="29">
        <f t="shared" si="1"/>
        <v>55.000000000000007</v>
      </c>
      <c r="I13" s="38">
        <v>30</v>
      </c>
      <c r="J13" s="28">
        <v>1.05</v>
      </c>
      <c r="K13" s="29">
        <f t="shared" si="2"/>
        <v>31.5</v>
      </c>
      <c r="L13" s="38">
        <v>30</v>
      </c>
      <c r="M13" s="28">
        <v>1.05</v>
      </c>
      <c r="N13" s="29">
        <f t="shared" si="3"/>
        <v>31.5</v>
      </c>
      <c r="O13" s="38">
        <v>20</v>
      </c>
      <c r="P13" s="28">
        <v>1.05</v>
      </c>
      <c r="Q13" s="29">
        <f t="shared" si="4"/>
        <v>21</v>
      </c>
      <c r="R13" s="38">
        <v>90</v>
      </c>
      <c r="S13" s="28">
        <v>1.05</v>
      </c>
      <c r="T13" s="29">
        <f t="shared" si="5"/>
        <v>94.5</v>
      </c>
      <c r="U13" s="38">
        <v>50</v>
      </c>
      <c r="V13" s="28">
        <v>1.05</v>
      </c>
      <c r="W13" s="29">
        <f t="shared" si="6"/>
        <v>52.5</v>
      </c>
      <c r="X13" s="38" t="s">
        <v>2</v>
      </c>
      <c r="Y13" s="28" t="s">
        <v>2</v>
      </c>
      <c r="Z13" s="29" t="str">
        <f t="shared" si="7"/>
        <v>0</v>
      </c>
    </row>
    <row r="14" spans="1:26" x14ac:dyDescent="0.2">
      <c r="A14" s="40" t="s">
        <v>93</v>
      </c>
      <c r="B14" s="41" t="s">
        <v>68</v>
      </c>
      <c r="C14" s="78" t="s">
        <v>88</v>
      </c>
      <c r="D14" s="80" t="s">
        <v>90</v>
      </c>
      <c r="E14" s="46">
        <f t="shared" si="0"/>
        <v>200</v>
      </c>
      <c r="F14" s="38" t="s">
        <v>2</v>
      </c>
      <c r="G14" s="28" t="s">
        <v>2</v>
      </c>
      <c r="H14" s="29" t="str">
        <f t="shared" si="1"/>
        <v>0</v>
      </c>
      <c r="I14" s="38">
        <v>100</v>
      </c>
      <c r="J14" s="28">
        <v>1</v>
      </c>
      <c r="K14" s="29">
        <f t="shared" si="2"/>
        <v>100</v>
      </c>
      <c r="L14" s="38">
        <v>100</v>
      </c>
      <c r="M14" s="28">
        <v>1</v>
      </c>
      <c r="N14" s="29">
        <f t="shared" si="3"/>
        <v>100</v>
      </c>
      <c r="O14" s="38" t="s">
        <v>2</v>
      </c>
      <c r="P14" s="28" t="s">
        <v>2</v>
      </c>
      <c r="Q14" s="29" t="str">
        <f t="shared" si="4"/>
        <v>0</v>
      </c>
      <c r="R14" s="38" t="s">
        <v>2</v>
      </c>
      <c r="S14" s="28" t="s">
        <v>2</v>
      </c>
      <c r="T14" s="29" t="str">
        <f t="shared" si="5"/>
        <v>0</v>
      </c>
      <c r="U14" s="38" t="s">
        <v>2</v>
      </c>
      <c r="V14" s="28" t="s">
        <v>2</v>
      </c>
      <c r="W14" s="29" t="str">
        <f t="shared" si="6"/>
        <v>0</v>
      </c>
      <c r="X14" s="38" t="s">
        <v>2</v>
      </c>
      <c r="Y14" s="28" t="s">
        <v>2</v>
      </c>
      <c r="Z14" s="29" t="str">
        <f t="shared" si="7"/>
        <v>0</v>
      </c>
    </row>
    <row r="15" spans="1:26" x14ac:dyDescent="0.2">
      <c r="A15" s="40" t="s">
        <v>64</v>
      </c>
      <c r="B15" s="41" t="s">
        <v>57</v>
      </c>
      <c r="C15" s="78" t="s">
        <v>88</v>
      </c>
      <c r="D15" s="80" t="s">
        <v>90</v>
      </c>
      <c r="E15" s="46">
        <f t="shared" si="0"/>
        <v>160</v>
      </c>
      <c r="F15" s="38">
        <v>30</v>
      </c>
      <c r="G15" s="28">
        <v>1</v>
      </c>
      <c r="H15" s="29">
        <f t="shared" si="1"/>
        <v>30</v>
      </c>
      <c r="I15" s="38">
        <v>50</v>
      </c>
      <c r="J15" s="28">
        <v>1</v>
      </c>
      <c r="K15" s="29">
        <f t="shared" si="2"/>
        <v>50</v>
      </c>
      <c r="L15" s="38">
        <v>80</v>
      </c>
      <c r="M15" s="28">
        <v>1</v>
      </c>
      <c r="N15" s="29">
        <f t="shared" si="3"/>
        <v>80</v>
      </c>
      <c r="O15" s="38" t="s">
        <v>2</v>
      </c>
      <c r="P15" s="28" t="s">
        <v>2</v>
      </c>
      <c r="Q15" s="29" t="str">
        <f t="shared" si="4"/>
        <v>0</v>
      </c>
      <c r="R15" s="38" t="s">
        <v>2</v>
      </c>
      <c r="S15" s="28" t="s">
        <v>2</v>
      </c>
      <c r="T15" s="29" t="str">
        <f t="shared" si="5"/>
        <v>0</v>
      </c>
      <c r="U15" s="38" t="s">
        <v>2</v>
      </c>
      <c r="V15" s="28" t="s">
        <v>2</v>
      </c>
      <c r="W15" s="29" t="str">
        <f t="shared" si="6"/>
        <v>0</v>
      </c>
      <c r="X15" s="38" t="s">
        <v>2</v>
      </c>
      <c r="Y15" s="28" t="s">
        <v>2</v>
      </c>
      <c r="Z15" s="29" t="str">
        <f t="shared" si="7"/>
        <v>0</v>
      </c>
    </row>
    <row r="16" spans="1:26" x14ac:dyDescent="0.2">
      <c r="A16" s="40" t="s">
        <v>66</v>
      </c>
      <c r="B16" s="33" t="s">
        <v>54</v>
      </c>
      <c r="C16" s="78" t="s">
        <v>88</v>
      </c>
      <c r="D16" s="80" t="s">
        <v>90</v>
      </c>
      <c r="E16" s="46">
        <f t="shared" si="0"/>
        <v>134.1</v>
      </c>
      <c r="F16" s="38">
        <v>15</v>
      </c>
      <c r="G16" s="28">
        <v>1.1000000000000001</v>
      </c>
      <c r="H16" s="29">
        <f t="shared" si="1"/>
        <v>16.5</v>
      </c>
      <c r="I16" s="38">
        <v>20</v>
      </c>
      <c r="J16" s="28">
        <v>1.05</v>
      </c>
      <c r="K16" s="29">
        <f t="shared" si="2"/>
        <v>21</v>
      </c>
      <c r="L16" s="38">
        <v>12</v>
      </c>
      <c r="M16" s="28">
        <v>1.05</v>
      </c>
      <c r="N16" s="29">
        <f t="shared" si="3"/>
        <v>12.600000000000001</v>
      </c>
      <c r="O16" s="38">
        <v>50</v>
      </c>
      <c r="P16" s="28">
        <v>1.05</v>
      </c>
      <c r="Q16" s="29">
        <f t="shared" si="4"/>
        <v>52.5</v>
      </c>
      <c r="R16" s="38">
        <v>30</v>
      </c>
      <c r="S16" s="28">
        <v>1.05</v>
      </c>
      <c r="T16" s="29">
        <f t="shared" si="5"/>
        <v>31.5</v>
      </c>
      <c r="U16" s="38" t="s">
        <v>2</v>
      </c>
      <c r="V16" s="28" t="s">
        <v>2</v>
      </c>
      <c r="W16" s="29" t="str">
        <f t="shared" si="6"/>
        <v>0</v>
      </c>
      <c r="X16" s="38" t="s">
        <v>2</v>
      </c>
      <c r="Y16" s="28" t="s">
        <v>2</v>
      </c>
      <c r="Z16" s="29" t="str">
        <f t="shared" si="7"/>
        <v>0</v>
      </c>
    </row>
    <row r="17" spans="1:26" x14ac:dyDescent="0.2">
      <c r="A17" s="40" t="s">
        <v>61</v>
      </c>
      <c r="B17" s="41" t="s">
        <v>56</v>
      </c>
      <c r="C17" s="78" t="s">
        <v>88</v>
      </c>
      <c r="D17" s="84" t="s">
        <v>67</v>
      </c>
      <c r="E17" s="46">
        <f t="shared" si="0"/>
        <v>63</v>
      </c>
      <c r="F17" s="38">
        <v>60</v>
      </c>
      <c r="G17" s="28">
        <v>1.05</v>
      </c>
      <c r="H17" s="29">
        <f t="shared" si="1"/>
        <v>63</v>
      </c>
      <c r="I17" s="38" t="s">
        <v>2</v>
      </c>
      <c r="J17" s="28" t="s">
        <v>2</v>
      </c>
      <c r="K17" s="29" t="str">
        <f t="shared" si="2"/>
        <v>0</v>
      </c>
      <c r="L17" s="38" t="s">
        <v>2</v>
      </c>
      <c r="M17" s="28" t="s">
        <v>2</v>
      </c>
      <c r="N17" s="29" t="str">
        <f t="shared" si="3"/>
        <v>0</v>
      </c>
      <c r="O17" s="38" t="s">
        <v>2</v>
      </c>
      <c r="P17" s="28" t="s">
        <v>2</v>
      </c>
      <c r="Q17" s="29" t="str">
        <f t="shared" si="4"/>
        <v>0</v>
      </c>
      <c r="R17" s="38" t="s">
        <v>2</v>
      </c>
      <c r="S17" s="28" t="s">
        <v>2</v>
      </c>
      <c r="T17" s="29" t="str">
        <f t="shared" si="5"/>
        <v>0</v>
      </c>
      <c r="U17" s="38" t="s">
        <v>2</v>
      </c>
      <c r="V17" s="28" t="s">
        <v>2</v>
      </c>
      <c r="W17" s="29" t="str">
        <f t="shared" si="6"/>
        <v>0</v>
      </c>
      <c r="X17" s="38" t="s">
        <v>2</v>
      </c>
      <c r="Y17" s="28" t="s">
        <v>2</v>
      </c>
      <c r="Z17" s="29" t="str">
        <f t="shared" si="7"/>
        <v>0</v>
      </c>
    </row>
    <row r="18" spans="1:26" x14ac:dyDescent="0.2">
      <c r="A18" s="40" t="s">
        <v>102</v>
      </c>
      <c r="B18" s="33" t="s">
        <v>54</v>
      </c>
      <c r="C18" s="78" t="s">
        <v>88</v>
      </c>
      <c r="D18" s="84" t="s">
        <v>67</v>
      </c>
      <c r="E18" s="46">
        <f t="shared" si="0"/>
        <v>42</v>
      </c>
      <c r="F18" s="38" t="s">
        <v>2</v>
      </c>
      <c r="G18" s="28" t="s">
        <v>2</v>
      </c>
      <c r="H18" s="29" t="str">
        <f t="shared" si="1"/>
        <v>0</v>
      </c>
      <c r="I18" s="38" t="s">
        <v>2</v>
      </c>
      <c r="J18" s="28" t="s">
        <v>2</v>
      </c>
      <c r="K18" s="29" t="str">
        <f t="shared" si="2"/>
        <v>0</v>
      </c>
      <c r="L18" s="38" t="s">
        <v>2</v>
      </c>
      <c r="M18" s="28" t="s">
        <v>2</v>
      </c>
      <c r="N18" s="29" t="str">
        <f t="shared" si="3"/>
        <v>0</v>
      </c>
      <c r="O18" s="38" t="s">
        <v>2</v>
      </c>
      <c r="P18" s="28" t="s">
        <v>2</v>
      </c>
      <c r="Q18" s="29" t="str">
        <f t="shared" si="4"/>
        <v>0</v>
      </c>
      <c r="R18" s="38">
        <v>40</v>
      </c>
      <c r="S18" s="28">
        <v>1.05</v>
      </c>
      <c r="T18" s="29">
        <f t="shared" si="5"/>
        <v>42</v>
      </c>
      <c r="U18" s="38" t="s">
        <v>2</v>
      </c>
      <c r="V18" s="28" t="s">
        <v>2</v>
      </c>
      <c r="W18" s="29" t="str">
        <f t="shared" si="6"/>
        <v>0</v>
      </c>
      <c r="X18" s="38" t="s">
        <v>2</v>
      </c>
      <c r="Y18" s="28" t="s">
        <v>2</v>
      </c>
      <c r="Z18" s="29" t="str">
        <f t="shared" si="7"/>
        <v>0</v>
      </c>
    </row>
    <row r="19" spans="1:26" x14ac:dyDescent="0.2">
      <c r="A19" s="40" t="s">
        <v>97</v>
      </c>
      <c r="B19" s="41" t="s">
        <v>57</v>
      </c>
      <c r="C19" s="78" t="s">
        <v>88</v>
      </c>
      <c r="D19" s="80" t="s">
        <v>90</v>
      </c>
      <c r="E19" s="46">
        <f t="shared" si="0"/>
        <v>30</v>
      </c>
      <c r="F19" s="73" t="s">
        <v>2</v>
      </c>
      <c r="G19" s="74" t="s">
        <v>2</v>
      </c>
      <c r="H19" s="29" t="str">
        <f t="shared" si="1"/>
        <v>0</v>
      </c>
      <c r="I19" s="73" t="s">
        <v>2</v>
      </c>
      <c r="J19" s="74" t="s">
        <v>2</v>
      </c>
      <c r="K19" s="29" t="str">
        <f t="shared" si="2"/>
        <v>0</v>
      </c>
      <c r="L19" s="38">
        <v>15</v>
      </c>
      <c r="M19" s="28">
        <v>1</v>
      </c>
      <c r="N19" s="29">
        <f t="shared" si="3"/>
        <v>15</v>
      </c>
      <c r="O19" s="38">
        <v>15</v>
      </c>
      <c r="P19" s="28">
        <v>1</v>
      </c>
      <c r="Q19" s="29">
        <f t="shared" si="4"/>
        <v>15</v>
      </c>
      <c r="R19" s="38" t="s">
        <v>2</v>
      </c>
      <c r="S19" s="28" t="s">
        <v>2</v>
      </c>
      <c r="T19" s="29" t="str">
        <f t="shared" si="5"/>
        <v>0</v>
      </c>
      <c r="U19" s="38" t="s">
        <v>2</v>
      </c>
      <c r="V19" s="28" t="s">
        <v>2</v>
      </c>
      <c r="W19" s="29" t="str">
        <f t="shared" si="6"/>
        <v>0</v>
      </c>
      <c r="X19" s="38" t="s">
        <v>2</v>
      </c>
      <c r="Y19" s="28" t="s">
        <v>2</v>
      </c>
      <c r="Z19" s="29" t="str">
        <f t="shared" si="7"/>
        <v>0</v>
      </c>
    </row>
    <row r="20" spans="1:26" x14ac:dyDescent="0.2">
      <c r="A20" s="40" t="s">
        <v>65</v>
      </c>
      <c r="B20" s="41" t="s">
        <v>56</v>
      </c>
      <c r="C20" s="78" t="s">
        <v>88</v>
      </c>
      <c r="D20" s="84" t="s">
        <v>67</v>
      </c>
      <c r="E20" s="46">
        <f t="shared" si="0"/>
        <v>21</v>
      </c>
      <c r="F20" s="38">
        <v>20</v>
      </c>
      <c r="G20" s="28">
        <v>1.05</v>
      </c>
      <c r="H20" s="29">
        <f t="shared" si="1"/>
        <v>21</v>
      </c>
      <c r="I20" s="38" t="s">
        <v>2</v>
      </c>
      <c r="J20" s="28" t="s">
        <v>2</v>
      </c>
      <c r="K20" s="29" t="str">
        <f t="shared" si="2"/>
        <v>0</v>
      </c>
      <c r="L20" s="38" t="s">
        <v>2</v>
      </c>
      <c r="M20" s="28" t="s">
        <v>2</v>
      </c>
      <c r="N20" s="29" t="str">
        <f t="shared" si="3"/>
        <v>0</v>
      </c>
      <c r="O20" s="38" t="s">
        <v>2</v>
      </c>
      <c r="P20" s="28" t="s">
        <v>2</v>
      </c>
      <c r="Q20" s="29" t="str">
        <f t="shared" si="4"/>
        <v>0</v>
      </c>
      <c r="R20" s="38" t="s">
        <v>2</v>
      </c>
      <c r="S20" s="28" t="s">
        <v>2</v>
      </c>
      <c r="T20" s="29" t="str">
        <f t="shared" si="5"/>
        <v>0</v>
      </c>
      <c r="U20" s="38" t="s">
        <v>2</v>
      </c>
      <c r="V20" s="28" t="s">
        <v>2</v>
      </c>
      <c r="W20" s="29" t="str">
        <f t="shared" si="6"/>
        <v>0</v>
      </c>
      <c r="X20" s="38" t="s">
        <v>2</v>
      </c>
      <c r="Y20" s="28" t="s">
        <v>2</v>
      </c>
      <c r="Z20" s="29" t="str">
        <f t="shared" si="7"/>
        <v>0</v>
      </c>
    </row>
    <row r="21" spans="1:26" ht="13.5" thickBot="1" x14ac:dyDescent="0.25">
      <c r="A21" s="43" t="s">
        <v>96</v>
      </c>
      <c r="B21" s="44" t="s">
        <v>68</v>
      </c>
      <c r="C21" s="92" t="s">
        <v>88</v>
      </c>
      <c r="D21" s="85" t="s">
        <v>67</v>
      </c>
      <c r="E21" s="55">
        <f t="shared" si="0"/>
        <v>20</v>
      </c>
      <c r="F21" s="82" t="s">
        <v>2</v>
      </c>
      <c r="G21" s="83" t="s">
        <v>2</v>
      </c>
      <c r="H21" s="31" t="str">
        <f t="shared" si="1"/>
        <v>0</v>
      </c>
      <c r="I21" s="82" t="s">
        <v>2</v>
      </c>
      <c r="J21" s="83" t="s">
        <v>2</v>
      </c>
      <c r="K21" s="31" t="str">
        <f t="shared" si="2"/>
        <v>0</v>
      </c>
      <c r="L21" s="39">
        <v>20</v>
      </c>
      <c r="M21" s="30">
        <v>1</v>
      </c>
      <c r="N21" s="31">
        <f t="shared" si="3"/>
        <v>20</v>
      </c>
      <c r="O21" s="39" t="s">
        <v>2</v>
      </c>
      <c r="P21" s="30" t="s">
        <v>2</v>
      </c>
      <c r="Q21" s="31" t="str">
        <f t="shared" si="4"/>
        <v>0</v>
      </c>
      <c r="R21" s="39" t="s">
        <v>2</v>
      </c>
      <c r="S21" s="30" t="s">
        <v>2</v>
      </c>
      <c r="T21" s="31" t="str">
        <f t="shared" si="5"/>
        <v>0</v>
      </c>
      <c r="U21" s="39" t="s">
        <v>2</v>
      </c>
      <c r="V21" s="30" t="s">
        <v>2</v>
      </c>
      <c r="W21" s="31" t="str">
        <f t="shared" si="6"/>
        <v>0</v>
      </c>
      <c r="X21" s="39" t="s">
        <v>2</v>
      </c>
      <c r="Y21" s="30" t="s">
        <v>2</v>
      </c>
      <c r="Z21" s="31" t="str">
        <f t="shared" si="7"/>
        <v>0</v>
      </c>
    </row>
    <row r="22" spans="1:26" x14ac:dyDescent="0.2">
      <c r="A22" s="2"/>
      <c r="B22" s="3"/>
      <c r="C22" s="3"/>
      <c r="D22" s="42"/>
      <c r="E22" s="5"/>
      <c r="F22" s="4"/>
      <c r="G22" s="4"/>
      <c r="H22" s="6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3"/>
    </row>
    <row r="23" spans="1:26" x14ac:dyDescent="0.2">
      <c r="C23" s="42"/>
    </row>
    <row r="24" spans="1:26" x14ac:dyDescent="0.2">
      <c r="C24" s="42"/>
    </row>
    <row r="25" spans="1:26" x14ac:dyDescent="0.2">
      <c r="C25" s="42"/>
    </row>
    <row r="26" spans="1:26" x14ac:dyDescent="0.2">
      <c r="C26" s="42"/>
    </row>
    <row r="30" spans="1:26" x14ac:dyDescent="0.2">
      <c r="C30" s="89"/>
    </row>
    <row r="31" spans="1:26" x14ac:dyDescent="0.2">
      <c r="C31" s="42"/>
    </row>
    <row r="32" spans="1:26" x14ac:dyDescent="0.2">
      <c r="C32" s="42"/>
    </row>
    <row r="33" spans="3:3" x14ac:dyDescent="0.2">
      <c r="C33" s="42"/>
    </row>
    <row r="34" spans="3:3" x14ac:dyDescent="0.2">
      <c r="C34" s="42"/>
    </row>
    <row r="35" spans="3:3" x14ac:dyDescent="0.2">
      <c r="C35" s="42"/>
    </row>
    <row r="36" spans="3:3" x14ac:dyDescent="0.2">
      <c r="C36" s="42"/>
    </row>
    <row r="37" spans="3:3" x14ac:dyDescent="0.2">
      <c r="C37" s="42"/>
    </row>
    <row r="38" spans="3:3" x14ac:dyDescent="0.2">
      <c r="C38" s="42"/>
    </row>
    <row r="39" spans="3:3" x14ac:dyDescent="0.2">
      <c r="C39" s="42"/>
    </row>
    <row r="40" spans="3:3" x14ac:dyDescent="0.2">
      <c r="C40" s="42"/>
    </row>
  </sheetData>
  <autoFilter ref="A7:Q21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</autoFilter>
  <sortState ref="A9:Z21">
    <sortCondition descending="1" ref="E9:E21"/>
  </sortState>
  <mergeCells count="13">
    <mergeCell ref="X7:Z7"/>
    <mergeCell ref="A1:Z6"/>
    <mergeCell ref="O7:Q7"/>
    <mergeCell ref="R7:T7"/>
    <mergeCell ref="U7:W7"/>
    <mergeCell ref="A7:A8"/>
    <mergeCell ref="B7:B8"/>
    <mergeCell ref="C7:C8"/>
    <mergeCell ref="D7:D8"/>
    <mergeCell ref="E7:E8"/>
    <mergeCell ref="F7:H7"/>
    <mergeCell ref="I7:K7"/>
    <mergeCell ref="L7:N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6"/>
  <sheetViews>
    <sheetView zoomScale="85" zoomScaleNormal="85" workbookViewId="0">
      <selection activeCell="B23" sqref="B23"/>
    </sheetView>
  </sheetViews>
  <sheetFormatPr defaultColWidth="8.85546875" defaultRowHeight="12.75" x14ac:dyDescent="0.2"/>
  <cols>
    <col min="1" max="1" width="26.140625" style="1" bestFit="1" customWidth="1"/>
    <col min="2" max="2" width="23.5703125" style="1" customWidth="1"/>
    <col min="3" max="4" width="4" style="1" customWidth="1"/>
    <col min="5" max="5" width="8.140625" style="1" customWidth="1"/>
    <col min="6" max="29" width="7" style="1" customWidth="1"/>
    <col min="30" max="16384" width="8.85546875" style="1"/>
  </cols>
  <sheetData>
    <row r="1" spans="1:29" ht="4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4"/>
    </row>
    <row r="2" spans="1:29" ht="44.45" customHeight="1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7"/>
    </row>
    <row r="3" spans="1:29" ht="51" customHeight="1" x14ac:dyDescent="0.2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7"/>
    </row>
    <row r="4" spans="1:29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7"/>
    </row>
    <row r="5" spans="1:29" x14ac:dyDescent="0.2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7"/>
    </row>
    <row r="6" spans="1:29" ht="36" customHeight="1" thickBot="1" x14ac:dyDescent="0.25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20"/>
    </row>
    <row r="7" spans="1:29" ht="138.6" customHeight="1" x14ac:dyDescent="0.2">
      <c r="A7" s="126" t="s">
        <v>4</v>
      </c>
      <c r="B7" s="128" t="s">
        <v>5</v>
      </c>
      <c r="C7" s="130" t="s">
        <v>6</v>
      </c>
      <c r="D7" s="132" t="s">
        <v>46</v>
      </c>
      <c r="E7" s="134" t="s">
        <v>10</v>
      </c>
      <c r="F7" s="109" t="s">
        <v>47</v>
      </c>
      <c r="G7" s="110"/>
      <c r="H7" s="111"/>
      <c r="I7" s="121" t="s">
        <v>48</v>
      </c>
      <c r="J7" s="136"/>
      <c r="K7" s="137"/>
      <c r="L7" s="123" t="s">
        <v>49</v>
      </c>
      <c r="M7" s="124"/>
      <c r="N7" s="125"/>
      <c r="O7" s="123" t="s">
        <v>51</v>
      </c>
      <c r="P7" s="124"/>
      <c r="Q7" s="125"/>
      <c r="R7" s="121" t="s">
        <v>52</v>
      </c>
      <c r="S7" s="121"/>
      <c r="T7" s="122"/>
      <c r="U7" s="121" t="s">
        <v>53</v>
      </c>
      <c r="V7" s="121"/>
      <c r="W7" s="122"/>
      <c r="X7" s="123" t="s">
        <v>100</v>
      </c>
      <c r="Y7" s="124"/>
      <c r="Z7" s="125"/>
      <c r="AA7" s="109" t="s">
        <v>104</v>
      </c>
      <c r="AB7" s="110"/>
      <c r="AC7" s="111"/>
    </row>
    <row r="8" spans="1:29" ht="70.150000000000006" customHeight="1" thickBot="1" x14ac:dyDescent="0.25">
      <c r="A8" s="127"/>
      <c r="B8" s="129"/>
      <c r="C8" s="131"/>
      <c r="D8" s="133"/>
      <c r="E8" s="135"/>
      <c r="F8" s="69" t="s">
        <v>9</v>
      </c>
      <c r="G8" s="70" t="s">
        <v>7</v>
      </c>
      <c r="H8" s="71" t="s">
        <v>8</v>
      </c>
      <c r="I8" s="32" t="s">
        <v>9</v>
      </c>
      <c r="J8" s="6" t="s">
        <v>7</v>
      </c>
      <c r="K8" s="7" t="s">
        <v>8</v>
      </c>
      <c r="L8" s="47" t="s">
        <v>9</v>
      </c>
      <c r="M8" s="48" t="s">
        <v>7</v>
      </c>
      <c r="N8" s="49" t="s">
        <v>8</v>
      </c>
      <c r="O8" s="47" t="s">
        <v>9</v>
      </c>
      <c r="P8" s="48" t="s">
        <v>7</v>
      </c>
      <c r="Q8" s="49" t="s">
        <v>8</v>
      </c>
      <c r="R8" s="50" t="s">
        <v>9</v>
      </c>
      <c r="S8" s="51" t="s">
        <v>7</v>
      </c>
      <c r="T8" s="52" t="s">
        <v>8</v>
      </c>
      <c r="U8" s="50" t="s">
        <v>9</v>
      </c>
      <c r="V8" s="51" t="s">
        <v>7</v>
      </c>
      <c r="W8" s="52" t="s">
        <v>8</v>
      </c>
      <c r="X8" s="47" t="s">
        <v>9</v>
      </c>
      <c r="Y8" s="48" t="s">
        <v>7</v>
      </c>
      <c r="Z8" s="49" t="s">
        <v>8</v>
      </c>
      <c r="AA8" s="69" t="s">
        <v>9</v>
      </c>
      <c r="AB8" s="70" t="s">
        <v>7</v>
      </c>
      <c r="AC8" s="71" t="s">
        <v>8</v>
      </c>
    </row>
    <row r="9" spans="1:29" x14ac:dyDescent="0.2">
      <c r="A9" s="93" t="s">
        <v>73</v>
      </c>
      <c r="B9" s="53" t="s">
        <v>105</v>
      </c>
      <c r="C9" s="81" t="s">
        <v>88</v>
      </c>
      <c r="D9" s="79" t="s">
        <v>90</v>
      </c>
      <c r="E9" s="45">
        <f t="shared" ref="E9:E21" si="0">H9+K9+N9+Q9+T9+W9+Z9+AC9</f>
        <v>582.5</v>
      </c>
      <c r="F9" s="75">
        <v>50</v>
      </c>
      <c r="G9" s="76">
        <v>1.05</v>
      </c>
      <c r="H9" s="27">
        <f t="shared" ref="H9:H21" si="1">IF(F9="-","0",F9*G9)</f>
        <v>52.5</v>
      </c>
      <c r="I9" s="75">
        <v>80</v>
      </c>
      <c r="J9" s="76">
        <v>1</v>
      </c>
      <c r="K9" s="27">
        <f t="shared" ref="K9:K21" si="2">IF(I9="-","0",I9*J9)</f>
        <v>80</v>
      </c>
      <c r="L9" s="75">
        <v>80</v>
      </c>
      <c r="M9" s="76">
        <v>1</v>
      </c>
      <c r="N9" s="27">
        <f t="shared" ref="N9:N21" si="3">IF(L9="-","0",L9*M9)</f>
        <v>80</v>
      </c>
      <c r="O9" s="75">
        <v>90</v>
      </c>
      <c r="P9" s="76">
        <v>1</v>
      </c>
      <c r="Q9" s="86">
        <f t="shared" ref="Q9:Q21" si="4">IF(O9="-","0",O9*P9)</f>
        <v>90</v>
      </c>
      <c r="R9" s="75">
        <v>90</v>
      </c>
      <c r="S9" s="76">
        <v>1</v>
      </c>
      <c r="T9" s="27">
        <f t="shared" ref="T9:T21" si="5">IF(R9="-","0",R9*S9)</f>
        <v>90</v>
      </c>
      <c r="U9" s="75">
        <v>100</v>
      </c>
      <c r="V9" s="76">
        <v>1</v>
      </c>
      <c r="W9" s="27">
        <f t="shared" ref="W9:W21" si="6">IF(U9="-","0",U9*V9)</f>
        <v>100</v>
      </c>
      <c r="X9" s="75">
        <v>90</v>
      </c>
      <c r="Y9" s="76">
        <v>1</v>
      </c>
      <c r="Z9" s="27">
        <f t="shared" ref="Z9:Z21" si="7">IF(X9="-","0",X9*Y9)</f>
        <v>90</v>
      </c>
      <c r="AA9" s="75" t="s">
        <v>2</v>
      </c>
      <c r="AB9" s="76" t="s">
        <v>2</v>
      </c>
      <c r="AC9" s="27" t="str">
        <f t="shared" ref="AC9:AC21" si="8">IF(AA9="-","0",AA9*AB9)</f>
        <v>0</v>
      </c>
    </row>
    <row r="10" spans="1:29" x14ac:dyDescent="0.2">
      <c r="A10" s="40" t="s">
        <v>71</v>
      </c>
      <c r="B10" s="41" t="s">
        <v>105</v>
      </c>
      <c r="C10" s="78" t="s">
        <v>88</v>
      </c>
      <c r="D10" s="80" t="s">
        <v>90</v>
      </c>
      <c r="E10" s="46">
        <f t="shared" si="0"/>
        <v>474</v>
      </c>
      <c r="F10" s="38">
        <v>80</v>
      </c>
      <c r="G10" s="28">
        <v>1.05</v>
      </c>
      <c r="H10" s="29">
        <f t="shared" si="1"/>
        <v>84</v>
      </c>
      <c r="I10" s="38">
        <v>100</v>
      </c>
      <c r="J10" s="28">
        <v>1</v>
      </c>
      <c r="K10" s="29">
        <f t="shared" si="2"/>
        <v>100</v>
      </c>
      <c r="L10" s="38">
        <v>100</v>
      </c>
      <c r="M10" s="28">
        <v>1</v>
      </c>
      <c r="N10" s="29">
        <f t="shared" si="3"/>
        <v>100</v>
      </c>
      <c r="O10" s="38">
        <v>50</v>
      </c>
      <c r="P10" s="28">
        <v>1</v>
      </c>
      <c r="Q10" s="87">
        <f t="shared" si="4"/>
        <v>50</v>
      </c>
      <c r="R10" s="38" t="s">
        <v>2</v>
      </c>
      <c r="S10" s="28" t="s">
        <v>2</v>
      </c>
      <c r="T10" s="29" t="str">
        <f t="shared" si="5"/>
        <v>0</v>
      </c>
      <c r="U10" s="38">
        <v>40</v>
      </c>
      <c r="V10" s="28">
        <v>1</v>
      </c>
      <c r="W10" s="29">
        <f t="shared" si="6"/>
        <v>40</v>
      </c>
      <c r="X10" s="38">
        <v>100</v>
      </c>
      <c r="Y10" s="28">
        <v>1</v>
      </c>
      <c r="Z10" s="29">
        <f t="shared" si="7"/>
        <v>100</v>
      </c>
      <c r="AA10" s="38" t="s">
        <v>2</v>
      </c>
      <c r="AB10" s="28" t="s">
        <v>2</v>
      </c>
      <c r="AC10" s="29" t="str">
        <f t="shared" si="8"/>
        <v>0</v>
      </c>
    </row>
    <row r="11" spans="1:29" x14ac:dyDescent="0.2">
      <c r="A11" s="40" t="s">
        <v>74</v>
      </c>
      <c r="B11" s="41" t="s">
        <v>68</v>
      </c>
      <c r="C11" s="78" t="s">
        <v>88</v>
      </c>
      <c r="D11" s="80" t="s">
        <v>90</v>
      </c>
      <c r="E11" s="46">
        <f t="shared" si="0"/>
        <v>410</v>
      </c>
      <c r="F11" s="38">
        <v>40</v>
      </c>
      <c r="G11" s="28">
        <v>1</v>
      </c>
      <c r="H11" s="29">
        <f t="shared" si="1"/>
        <v>40</v>
      </c>
      <c r="I11" s="38" t="s">
        <v>2</v>
      </c>
      <c r="J11" s="28" t="s">
        <v>2</v>
      </c>
      <c r="K11" s="29" t="str">
        <f t="shared" si="2"/>
        <v>0</v>
      </c>
      <c r="L11" s="38">
        <v>90</v>
      </c>
      <c r="M11" s="28">
        <v>1</v>
      </c>
      <c r="N11" s="29">
        <f t="shared" si="3"/>
        <v>90</v>
      </c>
      <c r="O11" s="38">
        <v>80</v>
      </c>
      <c r="P11" s="28">
        <v>1</v>
      </c>
      <c r="Q11" s="87">
        <f t="shared" si="4"/>
        <v>80</v>
      </c>
      <c r="R11" s="38">
        <v>60</v>
      </c>
      <c r="S11" s="28">
        <v>1</v>
      </c>
      <c r="T11" s="29">
        <f t="shared" si="5"/>
        <v>60</v>
      </c>
      <c r="U11" s="38">
        <v>60</v>
      </c>
      <c r="V11" s="28">
        <v>1</v>
      </c>
      <c r="W11" s="29">
        <f t="shared" si="6"/>
        <v>60</v>
      </c>
      <c r="X11" s="38">
        <v>80</v>
      </c>
      <c r="Y11" s="28">
        <v>1</v>
      </c>
      <c r="Z11" s="29">
        <f t="shared" si="7"/>
        <v>80</v>
      </c>
      <c r="AA11" s="38" t="s">
        <v>2</v>
      </c>
      <c r="AB11" s="28" t="s">
        <v>2</v>
      </c>
      <c r="AC11" s="29" t="str">
        <f t="shared" si="8"/>
        <v>0</v>
      </c>
    </row>
    <row r="12" spans="1:29" x14ac:dyDescent="0.2">
      <c r="A12" s="40" t="s">
        <v>72</v>
      </c>
      <c r="B12" s="41" t="s">
        <v>68</v>
      </c>
      <c r="C12" s="77" t="s">
        <v>95</v>
      </c>
      <c r="D12" s="80" t="s">
        <v>90</v>
      </c>
      <c r="E12" s="46">
        <f t="shared" si="0"/>
        <v>360</v>
      </c>
      <c r="F12" s="38">
        <v>60</v>
      </c>
      <c r="G12" s="28">
        <v>1</v>
      </c>
      <c r="H12" s="29">
        <f t="shared" si="1"/>
        <v>60</v>
      </c>
      <c r="I12" s="38" t="s">
        <v>2</v>
      </c>
      <c r="J12" s="28" t="s">
        <v>2</v>
      </c>
      <c r="K12" s="29" t="str">
        <f t="shared" si="2"/>
        <v>0</v>
      </c>
      <c r="L12" s="38">
        <v>60</v>
      </c>
      <c r="M12" s="28">
        <v>1</v>
      </c>
      <c r="N12" s="29">
        <f t="shared" si="3"/>
        <v>60</v>
      </c>
      <c r="O12" s="38">
        <v>40</v>
      </c>
      <c r="P12" s="28">
        <v>1</v>
      </c>
      <c r="Q12" s="87">
        <f t="shared" si="4"/>
        <v>40</v>
      </c>
      <c r="R12" s="38">
        <v>50</v>
      </c>
      <c r="S12" s="28">
        <v>1</v>
      </c>
      <c r="T12" s="29">
        <f t="shared" si="5"/>
        <v>50</v>
      </c>
      <c r="U12" s="38">
        <v>90</v>
      </c>
      <c r="V12" s="28">
        <v>1</v>
      </c>
      <c r="W12" s="29">
        <f t="shared" si="6"/>
        <v>90</v>
      </c>
      <c r="X12" s="38">
        <v>60</v>
      </c>
      <c r="Y12" s="28">
        <v>1</v>
      </c>
      <c r="Z12" s="29">
        <f t="shared" si="7"/>
        <v>60</v>
      </c>
      <c r="AA12" s="38" t="s">
        <v>2</v>
      </c>
      <c r="AB12" s="28" t="s">
        <v>2</v>
      </c>
      <c r="AC12" s="29" t="str">
        <f t="shared" si="8"/>
        <v>0</v>
      </c>
    </row>
    <row r="13" spans="1:29" x14ac:dyDescent="0.2">
      <c r="A13" s="40" t="s">
        <v>84</v>
      </c>
      <c r="B13" s="41" t="s">
        <v>54</v>
      </c>
      <c r="C13" s="90" t="s">
        <v>67</v>
      </c>
      <c r="D13" s="80" t="s">
        <v>90</v>
      </c>
      <c r="E13" s="46">
        <f t="shared" si="0"/>
        <v>304.5</v>
      </c>
      <c r="F13" s="38" t="s">
        <v>2</v>
      </c>
      <c r="G13" s="28" t="s">
        <v>2</v>
      </c>
      <c r="H13" s="29" t="str">
        <f t="shared" si="1"/>
        <v>0</v>
      </c>
      <c r="I13" s="38">
        <v>90</v>
      </c>
      <c r="J13" s="28">
        <v>1.05</v>
      </c>
      <c r="K13" s="29">
        <f t="shared" si="2"/>
        <v>94.5</v>
      </c>
      <c r="L13" s="38">
        <v>40</v>
      </c>
      <c r="M13" s="28">
        <v>1.05</v>
      </c>
      <c r="N13" s="29">
        <f t="shared" si="3"/>
        <v>42</v>
      </c>
      <c r="O13" s="38">
        <v>30</v>
      </c>
      <c r="P13" s="28">
        <v>1.05</v>
      </c>
      <c r="Q13" s="87">
        <f t="shared" si="4"/>
        <v>31.5</v>
      </c>
      <c r="R13" s="38">
        <v>80</v>
      </c>
      <c r="S13" s="28">
        <v>1.05</v>
      </c>
      <c r="T13" s="29">
        <f t="shared" si="5"/>
        <v>84</v>
      </c>
      <c r="U13" s="38">
        <v>50</v>
      </c>
      <c r="V13" s="28">
        <v>1.05</v>
      </c>
      <c r="W13" s="29">
        <f t="shared" si="6"/>
        <v>52.5</v>
      </c>
      <c r="X13" s="38" t="s">
        <v>2</v>
      </c>
      <c r="Y13" s="28" t="s">
        <v>2</v>
      </c>
      <c r="Z13" s="29" t="str">
        <f t="shared" si="7"/>
        <v>0</v>
      </c>
      <c r="AA13" s="38" t="s">
        <v>2</v>
      </c>
      <c r="AB13" s="28" t="s">
        <v>2</v>
      </c>
      <c r="AC13" s="29" t="str">
        <f t="shared" si="8"/>
        <v>0</v>
      </c>
    </row>
    <row r="14" spans="1:29" x14ac:dyDescent="0.2">
      <c r="A14" s="40" t="s">
        <v>69</v>
      </c>
      <c r="B14" s="41" t="s">
        <v>57</v>
      </c>
      <c r="C14" s="90" t="s">
        <v>67</v>
      </c>
      <c r="D14" s="80" t="s">
        <v>90</v>
      </c>
      <c r="E14" s="46">
        <f t="shared" si="0"/>
        <v>300</v>
      </c>
      <c r="F14" s="73">
        <v>100</v>
      </c>
      <c r="G14" s="74">
        <v>1</v>
      </c>
      <c r="H14" s="29">
        <f t="shared" si="1"/>
        <v>100</v>
      </c>
      <c r="I14" s="73" t="s">
        <v>2</v>
      </c>
      <c r="J14" s="74" t="s">
        <v>2</v>
      </c>
      <c r="K14" s="29" t="str">
        <f t="shared" si="2"/>
        <v>0</v>
      </c>
      <c r="L14" s="73" t="s">
        <v>2</v>
      </c>
      <c r="M14" s="74" t="s">
        <v>2</v>
      </c>
      <c r="N14" s="29" t="str">
        <f t="shared" si="3"/>
        <v>0</v>
      </c>
      <c r="O14" s="73">
        <v>100</v>
      </c>
      <c r="P14" s="74">
        <v>1</v>
      </c>
      <c r="Q14" s="87">
        <f t="shared" si="4"/>
        <v>100</v>
      </c>
      <c r="R14" s="73">
        <v>100</v>
      </c>
      <c r="S14" s="74">
        <v>1</v>
      </c>
      <c r="T14" s="29">
        <f t="shared" si="5"/>
        <v>100</v>
      </c>
      <c r="U14" s="73" t="s">
        <v>2</v>
      </c>
      <c r="V14" s="74" t="s">
        <v>2</v>
      </c>
      <c r="W14" s="29" t="str">
        <f t="shared" si="6"/>
        <v>0</v>
      </c>
      <c r="X14" s="73" t="s">
        <v>2</v>
      </c>
      <c r="Y14" s="74" t="s">
        <v>2</v>
      </c>
      <c r="Z14" s="29" t="str">
        <f t="shared" si="7"/>
        <v>0</v>
      </c>
      <c r="AA14" s="73" t="s">
        <v>2</v>
      </c>
      <c r="AB14" s="74" t="s">
        <v>2</v>
      </c>
      <c r="AC14" s="29" t="str">
        <f t="shared" si="8"/>
        <v>0</v>
      </c>
    </row>
    <row r="15" spans="1:29" x14ac:dyDescent="0.2">
      <c r="A15" s="40" t="s">
        <v>70</v>
      </c>
      <c r="B15" s="41" t="s">
        <v>56</v>
      </c>
      <c r="C15" s="78" t="s">
        <v>88</v>
      </c>
      <c r="D15" s="80" t="s">
        <v>90</v>
      </c>
      <c r="E15" s="46">
        <f t="shared" si="0"/>
        <v>250.95</v>
      </c>
      <c r="F15" s="38">
        <v>90</v>
      </c>
      <c r="G15" s="28">
        <v>1.05</v>
      </c>
      <c r="H15" s="29">
        <f t="shared" si="1"/>
        <v>94.5</v>
      </c>
      <c r="I15" s="38">
        <v>60</v>
      </c>
      <c r="J15" s="28">
        <v>1.05</v>
      </c>
      <c r="K15" s="29">
        <f t="shared" si="2"/>
        <v>63</v>
      </c>
      <c r="L15" s="38">
        <v>50</v>
      </c>
      <c r="M15" s="28">
        <v>1.05</v>
      </c>
      <c r="N15" s="29">
        <f t="shared" si="3"/>
        <v>52.5</v>
      </c>
      <c r="O15" s="38" t="s">
        <v>2</v>
      </c>
      <c r="P15" s="28" t="s">
        <v>2</v>
      </c>
      <c r="Q15" s="87" t="str">
        <f t="shared" si="4"/>
        <v>0</v>
      </c>
      <c r="R15" s="38">
        <v>9</v>
      </c>
      <c r="S15" s="28">
        <v>1.05</v>
      </c>
      <c r="T15" s="29">
        <f t="shared" si="5"/>
        <v>9.4500000000000011</v>
      </c>
      <c r="U15" s="38">
        <v>30</v>
      </c>
      <c r="V15" s="28">
        <v>1.05</v>
      </c>
      <c r="W15" s="29">
        <f t="shared" si="6"/>
        <v>31.5</v>
      </c>
      <c r="X15" s="38" t="s">
        <v>2</v>
      </c>
      <c r="Y15" s="28" t="s">
        <v>2</v>
      </c>
      <c r="Z15" s="29" t="str">
        <f t="shared" si="7"/>
        <v>0</v>
      </c>
      <c r="AA15" s="38" t="s">
        <v>2</v>
      </c>
      <c r="AB15" s="28" t="s">
        <v>2</v>
      </c>
      <c r="AC15" s="29" t="str">
        <f t="shared" si="8"/>
        <v>0</v>
      </c>
    </row>
    <row r="16" spans="1:29" x14ac:dyDescent="0.2">
      <c r="A16" s="40" t="s">
        <v>86</v>
      </c>
      <c r="B16" s="41" t="s">
        <v>55</v>
      </c>
      <c r="C16" s="78" t="s">
        <v>88</v>
      </c>
      <c r="D16" s="80" t="s">
        <v>90</v>
      </c>
      <c r="E16" s="46">
        <f t="shared" si="0"/>
        <v>184</v>
      </c>
      <c r="F16" s="38">
        <v>20</v>
      </c>
      <c r="G16" s="28">
        <v>1</v>
      </c>
      <c r="H16" s="29">
        <f t="shared" si="1"/>
        <v>20</v>
      </c>
      <c r="I16" s="38">
        <v>40</v>
      </c>
      <c r="J16" s="28">
        <v>1</v>
      </c>
      <c r="K16" s="29">
        <f t="shared" si="2"/>
        <v>40</v>
      </c>
      <c r="L16" s="38">
        <v>30</v>
      </c>
      <c r="M16" s="28">
        <v>1</v>
      </c>
      <c r="N16" s="29">
        <f t="shared" si="3"/>
        <v>30</v>
      </c>
      <c r="O16" s="38">
        <v>9</v>
      </c>
      <c r="P16" s="28">
        <v>1</v>
      </c>
      <c r="Q16" s="87">
        <f t="shared" si="4"/>
        <v>9</v>
      </c>
      <c r="R16" s="38">
        <v>40</v>
      </c>
      <c r="S16" s="28">
        <v>1</v>
      </c>
      <c r="T16" s="29">
        <f t="shared" si="5"/>
        <v>40</v>
      </c>
      <c r="U16" s="38">
        <v>15</v>
      </c>
      <c r="V16" s="28">
        <v>1</v>
      </c>
      <c r="W16" s="29">
        <f t="shared" si="6"/>
        <v>15</v>
      </c>
      <c r="X16" s="38">
        <v>30</v>
      </c>
      <c r="Y16" s="28">
        <v>1</v>
      </c>
      <c r="Z16" s="29">
        <f t="shared" si="7"/>
        <v>30</v>
      </c>
      <c r="AA16" s="38" t="s">
        <v>2</v>
      </c>
      <c r="AB16" s="28" t="s">
        <v>2</v>
      </c>
      <c r="AC16" s="29" t="str">
        <f t="shared" si="8"/>
        <v>0</v>
      </c>
    </row>
    <row r="17" spans="1:29" x14ac:dyDescent="0.2">
      <c r="A17" s="40" t="s">
        <v>85</v>
      </c>
      <c r="B17" s="41" t="s">
        <v>83</v>
      </c>
      <c r="C17" s="78" t="s">
        <v>88</v>
      </c>
      <c r="D17" s="80" t="s">
        <v>90</v>
      </c>
      <c r="E17" s="46">
        <f t="shared" si="0"/>
        <v>140</v>
      </c>
      <c r="F17" s="73" t="s">
        <v>2</v>
      </c>
      <c r="G17" s="74" t="s">
        <v>2</v>
      </c>
      <c r="H17" s="29" t="str">
        <f t="shared" si="1"/>
        <v>0</v>
      </c>
      <c r="I17" s="38">
        <v>50</v>
      </c>
      <c r="J17" s="28">
        <v>1</v>
      </c>
      <c r="K17" s="29">
        <f t="shared" si="2"/>
        <v>50</v>
      </c>
      <c r="L17" s="38" t="s">
        <v>2</v>
      </c>
      <c r="M17" s="28" t="s">
        <v>2</v>
      </c>
      <c r="N17" s="29" t="str">
        <f t="shared" si="3"/>
        <v>0</v>
      </c>
      <c r="O17" s="38" t="s">
        <v>2</v>
      </c>
      <c r="P17" s="28" t="s">
        <v>2</v>
      </c>
      <c r="Q17" s="87" t="str">
        <f t="shared" si="4"/>
        <v>0</v>
      </c>
      <c r="R17" s="38">
        <v>30</v>
      </c>
      <c r="S17" s="28">
        <v>1</v>
      </c>
      <c r="T17" s="29">
        <f t="shared" si="5"/>
        <v>30</v>
      </c>
      <c r="U17" s="38">
        <v>20</v>
      </c>
      <c r="V17" s="28">
        <v>1</v>
      </c>
      <c r="W17" s="29">
        <f t="shared" si="6"/>
        <v>20</v>
      </c>
      <c r="X17" s="38">
        <v>40</v>
      </c>
      <c r="Y17" s="28">
        <v>1</v>
      </c>
      <c r="Z17" s="29">
        <f t="shared" si="7"/>
        <v>40</v>
      </c>
      <c r="AA17" s="38" t="s">
        <v>2</v>
      </c>
      <c r="AB17" s="28" t="s">
        <v>2</v>
      </c>
      <c r="AC17" s="29" t="str">
        <f t="shared" si="8"/>
        <v>0</v>
      </c>
    </row>
    <row r="18" spans="1:29" x14ac:dyDescent="0.2">
      <c r="A18" s="40" t="s">
        <v>75</v>
      </c>
      <c r="B18" s="41" t="s">
        <v>55</v>
      </c>
      <c r="C18" s="78" t="s">
        <v>88</v>
      </c>
      <c r="D18" s="80" t="s">
        <v>90</v>
      </c>
      <c r="E18" s="46">
        <f t="shared" si="0"/>
        <v>140</v>
      </c>
      <c r="F18" s="38">
        <v>30</v>
      </c>
      <c r="G18" s="28">
        <v>1</v>
      </c>
      <c r="H18" s="29">
        <f t="shared" si="1"/>
        <v>30</v>
      </c>
      <c r="I18" s="38" t="s">
        <v>2</v>
      </c>
      <c r="J18" s="28" t="s">
        <v>2</v>
      </c>
      <c r="K18" s="29" t="str">
        <f t="shared" si="2"/>
        <v>0</v>
      </c>
      <c r="L18" s="38" t="s">
        <v>2</v>
      </c>
      <c r="M18" s="28" t="s">
        <v>2</v>
      </c>
      <c r="N18" s="29" t="str">
        <f t="shared" si="3"/>
        <v>0</v>
      </c>
      <c r="O18" s="38">
        <v>60</v>
      </c>
      <c r="P18" s="28">
        <v>1</v>
      </c>
      <c r="Q18" s="87">
        <f t="shared" si="4"/>
        <v>60</v>
      </c>
      <c r="R18" s="38" t="s">
        <v>2</v>
      </c>
      <c r="S18" s="28" t="s">
        <v>2</v>
      </c>
      <c r="T18" s="29" t="str">
        <f t="shared" si="5"/>
        <v>0</v>
      </c>
      <c r="U18" s="38" t="s">
        <v>2</v>
      </c>
      <c r="V18" s="28" t="s">
        <v>2</v>
      </c>
      <c r="W18" s="29" t="str">
        <f t="shared" si="6"/>
        <v>0</v>
      </c>
      <c r="X18" s="38">
        <v>50</v>
      </c>
      <c r="Y18" s="28">
        <v>1</v>
      </c>
      <c r="Z18" s="29">
        <f t="shared" si="7"/>
        <v>50</v>
      </c>
      <c r="AA18" s="38" t="s">
        <v>2</v>
      </c>
      <c r="AB18" s="28" t="s">
        <v>2</v>
      </c>
      <c r="AC18" s="29" t="str">
        <f t="shared" si="8"/>
        <v>0</v>
      </c>
    </row>
    <row r="19" spans="1:29" x14ac:dyDescent="0.2">
      <c r="A19" s="40" t="s">
        <v>76</v>
      </c>
      <c r="B19" s="33" t="s">
        <v>55</v>
      </c>
      <c r="C19" s="78" t="s">
        <v>88</v>
      </c>
      <c r="D19" s="80" t="s">
        <v>90</v>
      </c>
      <c r="E19" s="46">
        <f t="shared" si="0"/>
        <v>101</v>
      </c>
      <c r="F19" s="38">
        <v>15</v>
      </c>
      <c r="G19" s="28">
        <v>1</v>
      </c>
      <c r="H19" s="29">
        <f t="shared" si="1"/>
        <v>15</v>
      </c>
      <c r="I19" s="38">
        <v>30</v>
      </c>
      <c r="J19" s="28">
        <v>1</v>
      </c>
      <c r="K19" s="29">
        <f t="shared" si="2"/>
        <v>30</v>
      </c>
      <c r="L19" s="38">
        <v>20</v>
      </c>
      <c r="M19" s="28">
        <v>1</v>
      </c>
      <c r="N19" s="29">
        <f t="shared" si="3"/>
        <v>20</v>
      </c>
      <c r="O19" s="38">
        <v>8</v>
      </c>
      <c r="P19" s="28">
        <v>1</v>
      </c>
      <c r="Q19" s="87">
        <f t="shared" si="4"/>
        <v>8</v>
      </c>
      <c r="R19" s="38">
        <v>8</v>
      </c>
      <c r="S19" s="28">
        <v>1</v>
      </c>
      <c r="T19" s="29">
        <f t="shared" si="5"/>
        <v>8</v>
      </c>
      <c r="U19" s="38" t="s">
        <v>2</v>
      </c>
      <c r="V19" s="28" t="s">
        <v>2</v>
      </c>
      <c r="W19" s="29" t="str">
        <f t="shared" si="6"/>
        <v>0</v>
      </c>
      <c r="X19" s="38">
        <v>20</v>
      </c>
      <c r="Y19" s="28">
        <v>1</v>
      </c>
      <c r="Z19" s="29">
        <f t="shared" si="7"/>
        <v>20</v>
      </c>
      <c r="AA19" s="38" t="s">
        <v>2</v>
      </c>
      <c r="AB19" s="28" t="s">
        <v>2</v>
      </c>
      <c r="AC19" s="29" t="str">
        <f t="shared" si="8"/>
        <v>0</v>
      </c>
    </row>
    <row r="20" spans="1:29" x14ac:dyDescent="0.2">
      <c r="A20" s="40" t="s">
        <v>99</v>
      </c>
      <c r="B20" s="41" t="s">
        <v>56</v>
      </c>
      <c r="C20" s="78" t="s">
        <v>88</v>
      </c>
      <c r="D20" s="80" t="s">
        <v>90</v>
      </c>
      <c r="E20" s="46">
        <f t="shared" si="0"/>
        <v>42</v>
      </c>
      <c r="F20" s="73" t="s">
        <v>2</v>
      </c>
      <c r="G20" s="74" t="s">
        <v>2</v>
      </c>
      <c r="H20" s="29" t="str">
        <f t="shared" si="1"/>
        <v>0</v>
      </c>
      <c r="I20" s="73" t="s">
        <v>2</v>
      </c>
      <c r="J20" s="74" t="s">
        <v>2</v>
      </c>
      <c r="K20" s="29" t="str">
        <f t="shared" si="2"/>
        <v>0</v>
      </c>
      <c r="L20" s="73" t="s">
        <v>2</v>
      </c>
      <c r="M20" s="74" t="s">
        <v>2</v>
      </c>
      <c r="N20" s="29" t="str">
        <f t="shared" si="3"/>
        <v>0</v>
      </c>
      <c r="O20" s="38">
        <v>20</v>
      </c>
      <c r="P20" s="28">
        <v>1.05</v>
      </c>
      <c r="Q20" s="87">
        <f t="shared" si="4"/>
        <v>21</v>
      </c>
      <c r="R20" s="38">
        <v>20</v>
      </c>
      <c r="S20" s="28">
        <v>1.05</v>
      </c>
      <c r="T20" s="29">
        <f t="shared" si="5"/>
        <v>21</v>
      </c>
      <c r="U20" s="38" t="s">
        <v>2</v>
      </c>
      <c r="V20" s="28" t="s">
        <v>2</v>
      </c>
      <c r="W20" s="29" t="str">
        <f t="shared" si="6"/>
        <v>0</v>
      </c>
      <c r="X20" s="38" t="s">
        <v>2</v>
      </c>
      <c r="Y20" s="28" t="s">
        <v>2</v>
      </c>
      <c r="Z20" s="29" t="str">
        <f t="shared" si="7"/>
        <v>0</v>
      </c>
      <c r="AA20" s="38" t="s">
        <v>2</v>
      </c>
      <c r="AB20" s="28" t="s">
        <v>2</v>
      </c>
      <c r="AC20" s="29" t="str">
        <f t="shared" si="8"/>
        <v>0</v>
      </c>
    </row>
    <row r="21" spans="1:29" ht="13.5" thickBot="1" x14ac:dyDescent="0.25">
      <c r="A21" s="43" t="s">
        <v>87</v>
      </c>
      <c r="B21" s="44" t="s">
        <v>98</v>
      </c>
      <c r="C21" s="92" t="s">
        <v>88</v>
      </c>
      <c r="D21" s="91" t="s">
        <v>90</v>
      </c>
      <c r="E21" s="55">
        <f t="shared" si="0"/>
        <v>35</v>
      </c>
      <c r="F21" s="82" t="s">
        <v>2</v>
      </c>
      <c r="G21" s="83" t="s">
        <v>2</v>
      </c>
      <c r="H21" s="31" t="str">
        <f t="shared" si="1"/>
        <v>0</v>
      </c>
      <c r="I21" s="39">
        <v>20</v>
      </c>
      <c r="J21" s="30">
        <v>1</v>
      </c>
      <c r="K21" s="31">
        <f t="shared" si="2"/>
        <v>20</v>
      </c>
      <c r="L21" s="39">
        <v>15</v>
      </c>
      <c r="M21" s="30">
        <v>1</v>
      </c>
      <c r="N21" s="31">
        <f t="shared" si="3"/>
        <v>15</v>
      </c>
      <c r="O21" s="39" t="s">
        <v>2</v>
      </c>
      <c r="P21" s="30" t="s">
        <v>2</v>
      </c>
      <c r="Q21" s="88" t="str">
        <f t="shared" si="4"/>
        <v>0</v>
      </c>
      <c r="R21" s="39" t="s">
        <v>2</v>
      </c>
      <c r="S21" s="30" t="s">
        <v>2</v>
      </c>
      <c r="T21" s="31" t="str">
        <f t="shared" si="5"/>
        <v>0</v>
      </c>
      <c r="U21" s="39" t="s">
        <v>2</v>
      </c>
      <c r="V21" s="30" t="s">
        <v>2</v>
      </c>
      <c r="W21" s="31" t="str">
        <f t="shared" si="6"/>
        <v>0</v>
      </c>
      <c r="X21" s="39" t="s">
        <v>2</v>
      </c>
      <c r="Y21" s="30" t="s">
        <v>2</v>
      </c>
      <c r="Z21" s="31" t="str">
        <f t="shared" si="7"/>
        <v>0</v>
      </c>
      <c r="AA21" s="39" t="s">
        <v>2</v>
      </c>
      <c r="AB21" s="30" t="s">
        <v>2</v>
      </c>
      <c r="AC21" s="31" t="str">
        <f t="shared" si="8"/>
        <v>0</v>
      </c>
    </row>
    <row r="22" spans="1:29" x14ac:dyDescent="0.2">
      <c r="A22" s="2"/>
      <c r="B22" s="3"/>
      <c r="C22" s="3"/>
      <c r="D22" s="42"/>
      <c r="E22" s="5"/>
      <c r="F22" s="4"/>
      <c r="G22" s="4"/>
      <c r="H22" s="6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63"/>
    </row>
    <row r="23" spans="1:29" x14ac:dyDescent="0.2">
      <c r="C23" s="42"/>
    </row>
    <row r="24" spans="1:29" x14ac:dyDescent="0.2">
      <c r="C24" s="42"/>
    </row>
    <row r="25" spans="1:29" x14ac:dyDescent="0.2">
      <c r="C25" s="42"/>
    </row>
    <row r="26" spans="1:29" x14ac:dyDescent="0.2">
      <c r="C26" s="42"/>
    </row>
    <row r="27" spans="1:29" x14ac:dyDescent="0.2">
      <c r="C27" s="42"/>
    </row>
    <row r="28" spans="1:29" x14ac:dyDescent="0.2">
      <c r="C28" s="42"/>
    </row>
    <row r="29" spans="1:29" x14ac:dyDescent="0.2">
      <c r="C29" s="42"/>
    </row>
    <row r="30" spans="1:29" x14ac:dyDescent="0.2">
      <c r="C30" s="42"/>
    </row>
    <row r="31" spans="1:29" x14ac:dyDescent="0.2">
      <c r="C31" s="42"/>
    </row>
    <row r="32" spans="1:29" x14ac:dyDescent="0.2">
      <c r="C32" s="42"/>
    </row>
    <row r="33" spans="3:3" x14ac:dyDescent="0.2">
      <c r="C33" s="42"/>
    </row>
    <row r="34" spans="3:3" x14ac:dyDescent="0.2">
      <c r="C34" s="89"/>
    </row>
    <row r="35" spans="3:3" x14ac:dyDescent="0.2">
      <c r="C35" s="89"/>
    </row>
    <row r="37" spans="3:3" x14ac:dyDescent="0.2">
      <c r="C37" s="42"/>
    </row>
    <row r="38" spans="3:3" x14ac:dyDescent="0.2">
      <c r="C38" s="42"/>
    </row>
    <row r="39" spans="3:3" x14ac:dyDescent="0.2">
      <c r="C39" s="42"/>
    </row>
    <row r="40" spans="3:3" x14ac:dyDescent="0.2">
      <c r="C40" s="42"/>
    </row>
    <row r="41" spans="3:3" x14ac:dyDescent="0.2">
      <c r="C41" s="42"/>
    </row>
    <row r="42" spans="3:3" x14ac:dyDescent="0.2">
      <c r="C42" s="42"/>
    </row>
    <row r="43" spans="3:3" x14ac:dyDescent="0.2">
      <c r="C43" s="42"/>
    </row>
    <row r="44" spans="3:3" x14ac:dyDescent="0.2">
      <c r="C44" s="42"/>
    </row>
    <row r="45" spans="3:3" x14ac:dyDescent="0.2">
      <c r="C45" s="42"/>
    </row>
    <row r="46" spans="3:3" x14ac:dyDescent="0.2">
      <c r="C46" s="42"/>
    </row>
  </sheetData>
  <autoFilter ref="A7:T21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  <filterColumn colId="17" showButton="0"/>
    <filterColumn colId="18" showButton="0"/>
  </autoFilter>
  <sortState ref="A9:AC21">
    <sortCondition descending="1" ref="E9:E21"/>
  </sortState>
  <mergeCells count="14">
    <mergeCell ref="A1:AC6"/>
    <mergeCell ref="A7:A8"/>
    <mergeCell ref="B7:B8"/>
    <mergeCell ref="C7:C8"/>
    <mergeCell ref="D7:D8"/>
    <mergeCell ref="E7:E8"/>
    <mergeCell ref="F7:H7"/>
    <mergeCell ref="I7:K7"/>
    <mergeCell ref="L7:N7"/>
    <mergeCell ref="O7:Q7"/>
    <mergeCell ref="R7:T7"/>
    <mergeCell ref="U7:W7"/>
    <mergeCell ref="X7:Z7"/>
    <mergeCell ref="AA7:AC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5"/>
  <sheetViews>
    <sheetView zoomScale="85" zoomScaleNormal="85" workbookViewId="0">
      <selection activeCell="B22" sqref="B22"/>
    </sheetView>
  </sheetViews>
  <sheetFormatPr defaultColWidth="8.85546875" defaultRowHeight="12.75" x14ac:dyDescent="0.2"/>
  <cols>
    <col min="1" max="1" width="26.140625" style="1" bestFit="1" customWidth="1"/>
    <col min="2" max="2" width="22.7109375" style="1" customWidth="1"/>
    <col min="3" max="4" width="4" style="1" customWidth="1"/>
    <col min="5" max="5" width="8.140625" style="1" customWidth="1"/>
    <col min="6" max="32" width="7" style="1" customWidth="1"/>
    <col min="33" max="16384" width="8.85546875" style="1"/>
  </cols>
  <sheetData>
    <row r="1" spans="1:32" ht="4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4"/>
    </row>
    <row r="2" spans="1:32" ht="44.45" customHeight="1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7"/>
    </row>
    <row r="3" spans="1:32" ht="51" customHeight="1" x14ac:dyDescent="0.2">
      <c r="A3" s="115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7"/>
    </row>
    <row r="4" spans="1:32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7"/>
    </row>
    <row r="5" spans="1:32" x14ac:dyDescent="0.2">
      <c r="A5" s="115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7"/>
    </row>
    <row r="6" spans="1:32" ht="36" customHeight="1" thickBot="1" x14ac:dyDescent="0.25">
      <c r="A6" s="118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20"/>
    </row>
    <row r="7" spans="1:32" ht="138.6" customHeight="1" x14ac:dyDescent="0.2">
      <c r="A7" s="126" t="s">
        <v>4</v>
      </c>
      <c r="B7" s="128" t="s">
        <v>5</v>
      </c>
      <c r="C7" s="130" t="s">
        <v>6</v>
      </c>
      <c r="D7" s="132" t="s">
        <v>46</v>
      </c>
      <c r="E7" s="134" t="s">
        <v>10</v>
      </c>
      <c r="F7" s="109" t="s">
        <v>47</v>
      </c>
      <c r="G7" s="110"/>
      <c r="H7" s="111"/>
      <c r="I7" s="121" t="s">
        <v>48</v>
      </c>
      <c r="J7" s="136"/>
      <c r="K7" s="137"/>
      <c r="L7" s="123" t="s">
        <v>49</v>
      </c>
      <c r="M7" s="124"/>
      <c r="N7" s="125"/>
      <c r="O7" s="121" t="s">
        <v>50</v>
      </c>
      <c r="P7" s="121"/>
      <c r="Q7" s="122"/>
      <c r="R7" s="123" t="s">
        <v>51</v>
      </c>
      <c r="S7" s="124"/>
      <c r="T7" s="125"/>
      <c r="U7" s="121" t="s">
        <v>52</v>
      </c>
      <c r="V7" s="121"/>
      <c r="W7" s="122"/>
      <c r="X7" s="121" t="s">
        <v>53</v>
      </c>
      <c r="Y7" s="121"/>
      <c r="Z7" s="122"/>
      <c r="AA7" s="123" t="s">
        <v>100</v>
      </c>
      <c r="AB7" s="124"/>
      <c r="AC7" s="125"/>
      <c r="AD7" s="109" t="s">
        <v>104</v>
      </c>
      <c r="AE7" s="110"/>
      <c r="AF7" s="111"/>
    </row>
    <row r="8" spans="1:32" ht="70.150000000000006" customHeight="1" thickBot="1" x14ac:dyDescent="0.25">
      <c r="A8" s="127"/>
      <c r="B8" s="129"/>
      <c r="C8" s="131"/>
      <c r="D8" s="133"/>
      <c r="E8" s="135"/>
      <c r="F8" s="69" t="s">
        <v>9</v>
      </c>
      <c r="G8" s="70" t="s">
        <v>7</v>
      </c>
      <c r="H8" s="71" t="s">
        <v>8</v>
      </c>
      <c r="I8" s="32" t="s">
        <v>9</v>
      </c>
      <c r="J8" s="6" t="s">
        <v>7</v>
      </c>
      <c r="K8" s="7" t="s">
        <v>8</v>
      </c>
      <c r="L8" s="47" t="s">
        <v>9</v>
      </c>
      <c r="M8" s="48" t="s">
        <v>7</v>
      </c>
      <c r="N8" s="49" t="s">
        <v>8</v>
      </c>
      <c r="O8" s="32" t="s">
        <v>9</v>
      </c>
      <c r="P8" s="6" t="s">
        <v>7</v>
      </c>
      <c r="Q8" s="7" t="s">
        <v>8</v>
      </c>
      <c r="R8" s="47" t="s">
        <v>9</v>
      </c>
      <c r="S8" s="48" t="s">
        <v>7</v>
      </c>
      <c r="T8" s="49" t="s">
        <v>8</v>
      </c>
      <c r="U8" s="50" t="s">
        <v>9</v>
      </c>
      <c r="V8" s="51" t="s">
        <v>7</v>
      </c>
      <c r="W8" s="52" t="s">
        <v>8</v>
      </c>
      <c r="X8" s="50" t="s">
        <v>9</v>
      </c>
      <c r="Y8" s="51" t="s">
        <v>7</v>
      </c>
      <c r="Z8" s="52" t="s">
        <v>8</v>
      </c>
      <c r="AA8" s="47" t="s">
        <v>9</v>
      </c>
      <c r="AB8" s="48" t="s">
        <v>7</v>
      </c>
      <c r="AC8" s="49" t="s">
        <v>8</v>
      </c>
      <c r="AD8" s="69" t="s">
        <v>9</v>
      </c>
      <c r="AE8" s="70" t="s">
        <v>7</v>
      </c>
      <c r="AF8" s="71" t="s">
        <v>8</v>
      </c>
    </row>
    <row r="9" spans="1:32" x14ac:dyDescent="0.2">
      <c r="A9" s="72" t="s">
        <v>91</v>
      </c>
      <c r="B9" s="53" t="s">
        <v>54</v>
      </c>
      <c r="C9" s="94" t="s">
        <v>95</v>
      </c>
      <c r="D9" s="79" t="s">
        <v>90</v>
      </c>
      <c r="E9" s="45">
        <f t="shared" ref="E9:E17" si="0">H9+K9+N9+Q9+T9+W9+Z9+AC9+AF9</f>
        <v>530.25</v>
      </c>
      <c r="F9" s="75" t="s">
        <v>2</v>
      </c>
      <c r="G9" s="76" t="s">
        <v>2</v>
      </c>
      <c r="H9" s="27" t="str">
        <f t="shared" ref="H9:H17" si="1">IF(F9="-","0",F9*G9)</f>
        <v>0</v>
      </c>
      <c r="I9" s="75">
        <v>100</v>
      </c>
      <c r="J9" s="76">
        <v>1.05</v>
      </c>
      <c r="K9" s="27">
        <f t="shared" ref="K9:K17" si="2">IF(I9="-","0",I9*J9)</f>
        <v>105</v>
      </c>
      <c r="L9" s="75">
        <v>100</v>
      </c>
      <c r="M9" s="76">
        <v>1.05</v>
      </c>
      <c r="N9" s="27">
        <f t="shared" ref="N9:N17" si="3">IF(L9="-","0",L9*M9)</f>
        <v>105</v>
      </c>
      <c r="O9" s="75">
        <v>5</v>
      </c>
      <c r="P9" s="76">
        <v>1.05</v>
      </c>
      <c r="Q9" s="27">
        <f t="shared" ref="Q9:Q17" si="4">IF(O9="-","0",O9*P9)</f>
        <v>5.25</v>
      </c>
      <c r="R9" s="75" t="s">
        <v>2</v>
      </c>
      <c r="S9" s="76" t="s">
        <v>2</v>
      </c>
      <c r="T9" s="27" t="str">
        <f t="shared" ref="T9:T17" si="5">IF(R9="-","0",R9*S9)</f>
        <v>0</v>
      </c>
      <c r="U9" s="75">
        <v>100</v>
      </c>
      <c r="V9" s="76">
        <v>1.05</v>
      </c>
      <c r="W9" s="27">
        <f t="shared" ref="W9:W17" si="6">IF(U9="-","0",U9*V9)</f>
        <v>105</v>
      </c>
      <c r="X9" s="75">
        <v>100</v>
      </c>
      <c r="Y9" s="76">
        <v>1.05</v>
      </c>
      <c r="Z9" s="27">
        <f t="shared" ref="Z9:Z17" si="7">IF(X9="-","0",X9*Y9)</f>
        <v>105</v>
      </c>
      <c r="AA9" s="75">
        <v>100</v>
      </c>
      <c r="AB9" s="76">
        <v>1.05</v>
      </c>
      <c r="AC9" s="27">
        <f t="shared" ref="AC9:AC17" si="8">IF(AA9="-","0",AA9*AB9)</f>
        <v>105</v>
      </c>
      <c r="AD9" s="75" t="s">
        <v>2</v>
      </c>
      <c r="AE9" s="76" t="s">
        <v>2</v>
      </c>
      <c r="AF9" s="27" t="str">
        <f t="shared" ref="AF9:AF17" si="9">IF(AD9="-","0",AD9*AE9)</f>
        <v>0</v>
      </c>
    </row>
    <row r="10" spans="1:32" x14ac:dyDescent="0.2">
      <c r="A10" s="40" t="s">
        <v>79</v>
      </c>
      <c r="B10" s="41" t="s">
        <v>57</v>
      </c>
      <c r="C10" s="90" t="s">
        <v>67</v>
      </c>
      <c r="D10" s="80" t="s">
        <v>90</v>
      </c>
      <c r="E10" s="46">
        <f t="shared" si="0"/>
        <v>530</v>
      </c>
      <c r="F10" s="38">
        <v>80</v>
      </c>
      <c r="G10" s="28">
        <v>1</v>
      </c>
      <c r="H10" s="29">
        <f t="shared" si="1"/>
        <v>80</v>
      </c>
      <c r="I10" s="38">
        <v>90</v>
      </c>
      <c r="J10" s="28">
        <v>1</v>
      </c>
      <c r="K10" s="29">
        <f t="shared" si="2"/>
        <v>90</v>
      </c>
      <c r="L10" s="38">
        <v>90</v>
      </c>
      <c r="M10" s="28">
        <v>1</v>
      </c>
      <c r="N10" s="29">
        <f t="shared" si="3"/>
        <v>90</v>
      </c>
      <c r="O10" s="38" t="s">
        <v>2</v>
      </c>
      <c r="P10" s="28" t="s">
        <v>2</v>
      </c>
      <c r="Q10" s="29" t="str">
        <f t="shared" si="4"/>
        <v>0</v>
      </c>
      <c r="R10" s="38">
        <v>100</v>
      </c>
      <c r="S10" s="28">
        <v>1</v>
      </c>
      <c r="T10" s="29">
        <f t="shared" si="5"/>
        <v>100</v>
      </c>
      <c r="U10" s="38">
        <v>90</v>
      </c>
      <c r="V10" s="28">
        <v>1</v>
      </c>
      <c r="W10" s="29">
        <f t="shared" si="6"/>
        <v>90</v>
      </c>
      <c r="X10" s="38">
        <v>80</v>
      </c>
      <c r="Y10" s="28">
        <v>1</v>
      </c>
      <c r="Z10" s="29">
        <f t="shared" si="7"/>
        <v>80</v>
      </c>
      <c r="AA10" s="38" t="s">
        <v>2</v>
      </c>
      <c r="AB10" s="28" t="s">
        <v>2</v>
      </c>
      <c r="AC10" s="29" t="str">
        <f t="shared" si="8"/>
        <v>0</v>
      </c>
      <c r="AD10" s="38" t="s">
        <v>2</v>
      </c>
      <c r="AE10" s="28" t="s">
        <v>2</v>
      </c>
      <c r="AF10" s="29" t="str">
        <f t="shared" si="9"/>
        <v>0</v>
      </c>
    </row>
    <row r="11" spans="1:32" x14ac:dyDescent="0.2">
      <c r="A11" s="40" t="s">
        <v>78</v>
      </c>
      <c r="B11" s="41" t="s">
        <v>68</v>
      </c>
      <c r="C11" s="90" t="s">
        <v>67</v>
      </c>
      <c r="D11" s="80" t="s">
        <v>90</v>
      </c>
      <c r="E11" s="46">
        <f t="shared" si="0"/>
        <v>510</v>
      </c>
      <c r="F11" s="73">
        <v>90</v>
      </c>
      <c r="G11" s="74">
        <v>1</v>
      </c>
      <c r="H11" s="29">
        <f t="shared" si="1"/>
        <v>90</v>
      </c>
      <c r="I11" s="73">
        <v>80</v>
      </c>
      <c r="J11" s="74">
        <v>1</v>
      </c>
      <c r="K11" s="29">
        <f t="shared" si="2"/>
        <v>80</v>
      </c>
      <c r="L11" s="73">
        <v>80</v>
      </c>
      <c r="M11" s="74">
        <v>1</v>
      </c>
      <c r="N11" s="29">
        <f t="shared" si="3"/>
        <v>80</v>
      </c>
      <c r="O11" s="73" t="s">
        <v>2</v>
      </c>
      <c r="P11" s="74" t="s">
        <v>2</v>
      </c>
      <c r="Q11" s="29" t="str">
        <f t="shared" si="4"/>
        <v>0</v>
      </c>
      <c r="R11" s="73">
        <v>90</v>
      </c>
      <c r="S11" s="74">
        <v>1</v>
      </c>
      <c r="T11" s="29">
        <f t="shared" si="5"/>
        <v>90</v>
      </c>
      <c r="U11" s="73">
        <v>80</v>
      </c>
      <c r="V11" s="74">
        <v>1</v>
      </c>
      <c r="W11" s="29">
        <f t="shared" si="6"/>
        <v>80</v>
      </c>
      <c r="X11" s="73">
        <v>90</v>
      </c>
      <c r="Y11" s="74">
        <v>1</v>
      </c>
      <c r="Z11" s="29">
        <f t="shared" si="7"/>
        <v>90</v>
      </c>
      <c r="AA11" s="73" t="s">
        <v>2</v>
      </c>
      <c r="AB11" s="74" t="s">
        <v>2</v>
      </c>
      <c r="AC11" s="29" t="str">
        <f t="shared" si="8"/>
        <v>0</v>
      </c>
      <c r="AD11" s="73" t="s">
        <v>2</v>
      </c>
      <c r="AE11" s="74" t="s">
        <v>2</v>
      </c>
      <c r="AF11" s="29" t="str">
        <f t="shared" si="9"/>
        <v>0</v>
      </c>
    </row>
    <row r="12" spans="1:32" x14ac:dyDescent="0.2">
      <c r="A12" s="40" t="s">
        <v>80</v>
      </c>
      <c r="B12" s="41" t="s">
        <v>56</v>
      </c>
      <c r="C12" s="78" t="s">
        <v>88</v>
      </c>
      <c r="D12" s="80" t="s">
        <v>90</v>
      </c>
      <c r="E12" s="46">
        <f t="shared" si="0"/>
        <v>236.25</v>
      </c>
      <c r="F12" s="38">
        <v>60</v>
      </c>
      <c r="G12" s="28">
        <v>1.05</v>
      </c>
      <c r="H12" s="29">
        <f t="shared" si="1"/>
        <v>63</v>
      </c>
      <c r="I12" s="38">
        <v>60</v>
      </c>
      <c r="J12" s="28">
        <v>1.05</v>
      </c>
      <c r="K12" s="29">
        <f t="shared" si="2"/>
        <v>63</v>
      </c>
      <c r="L12" s="38">
        <v>40</v>
      </c>
      <c r="M12" s="28">
        <v>1.05</v>
      </c>
      <c r="N12" s="29">
        <f t="shared" si="3"/>
        <v>42</v>
      </c>
      <c r="O12" s="38" t="s">
        <v>2</v>
      </c>
      <c r="P12" s="28" t="s">
        <v>2</v>
      </c>
      <c r="Q12" s="29" t="str">
        <f t="shared" si="4"/>
        <v>0</v>
      </c>
      <c r="R12" s="38">
        <v>60</v>
      </c>
      <c r="S12" s="28">
        <v>1.05</v>
      </c>
      <c r="T12" s="29">
        <f t="shared" si="5"/>
        <v>63</v>
      </c>
      <c r="U12" s="38">
        <v>5</v>
      </c>
      <c r="V12" s="28">
        <v>1.05</v>
      </c>
      <c r="W12" s="29">
        <f t="shared" si="6"/>
        <v>5.25</v>
      </c>
      <c r="X12" s="38" t="s">
        <v>2</v>
      </c>
      <c r="Y12" s="28" t="s">
        <v>2</v>
      </c>
      <c r="Z12" s="29" t="str">
        <f t="shared" si="7"/>
        <v>0</v>
      </c>
      <c r="AA12" s="38" t="s">
        <v>2</v>
      </c>
      <c r="AB12" s="28" t="s">
        <v>2</v>
      </c>
      <c r="AC12" s="29" t="str">
        <f t="shared" si="8"/>
        <v>0</v>
      </c>
      <c r="AD12" s="38" t="s">
        <v>2</v>
      </c>
      <c r="AE12" s="28" t="s">
        <v>2</v>
      </c>
      <c r="AF12" s="29" t="str">
        <f t="shared" si="9"/>
        <v>0</v>
      </c>
    </row>
    <row r="13" spans="1:32" x14ac:dyDescent="0.2">
      <c r="A13" s="40" t="s">
        <v>92</v>
      </c>
      <c r="B13" s="41" t="s">
        <v>57</v>
      </c>
      <c r="C13" s="78" t="s">
        <v>88</v>
      </c>
      <c r="D13" s="80" t="s">
        <v>90</v>
      </c>
      <c r="E13" s="46">
        <f t="shared" si="0"/>
        <v>210</v>
      </c>
      <c r="F13" s="38" t="s">
        <v>2</v>
      </c>
      <c r="G13" s="28" t="s">
        <v>2</v>
      </c>
      <c r="H13" s="29" t="str">
        <f t="shared" si="1"/>
        <v>0</v>
      </c>
      <c r="I13" s="38">
        <v>50</v>
      </c>
      <c r="J13" s="28">
        <v>1</v>
      </c>
      <c r="K13" s="29">
        <f t="shared" si="2"/>
        <v>50</v>
      </c>
      <c r="L13" s="38">
        <v>60</v>
      </c>
      <c r="M13" s="28">
        <v>1</v>
      </c>
      <c r="N13" s="29">
        <f t="shared" si="3"/>
        <v>60</v>
      </c>
      <c r="O13" s="38" t="s">
        <v>2</v>
      </c>
      <c r="P13" s="28" t="s">
        <v>2</v>
      </c>
      <c r="Q13" s="29" t="str">
        <f t="shared" si="4"/>
        <v>0</v>
      </c>
      <c r="R13" s="38">
        <v>50</v>
      </c>
      <c r="S13" s="28">
        <v>1</v>
      </c>
      <c r="T13" s="29">
        <f t="shared" si="5"/>
        <v>50</v>
      </c>
      <c r="U13" s="38">
        <v>50</v>
      </c>
      <c r="V13" s="28">
        <v>1</v>
      </c>
      <c r="W13" s="29">
        <f t="shared" si="6"/>
        <v>50</v>
      </c>
      <c r="X13" s="38" t="s">
        <v>2</v>
      </c>
      <c r="Y13" s="28" t="s">
        <v>2</v>
      </c>
      <c r="Z13" s="29" t="str">
        <f t="shared" si="7"/>
        <v>0</v>
      </c>
      <c r="AA13" s="38" t="s">
        <v>2</v>
      </c>
      <c r="AB13" s="28" t="s">
        <v>2</v>
      </c>
      <c r="AC13" s="29" t="str">
        <f t="shared" si="8"/>
        <v>0</v>
      </c>
      <c r="AD13" s="38" t="s">
        <v>2</v>
      </c>
      <c r="AE13" s="28" t="s">
        <v>2</v>
      </c>
      <c r="AF13" s="29" t="str">
        <f t="shared" si="9"/>
        <v>0</v>
      </c>
    </row>
    <row r="14" spans="1:32" x14ac:dyDescent="0.2">
      <c r="A14" s="40" t="s">
        <v>82</v>
      </c>
      <c r="B14" s="41" t="s">
        <v>77</v>
      </c>
      <c r="C14" s="78" t="s">
        <v>88</v>
      </c>
      <c r="D14" s="80" t="s">
        <v>90</v>
      </c>
      <c r="E14" s="46">
        <f t="shared" si="0"/>
        <v>130</v>
      </c>
      <c r="F14" s="38">
        <v>5</v>
      </c>
      <c r="G14" s="28">
        <v>1</v>
      </c>
      <c r="H14" s="29">
        <f t="shared" si="1"/>
        <v>5</v>
      </c>
      <c r="I14" s="38">
        <v>5</v>
      </c>
      <c r="J14" s="28">
        <v>1</v>
      </c>
      <c r="K14" s="29">
        <f t="shared" si="2"/>
        <v>5</v>
      </c>
      <c r="L14" s="38">
        <v>30</v>
      </c>
      <c r="M14" s="28">
        <v>1</v>
      </c>
      <c r="N14" s="29">
        <f t="shared" si="3"/>
        <v>30</v>
      </c>
      <c r="O14" s="38">
        <v>90</v>
      </c>
      <c r="P14" s="28">
        <v>1</v>
      </c>
      <c r="Q14" s="29">
        <f t="shared" si="4"/>
        <v>90</v>
      </c>
      <c r="R14" s="38" t="s">
        <v>2</v>
      </c>
      <c r="S14" s="28" t="s">
        <v>2</v>
      </c>
      <c r="T14" s="29" t="str">
        <f t="shared" si="5"/>
        <v>0</v>
      </c>
      <c r="U14" s="38" t="s">
        <v>2</v>
      </c>
      <c r="V14" s="28" t="s">
        <v>2</v>
      </c>
      <c r="W14" s="29" t="str">
        <f t="shared" si="6"/>
        <v>0</v>
      </c>
      <c r="X14" s="38" t="s">
        <v>2</v>
      </c>
      <c r="Y14" s="28" t="s">
        <v>2</v>
      </c>
      <c r="Z14" s="29" t="str">
        <f t="shared" si="7"/>
        <v>0</v>
      </c>
      <c r="AA14" s="38" t="s">
        <v>2</v>
      </c>
      <c r="AB14" s="28" t="s">
        <v>2</v>
      </c>
      <c r="AC14" s="29" t="str">
        <f t="shared" si="8"/>
        <v>0</v>
      </c>
      <c r="AD14" s="38" t="s">
        <v>2</v>
      </c>
      <c r="AE14" s="28" t="s">
        <v>2</v>
      </c>
      <c r="AF14" s="29" t="str">
        <f t="shared" si="9"/>
        <v>0</v>
      </c>
    </row>
    <row r="15" spans="1:32" x14ac:dyDescent="0.2">
      <c r="A15" s="40" t="s">
        <v>101</v>
      </c>
      <c r="B15" s="41" t="s">
        <v>68</v>
      </c>
      <c r="C15" s="77" t="s">
        <v>89</v>
      </c>
      <c r="D15" s="80" t="s">
        <v>90</v>
      </c>
      <c r="E15" s="46">
        <f t="shared" si="0"/>
        <v>110</v>
      </c>
      <c r="F15" s="38" t="s">
        <v>2</v>
      </c>
      <c r="G15" s="28" t="s">
        <v>2</v>
      </c>
      <c r="H15" s="29" t="str">
        <f t="shared" si="1"/>
        <v>0</v>
      </c>
      <c r="I15" s="38" t="s">
        <v>2</v>
      </c>
      <c r="J15" s="28" t="s">
        <v>2</v>
      </c>
      <c r="K15" s="29" t="str">
        <f t="shared" si="2"/>
        <v>0</v>
      </c>
      <c r="L15" s="38" t="s">
        <v>2</v>
      </c>
      <c r="M15" s="28" t="s">
        <v>2</v>
      </c>
      <c r="N15" s="29" t="str">
        <f t="shared" si="3"/>
        <v>0</v>
      </c>
      <c r="O15" s="38" t="s">
        <v>2</v>
      </c>
      <c r="P15" s="28" t="s">
        <v>2</v>
      </c>
      <c r="Q15" s="29" t="str">
        <f t="shared" si="4"/>
        <v>0</v>
      </c>
      <c r="R15" s="38" t="s">
        <v>2</v>
      </c>
      <c r="S15" s="28" t="s">
        <v>2</v>
      </c>
      <c r="T15" s="29" t="str">
        <f t="shared" si="5"/>
        <v>0</v>
      </c>
      <c r="U15" s="38">
        <v>20</v>
      </c>
      <c r="V15" s="28">
        <v>1</v>
      </c>
      <c r="W15" s="29">
        <f t="shared" si="6"/>
        <v>20</v>
      </c>
      <c r="X15" s="38" t="s">
        <v>2</v>
      </c>
      <c r="Y15" s="28" t="s">
        <v>2</v>
      </c>
      <c r="Z15" s="29" t="str">
        <f t="shared" si="7"/>
        <v>0</v>
      </c>
      <c r="AA15" s="38">
        <v>90</v>
      </c>
      <c r="AB15" s="28">
        <v>1</v>
      </c>
      <c r="AC15" s="29">
        <f t="shared" si="8"/>
        <v>90</v>
      </c>
      <c r="AD15" s="38" t="s">
        <v>2</v>
      </c>
      <c r="AE15" s="28" t="s">
        <v>2</v>
      </c>
      <c r="AF15" s="29" t="str">
        <f t="shared" si="9"/>
        <v>0</v>
      </c>
    </row>
    <row r="16" spans="1:32" x14ac:dyDescent="0.2">
      <c r="A16" s="40" t="s">
        <v>81</v>
      </c>
      <c r="B16" s="41" t="s">
        <v>57</v>
      </c>
      <c r="C16" s="90" t="s">
        <v>67</v>
      </c>
      <c r="D16" s="80" t="s">
        <v>90</v>
      </c>
      <c r="E16" s="46">
        <f t="shared" si="0"/>
        <v>80</v>
      </c>
      <c r="F16" s="38">
        <v>50</v>
      </c>
      <c r="G16" s="28">
        <v>1</v>
      </c>
      <c r="H16" s="29">
        <f t="shared" si="1"/>
        <v>50</v>
      </c>
      <c r="I16" s="38" t="s">
        <v>2</v>
      </c>
      <c r="J16" s="28" t="s">
        <v>2</v>
      </c>
      <c r="K16" s="29" t="str">
        <f t="shared" si="2"/>
        <v>0</v>
      </c>
      <c r="L16" s="38" t="s">
        <v>2</v>
      </c>
      <c r="M16" s="28" t="s">
        <v>2</v>
      </c>
      <c r="N16" s="29" t="str">
        <f t="shared" si="3"/>
        <v>0</v>
      </c>
      <c r="O16" s="38" t="s">
        <v>2</v>
      </c>
      <c r="P16" s="28" t="s">
        <v>2</v>
      </c>
      <c r="Q16" s="29" t="str">
        <f t="shared" si="4"/>
        <v>0</v>
      </c>
      <c r="R16" s="38">
        <v>30</v>
      </c>
      <c r="S16" s="28">
        <v>1</v>
      </c>
      <c r="T16" s="29">
        <f t="shared" si="5"/>
        <v>30</v>
      </c>
      <c r="U16" s="38" t="s">
        <v>2</v>
      </c>
      <c r="V16" s="28" t="s">
        <v>2</v>
      </c>
      <c r="W16" s="29" t="str">
        <f t="shared" si="6"/>
        <v>0</v>
      </c>
      <c r="X16" s="38" t="s">
        <v>2</v>
      </c>
      <c r="Y16" s="28" t="s">
        <v>2</v>
      </c>
      <c r="Z16" s="29" t="str">
        <f t="shared" si="7"/>
        <v>0</v>
      </c>
      <c r="AA16" s="38" t="s">
        <v>2</v>
      </c>
      <c r="AB16" s="28" t="s">
        <v>2</v>
      </c>
      <c r="AC16" s="29" t="str">
        <f t="shared" si="8"/>
        <v>0</v>
      </c>
      <c r="AD16" s="38" t="s">
        <v>2</v>
      </c>
      <c r="AE16" s="28" t="s">
        <v>2</v>
      </c>
      <c r="AF16" s="29" t="str">
        <f t="shared" si="9"/>
        <v>0</v>
      </c>
    </row>
    <row r="17" spans="1:32" x14ac:dyDescent="0.2">
      <c r="A17" s="40" t="s">
        <v>94</v>
      </c>
      <c r="B17" s="41" t="s">
        <v>57</v>
      </c>
      <c r="C17" s="78" t="s">
        <v>88</v>
      </c>
      <c r="D17" s="84" t="s">
        <v>67</v>
      </c>
      <c r="E17" s="46">
        <f t="shared" si="0"/>
        <v>5</v>
      </c>
      <c r="F17" s="38">
        <v>5</v>
      </c>
      <c r="G17" s="28">
        <v>1</v>
      </c>
      <c r="H17" s="29">
        <f t="shared" si="1"/>
        <v>5</v>
      </c>
      <c r="I17" s="38" t="s">
        <v>2</v>
      </c>
      <c r="J17" s="28" t="s">
        <v>2</v>
      </c>
      <c r="K17" s="29" t="str">
        <f t="shared" si="2"/>
        <v>0</v>
      </c>
      <c r="L17" s="38" t="s">
        <v>2</v>
      </c>
      <c r="M17" s="28" t="s">
        <v>2</v>
      </c>
      <c r="N17" s="29" t="str">
        <f t="shared" si="3"/>
        <v>0</v>
      </c>
      <c r="O17" s="38" t="s">
        <v>2</v>
      </c>
      <c r="P17" s="28" t="s">
        <v>2</v>
      </c>
      <c r="Q17" s="29" t="str">
        <f t="shared" si="4"/>
        <v>0</v>
      </c>
      <c r="R17" s="38" t="s">
        <v>2</v>
      </c>
      <c r="S17" s="28" t="s">
        <v>2</v>
      </c>
      <c r="T17" s="29" t="str">
        <f t="shared" si="5"/>
        <v>0</v>
      </c>
      <c r="U17" s="38" t="s">
        <v>2</v>
      </c>
      <c r="V17" s="28" t="s">
        <v>2</v>
      </c>
      <c r="W17" s="29" t="str">
        <f t="shared" si="6"/>
        <v>0</v>
      </c>
      <c r="X17" s="38" t="s">
        <v>2</v>
      </c>
      <c r="Y17" s="28" t="s">
        <v>2</v>
      </c>
      <c r="Z17" s="29" t="str">
        <f t="shared" si="7"/>
        <v>0</v>
      </c>
      <c r="AA17" s="38" t="s">
        <v>2</v>
      </c>
      <c r="AB17" s="28" t="s">
        <v>2</v>
      </c>
      <c r="AC17" s="29" t="str">
        <f t="shared" si="8"/>
        <v>0</v>
      </c>
      <c r="AD17" s="38" t="s">
        <v>2</v>
      </c>
      <c r="AE17" s="28" t="s">
        <v>2</v>
      </c>
      <c r="AF17" s="29" t="str">
        <f t="shared" si="9"/>
        <v>0</v>
      </c>
    </row>
    <row r="18" spans="1:32" ht="13.5" thickBot="1" x14ac:dyDescent="0.25">
      <c r="A18" s="43"/>
      <c r="B18" s="44"/>
      <c r="C18" s="68"/>
      <c r="D18" s="54"/>
      <c r="E18" s="55">
        <f t="shared" ref="E18" si="10">H18+K18+N18+Q18+T18+W18+Z18+AC18+AF18</f>
        <v>0</v>
      </c>
      <c r="F18" s="39" t="s">
        <v>2</v>
      </c>
      <c r="G18" s="30" t="s">
        <v>2</v>
      </c>
      <c r="H18" s="31" t="str">
        <f t="shared" ref="H18" si="11">IF(F18="-","0",F18*G18)</f>
        <v>0</v>
      </c>
      <c r="I18" s="39" t="s">
        <v>2</v>
      </c>
      <c r="J18" s="30" t="s">
        <v>2</v>
      </c>
      <c r="K18" s="31" t="str">
        <f t="shared" ref="K18" si="12">IF(I18="-","0",I18*J18)</f>
        <v>0</v>
      </c>
      <c r="L18" s="39" t="s">
        <v>2</v>
      </c>
      <c r="M18" s="30" t="s">
        <v>2</v>
      </c>
      <c r="N18" s="31" t="str">
        <f t="shared" ref="N18" si="13">IF(L18="-","0",L18*M18)</f>
        <v>0</v>
      </c>
      <c r="O18" s="39" t="s">
        <v>2</v>
      </c>
      <c r="P18" s="30" t="s">
        <v>2</v>
      </c>
      <c r="Q18" s="31" t="str">
        <f t="shared" ref="Q18" si="14">IF(O18="-","0",O18*P18)</f>
        <v>0</v>
      </c>
      <c r="R18" s="39" t="s">
        <v>2</v>
      </c>
      <c r="S18" s="30" t="s">
        <v>2</v>
      </c>
      <c r="T18" s="31" t="str">
        <f t="shared" ref="T18" si="15">IF(R18="-","0",R18*S18)</f>
        <v>0</v>
      </c>
      <c r="U18" s="39" t="s">
        <v>2</v>
      </c>
      <c r="V18" s="30" t="s">
        <v>2</v>
      </c>
      <c r="W18" s="31" t="str">
        <f t="shared" ref="W18" si="16">IF(U18="-","0",U18*V18)</f>
        <v>0</v>
      </c>
      <c r="X18" s="39" t="s">
        <v>2</v>
      </c>
      <c r="Y18" s="30" t="s">
        <v>2</v>
      </c>
      <c r="Z18" s="31" t="str">
        <f t="shared" ref="Z18" si="17">IF(X18="-","0",X18*Y18)</f>
        <v>0</v>
      </c>
      <c r="AA18" s="39" t="s">
        <v>2</v>
      </c>
      <c r="AB18" s="30" t="s">
        <v>2</v>
      </c>
      <c r="AC18" s="31" t="str">
        <f t="shared" ref="AC18" si="18">IF(AA18="-","0",AA18*AB18)</f>
        <v>0</v>
      </c>
      <c r="AD18" s="39" t="s">
        <v>2</v>
      </c>
      <c r="AE18" s="30" t="s">
        <v>2</v>
      </c>
      <c r="AF18" s="31" t="str">
        <f t="shared" ref="AF18" si="19">IF(AD18="-","0",AD18*AE18)</f>
        <v>0</v>
      </c>
    </row>
    <row r="19" spans="1:32" x14ac:dyDescent="0.2">
      <c r="A19" s="2"/>
      <c r="B19" s="3"/>
      <c r="C19" s="3"/>
      <c r="D19" s="42"/>
      <c r="E19" s="5"/>
      <c r="F19" s="4"/>
      <c r="G19" s="4"/>
      <c r="H19" s="6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63"/>
    </row>
    <row r="22" spans="1:32" x14ac:dyDescent="0.2">
      <c r="C22" s="89"/>
    </row>
    <row r="23" spans="1:32" x14ac:dyDescent="0.2">
      <c r="C23" s="42"/>
    </row>
    <row r="24" spans="1:32" x14ac:dyDescent="0.2">
      <c r="C24" s="42"/>
    </row>
    <row r="25" spans="1:32" x14ac:dyDescent="0.2">
      <c r="C25" s="42"/>
    </row>
    <row r="26" spans="1:32" x14ac:dyDescent="0.2">
      <c r="C26" s="42"/>
    </row>
    <row r="27" spans="1:32" x14ac:dyDescent="0.2">
      <c r="C27" s="42"/>
    </row>
    <row r="28" spans="1:32" x14ac:dyDescent="0.2">
      <c r="C28" s="42"/>
    </row>
    <row r="29" spans="1:32" x14ac:dyDescent="0.2">
      <c r="C29" s="42"/>
    </row>
    <row r="30" spans="1:32" x14ac:dyDescent="0.2">
      <c r="C30" s="42"/>
    </row>
    <row r="31" spans="1:32" x14ac:dyDescent="0.2">
      <c r="C31" s="42"/>
    </row>
    <row r="32" spans="1:32" x14ac:dyDescent="0.2">
      <c r="C32" s="42"/>
    </row>
    <row r="33" spans="3:3" x14ac:dyDescent="0.2">
      <c r="C33" s="89"/>
    </row>
    <row r="34" spans="3:3" x14ac:dyDescent="0.2">
      <c r="C34" s="89"/>
    </row>
    <row r="35" spans="3:3" x14ac:dyDescent="0.2">
      <c r="C35" s="89"/>
    </row>
  </sheetData>
  <autoFilter ref="A7:W18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7" showButton="0"/>
    <filterColumn colId="18" showButton="0"/>
    <filterColumn colId="20" showButton="0"/>
    <filterColumn colId="21" showButton="0"/>
  </autoFilter>
  <sortState ref="A9:AF17">
    <sortCondition descending="1" ref="E9:E17"/>
  </sortState>
  <mergeCells count="15">
    <mergeCell ref="X7:Z7"/>
    <mergeCell ref="AA7:AC7"/>
    <mergeCell ref="AD7:AF7"/>
    <mergeCell ref="A1:AF6"/>
    <mergeCell ref="I7:K7"/>
    <mergeCell ref="L7:N7"/>
    <mergeCell ref="R7:T7"/>
    <mergeCell ref="U7:W7"/>
    <mergeCell ref="A7:A8"/>
    <mergeCell ref="B7:B8"/>
    <mergeCell ref="C7:C8"/>
    <mergeCell ref="D7:D8"/>
    <mergeCell ref="E7:E8"/>
    <mergeCell ref="F7:H7"/>
    <mergeCell ref="O7:Q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Cartiglio</vt:lpstr>
      <vt:lpstr>Tabelle</vt:lpstr>
      <vt:lpstr>YA</vt:lpstr>
      <vt:lpstr>YB</vt:lpstr>
      <vt:lpstr>JUNIOR</vt:lpstr>
      <vt:lpstr>Cartiglio!Area_stampa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vmuschit</dc:creator>
  <cp:lastModifiedBy>MUSCHITIELLO Valentino</cp:lastModifiedBy>
  <cp:lastPrinted>2015-10-16T10:09:44Z</cp:lastPrinted>
  <dcterms:created xsi:type="dcterms:W3CDTF">2012-04-26T13:57:07Z</dcterms:created>
  <dcterms:modified xsi:type="dcterms:W3CDTF">2016-10-11T07:33:28Z</dcterms:modified>
</cp:coreProperties>
</file>