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-15" yWindow="5010" windowWidth="15480" windowHeight="5055" firstSheet="3" activeTab="15"/>
  </bookViews>
  <sheets>
    <sheet name="MC M" sheetId="1" r:id="rId1"/>
    <sheet name="MC F" sheetId="3" r:id="rId2"/>
    <sheet name="CU M" sheetId="5" r:id="rId3"/>
    <sheet name="CU F" sheetId="7" r:id="rId4"/>
    <sheet name="ES M" sheetId="9" r:id="rId5"/>
    <sheet name="ES F" sheetId="11" r:id="rId6"/>
    <sheet name="RA M" sheetId="13" r:id="rId7"/>
    <sheet name="RA F" sheetId="15" r:id="rId8"/>
    <sheet name="YA M" sheetId="17" r:id="rId9"/>
    <sheet name="YA F" sheetId="19" r:id="rId10"/>
    <sheet name="YB M" sheetId="21" r:id="rId11"/>
    <sheet name="YB F" sheetId="23" r:id="rId12"/>
    <sheet name="JU M" sheetId="25" r:id="rId13"/>
    <sheet name="JU F" sheetId="26" r:id="rId14"/>
    <sheet name="Punti Squadre" sheetId="27" r:id="rId15"/>
    <sheet name="Class Punti Squadre" sheetId="30" r:id="rId16"/>
    <sheet name="Punti provvisorio" sheetId="28" state="hidden" r:id="rId17"/>
    <sheet name="Class Punti Prov" sheetId="31" state="hidden" r:id="rId18"/>
    <sheet name="Foglio1" sheetId="32" r:id="rId19"/>
  </sheets>
  <definedNames>
    <definedName name="_xlnm._FilterDatabase" localSheetId="17" hidden="1">'Class Punti Prov'!$A$1:$D$63</definedName>
    <definedName name="_xlnm._FilterDatabase" localSheetId="15" hidden="1">'Class Punti Squadre'!$A$1:$D$63</definedName>
    <definedName name="_xlnm._FilterDatabase" localSheetId="7" hidden="1">'RA F'!$A$2:$N$81</definedName>
  </definedNames>
  <calcPr calcId="145621"/>
</workbook>
</file>

<file path=xl/calcChain.xml><?xml version="1.0" encoding="utf-8"?>
<calcChain xmlns="http://schemas.openxmlformats.org/spreadsheetml/2006/main">
  <c r="L16" i="26" l="1"/>
  <c r="L20" i="26"/>
  <c r="L24" i="26"/>
  <c r="L25" i="26"/>
  <c r="L28" i="26"/>
  <c r="L29" i="26"/>
  <c r="L32" i="26"/>
  <c r="L33" i="26"/>
  <c r="L36" i="26"/>
  <c r="L37" i="26"/>
  <c r="L40" i="26"/>
  <c r="L41" i="26"/>
  <c r="A16" i="26"/>
  <c r="A24" i="26"/>
  <c r="N41" i="26"/>
  <c r="M41" i="26"/>
  <c r="N40" i="26"/>
  <c r="M40" i="26"/>
  <c r="N39" i="26"/>
  <c r="M39" i="26"/>
  <c r="L39" i="26" s="1"/>
  <c r="N38" i="26"/>
  <c r="M38" i="26"/>
  <c r="L38" i="26" s="1"/>
  <c r="N37" i="26"/>
  <c r="M37" i="26"/>
  <c r="N36" i="26"/>
  <c r="M36" i="26"/>
  <c r="N35" i="26"/>
  <c r="M35" i="26"/>
  <c r="L35" i="26" s="1"/>
  <c r="N34" i="26"/>
  <c r="M34" i="26"/>
  <c r="L34" i="26" s="1"/>
  <c r="N33" i="26"/>
  <c r="M33" i="26"/>
  <c r="N32" i="26"/>
  <c r="M32" i="26"/>
  <c r="N31" i="26"/>
  <c r="M31" i="26"/>
  <c r="L31" i="26" s="1"/>
  <c r="N30" i="26"/>
  <c r="M30" i="26"/>
  <c r="L30" i="26" s="1"/>
  <c r="N29" i="26"/>
  <c r="M29" i="26"/>
  <c r="N28" i="26"/>
  <c r="M28" i="26"/>
  <c r="N27" i="26"/>
  <c r="M27" i="26"/>
  <c r="L27" i="26" s="1"/>
  <c r="N26" i="26"/>
  <c r="M26" i="26"/>
  <c r="A26" i="26" s="1"/>
  <c r="N25" i="26"/>
  <c r="M25" i="26"/>
  <c r="A25" i="26" s="1"/>
  <c r="N24" i="26"/>
  <c r="M24" i="26"/>
  <c r="N23" i="26"/>
  <c r="M23" i="26"/>
  <c r="L23" i="26" s="1"/>
  <c r="N22" i="26"/>
  <c r="M22" i="26"/>
  <c r="L22" i="26" s="1"/>
  <c r="N21" i="26"/>
  <c r="M21" i="26"/>
  <c r="L21" i="26" s="1"/>
  <c r="N20" i="26"/>
  <c r="M20" i="26"/>
  <c r="A20" i="26" s="1"/>
  <c r="N19" i="26"/>
  <c r="M19" i="26"/>
  <c r="L19" i="26" s="1"/>
  <c r="N18" i="26"/>
  <c r="M18" i="26"/>
  <c r="A18" i="26" s="1"/>
  <c r="N17" i="26"/>
  <c r="M17" i="26"/>
  <c r="A17" i="26" s="1"/>
  <c r="N16" i="26"/>
  <c r="M16" i="26"/>
  <c r="N15" i="26"/>
  <c r="M15" i="26"/>
  <c r="L15" i="26" s="1"/>
  <c r="N14" i="26"/>
  <c r="M14" i="26"/>
  <c r="L14" i="26" s="1"/>
  <c r="N13" i="26"/>
  <c r="M13" i="26"/>
  <c r="A13" i="26" s="1"/>
  <c r="N12" i="26"/>
  <c r="M12" i="26"/>
  <c r="L12" i="26" s="1"/>
  <c r="N11" i="26"/>
  <c r="M11" i="26"/>
  <c r="L11" i="26" s="1"/>
  <c r="N10" i="26"/>
  <c r="M10" i="26"/>
  <c r="A10" i="26" s="1"/>
  <c r="N9" i="26"/>
  <c r="M9" i="26"/>
  <c r="N6" i="26"/>
  <c r="M6" i="26"/>
  <c r="N3" i="26"/>
  <c r="M3" i="26"/>
  <c r="L3" i="26" s="1"/>
  <c r="N8" i="26"/>
  <c r="M8" i="26"/>
  <c r="A8" i="26" s="1"/>
  <c r="N7" i="26"/>
  <c r="M7" i="26"/>
  <c r="N4" i="26"/>
  <c r="M4" i="26"/>
  <c r="N5" i="26"/>
  <c r="M5" i="26"/>
  <c r="N41" i="25"/>
  <c r="M41" i="25"/>
  <c r="L41" i="25" s="1"/>
  <c r="N40" i="25"/>
  <c r="M40" i="25"/>
  <c r="L40" i="25" s="1"/>
  <c r="N39" i="25"/>
  <c r="M39" i="25"/>
  <c r="L39" i="25" s="1"/>
  <c r="N38" i="25"/>
  <c r="M38" i="25"/>
  <c r="L38" i="25" s="1"/>
  <c r="N37" i="25"/>
  <c r="M37" i="25"/>
  <c r="L37" i="25" s="1"/>
  <c r="N36" i="25"/>
  <c r="M36" i="25"/>
  <c r="L36" i="25" s="1"/>
  <c r="N35" i="25"/>
  <c r="M35" i="25"/>
  <c r="L35" i="25" s="1"/>
  <c r="N34" i="25"/>
  <c r="M34" i="25"/>
  <c r="L34" i="25" s="1"/>
  <c r="N33" i="25"/>
  <c r="M33" i="25"/>
  <c r="L33" i="25" s="1"/>
  <c r="N32" i="25"/>
  <c r="M32" i="25"/>
  <c r="L32" i="25" s="1"/>
  <c r="N31" i="25"/>
  <c r="M31" i="25"/>
  <c r="A31" i="25" s="1"/>
  <c r="N30" i="25"/>
  <c r="M30" i="25"/>
  <c r="L30" i="25" s="1"/>
  <c r="N29" i="25"/>
  <c r="M29" i="25"/>
  <c r="L29" i="25" s="1"/>
  <c r="N28" i="25"/>
  <c r="M28" i="25"/>
  <c r="A28" i="25" s="1"/>
  <c r="N27" i="25"/>
  <c r="M27" i="25"/>
  <c r="L27" i="25" s="1"/>
  <c r="N25" i="25"/>
  <c r="M25" i="25"/>
  <c r="L25" i="25" s="1"/>
  <c r="N15" i="25"/>
  <c r="M15" i="25"/>
  <c r="N8" i="25"/>
  <c r="M8" i="25"/>
  <c r="N22" i="25"/>
  <c r="M22" i="25"/>
  <c r="N18" i="25"/>
  <c r="M18" i="25"/>
  <c r="N11" i="25"/>
  <c r="M11" i="25"/>
  <c r="N24" i="25"/>
  <c r="M24" i="25"/>
  <c r="N21" i="25"/>
  <c r="M21" i="25"/>
  <c r="A21" i="25" s="1"/>
  <c r="N23" i="25"/>
  <c r="M23" i="25"/>
  <c r="A23" i="25" s="1"/>
  <c r="N17" i="25"/>
  <c r="M17" i="25"/>
  <c r="N3" i="25"/>
  <c r="M3" i="25"/>
  <c r="N14" i="25"/>
  <c r="M14" i="25"/>
  <c r="A14" i="25" s="1"/>
  <c r="N7" i="25"/>
  <c r="M7" i="25"/>
  <c r="N10" i="25"/>
  <c r="M10" i="25"/>
  <c r="N16" i="25"/>
  <c r="M16" i="25"/>
  <c r="N26" i="25"/>
  <c r="M26" i="25"/>
  <c r="A26" i="25" s="1"/>
  <c r="N5" i="25"/>
  <c r="M5" i="25"/>
  <c r="A5" i="25" s="1"/>
  <c r="N6" i="25"/>
  <c r="M6" i="25"/>
  <c r="N9" i="25"/>
  <c r="M9" i="25"/>
  <c r="N20" i="25"/>
  <c r="M20" i="25"/>
  <c r="L16" i="25" s="1"/>
  <c r="N19" i="25"/>
  <c r="M19" i="25"/>
  <c r="A19" i="25" s="1"/>
  <c r="N13" i="25"/>
  <c r="M13" i="25"/>
  <c r="N12" i="25"/>
  <c r="M12" i="25"/>
  <c r="A12" i="25" s="1"/>
  <c r="N4" i="25"/>
  <c r="M4" i="25"/>
  <c r="L6" i="25" s="1"/>
  <c r="N41" i="23"/>
  <c r="M41" i="23"/>
  <c r="L41" i="23" s="1"/>
  <c r="N40" i="23"/>
  <c r="M40" i="23"/>
  <c r="L40" i="23" s="1"/>
  <c r="N39" i="23"/>
  <c r="M39" i="23"/>
  <c r="L39" i="23" s="1"/>
  <c r="N38" i="23"/>
  <c r="M38" i="23"/>
  <c r="L38" i="23" s="1"/>
  <c r="N37" i="23"/>
  <c r="M37" i="23"/>
  <c r="L37" i="23" s="1"/>
  <c r="N36" i="23"/>
  <c r="M36" i="23"/>
  <c r="L36" i="23" s="1"/>
  <c r="N35" i="23"/>
  <c r="M35" i="23"/>
  <c r="L35" i="23" s="1"/>
  <c r="N34" i="23"/>
  <c r="M34" i="23"/>
  <c r="L34" i="23" s="1"/>
  <c r="N33" i="23"/>
  <c r="M33" i="23"/>
  <c r="L33" i="23" s="1"/>
  <c r="N32" i="23"/>
  <c r="M32" i="23"/>
  <c r="L32" i="23" s="1"/>
  <c r="N31" i="23"/>
  <c r="M31" i="23"/>
  <c r="A31" i="23" s="1"/>
  <c r="N30" i="23"/>
  <c r="M30" i="23"/>
  <c r="L30" i="23" s="1"/>
  <c r="N29" i="23"/>
  <c r="M29" i="23"/>
  <c r="A29" i="23" s="1"/>
  <c r="N28" i="23"/>
  <c r="M28" i="23"/>
  <c r="L28" i="23" s="1"/>
  <c r="N27" i="23"/>
  <c r="M27" i="23"/>
  <c r="A27" i="23" s="1"/>
  <c r="N26" i="23"/>
  <c r="M26" i="23"/>
  <c r="L26" i="23" s="1"/>
  <c r="N25" i="23"/>
  <c r="M25" i="23"/>
  <c r="L25" i="23" s="1"/>
  <c r="N24" i="23"/>
  <c r="M24" i="23"/>
  <c r="L24" i="23" s="1"/>
  <c r="N23" i="23"/>
  <c r="M23" i="23"/>
  <c r="L23" i="23" s="1"/>
  <c r="N21" i="23"/>
  <c r="M21" i="23"/>
  <c r="N10" i="23"/>
  <c r="M10" i="23"/>
  <c r="N12" i="23"/>
  <c r="M12" i="23"/>
  <c r="N4" i="23"/>
  <c r="M4" i="23"/>
  <c r="A4" i="23" s="1"/>
  <c r="N22" i="23"/>
  <c r="M22" i="23"/>
  <c r="L21" i="23" s="1"/>
  <c r="N9" i="23"/>
  <c r="M9" i="23"/>
  <c r="A9" i="23" s="1"/>
  <c r="N11" i="23"/>
  <c r="M11" i="23"/>
  <c r="L12" i="23" s="1"/>
  <c r="N20" i="23"/>
  <c r="M20" i="23"/>
  <c r="N8" i="23"/>
  <c r="M8" i="23"/>
  <c r="A8" i="23" s="1"/>
  <c r="N16" i="23"/>
  <c r="M16" i="23"/>
  <c r="A16" i="23" s="1"/>
  <c r="N5" i="23"/>
  <c r="M5" i="23"/>
  <c r="N15" i="23"/>
  <c r="M15" i="23"/>
  <c r="A15" i="23" s="1"/>
  <c r="N7" i="23"/>
  <c r="M7" i="23"/>
  <c r="N19" i="23"/>
  <c r="M19" i="23"/>
  <c r="N18" i="23"/>
  <c r="M18" i="23"/>
  <c r="N14" i="23"/>
  <c r="M14" i="23"/>
  <c r="A14" i="23" s="1"/>
  <c r="N17" i="23"/>
  <c r="M17" i="23"/>
  <c r="N13" i="23"/>
  <c r="M13" i="23"/>
  <c r="A13" i="23" s="1"/>
  <c r="N3" i="23"/>
  <c r="M3" i="23"/>
  <c r="N6" i="23"/>
  <c r="M6" i="23"/>
  <c r="L6" i="23" s="1"/>
  <c r="N62" i="21"/>
  <c r="M62" i="21"/>
  <c r="L62" i="21" s="1"/>
  <c r="N61" i="21"/>
  <c r="M61" i="21"/>
  <c r="L61" i="21" s="1"/>
  <c r="N60" i="21"/>
  <c r="M60" i="21"/>
  <c r="L60" i="21" s="1"/>
  <c r="N59" i="21"/>
  <c r="M59" i="21"/>
  <c r="L59" i="21" s="1"/>
  <c r="N58" i="21"/>
  <c r="M58" i="21"/>
  <c r="L58" i="21" s="1"/>
  <c r="N57" i="21"/>
  <c r="M57" i="21"/>
  <c r="L57" i="21" s="1"/>
  <c r="N56" i="21"/>
  <c r="M56" i="21"/>
  <c r="L56" i="21" s="1"/>
  <c r="N55" i="21"/>
  <c r="M55" i="21"/>
  <c r="A55" i="21" s="1"/>
  <c r="N54" i="21"/>
  <c r="M54" i="21"/>
  <c r="L54" i="21" s="1"/>
  <c r="N53" i="21"/>
  <c r="M53" i="21"/>
  <c r="L53" i="21" s="1"/>
  <c r="N52" i="21"/>
  <c r="M52" i="21"/>
  <c r="A52" i="21" s="1"/>
  <c r="N51" i="21"/>
  <c r="M51" i="21"/>
  <c r="A51" i="21" s="1"/>
  <c r="N50" i="21"/>
  <c r="M50" i="21"/>
  <c r="L50" i="21" s="1"/>
  <c r="N49" i="21"/>
  <c r="M49" i="21"/>
  <c r="L49" i="21" s="1"/>
  <c r="N48" i="21"/>
  <c r="M48" i="21"/>
  <c r="A48" i="21" s="1"/>
  <c r="N47" i="21"/>
  <c r="M47" i="21"/>
  <c r="A47" i="21" s="1"/>
  <c r="N46" i="21"/>
  <c r="M46" i="21"/>
  <c r="L46" i="21" s="1"/>
  <c r="N45" i="21"/>
  <c r="M45" i="21"/>
  <c r="L45" i="21" s="1"/>
  <c r="N44" i="21"/>
  <c r="M44" i="21"/>
  <c r="A44" i="21" s="1"/>
  <c r="N43" i="21"/>
  <c r="M43" i="21"/>
  <c r="A43" i="21" s="1"/>
  <c r="N42" i="21"/>
  <c r="M42" i="21"/>
  <c r="A42" i="21" s="1"/>
  <c r="N41" i="21"/>
  <c r="M41" i="21"/>
  <c r="A41" i="21" s="1"/>
  <c r="N40" i="21"/>
  <c r="M40" i="21"/>
  <c r="N39" i="21"/>
  <c r="M39" i="21"/>
  <c r="N38" i="21"/>
  <c r="M38" i="21"/>
  <c r="A38" i="21" s="1"/>
  <c r="N37" i="21"/>
  <c r="M37" i="21"/>
  <c r="N36" i="21"/>
  <c r="M36" i="21"/>
  <c r="N35" i="21"/>
  <c r="M35" i="21"/>
  <c r="N33" i="21"/>
  <c r="M33" i="21"/>
  <c r="A33" i="21" s="1"/>
  <c r="N28" i="21"/>
  <c r="M28" i="21"/>
  <c r="A28" i="21" s="1"/>
  <c r="N31" i="21"/>
  <c r="M31" i="21"/>
  <c r="N29" i="21"/>
  <c r="M29" i="21"/>
  <c r="N14" i="21"/>
  <c r="M14" i="21"/>
  <c r="N32" i="21"/>
  <c r="M32" i="21"/>
  <c r="N6" i="21"/>
  <c r="M6" i="21"/>
  <c r="N18" i="21"/>
  <c r="M18" i="21"/>
  <c r="N23" i="21"/>
  <c r="M23" i="21"/>
  <c r="A23" i="21" s="1"/>
  <c r="N26" i="21"/>
  <c r="M26" i="21"/>
  <c r="N9" i="21"/>
  <c r="M9" i="21"/>
  <c r="N22" i="21"/>
  <c r="M22" i="21"/>
  <c r="N21" i="21"/>
  <c r="M21" i="21"/>
  <c r="N20" i="21"/>
  <c r="M20" i="21"/>
  <c r="N13" i="21"/>
  <c r="M13" i="21"/>
  <c r="N5" i="21"/>
  <c r="M5" i="21"/>
  <c r="A26" i="21" s="1"/>
  <c r="N4" i="21"/>
  <c r="M4" i="21"/>
  <c r="A31" i="21" s="1"/>
  <c r="N34" i="21"/>
  <c r="M34" i="21"/>
  <c r="N12" i="21"/>
  <c r="M12" i="21"/>
  <c r="N24" i="21"/>
  <c r="M24" i="21"/>
  <c r="A24" i="21" s="1"/>
  <c r="N10" i="21"/>
  <c r="M10" i="21"/>
  <c r="A6" i="21" s="1"/>
  <c r="N16" i="21"/>
  <c r="M16" i="21"/>
  <c r="N15" i="21"/>
  <c r="M15" i="21"/>
  <c r="N19" i="21"/>
  <c r="M19" i="21"/>
  <c r="N25" i="21"/>
  <c r="M25" i="21"/>
  <c r="A25" i="21" s="1"/>
  <c r="N11" i="21"/>
  <c r="M11" i="21"/>
  <c r="N30" i="21"/>
  <c r="M30" i="21"/>
  <c r="N3" i="21"/>
  <c r="M3" i="21"/>
  <c r="N7" i="21"/>
  <c r="M7" i="21"/>
  <c r="A7" i="21" s="1"/>
  <c r="N27" i="21"/>
  <c r="M27" i="21"/>
  <c r="L18" i="21" s="1"/>
  <c r="N17" i="21"/>
  <c r="M17" i="21"/>
  <c r="N8" i="21"/>
  <c r="M8" i="21"/>
  <c r="N52" i="19"/>
  <c r="M52" i="19"/>
  <c r="L52" i="19" s="1"/>
  <c r="N51" i="19"/>
  <c r="M51" i="19"/>
  <c r="L51" i="19" s="1"/>
  <c r="N50" i="19"/>
  <c r="M50" i="19"/>
  <c r="L50" i="19" s="1"/>
  <c r="N49" i="19"/>
  <c r="M49" i="19"/>
  <c r="L49" i="19" s="1"/>
  <c r="N48" i="19"/>
  <c r="M48" i="19"/>
  <c r="L48" i="19" s="1"/>
  <c r="N47" i="19"/>
  <c r="M47" i="19"/>
  <c r="L47" i="19" s="1"/>
  <c r="N46" i="19"/>
  <c r="M46" i="19"/>
  <c r="L46" i="19" s="1"/>
  <c r="N45" i="19"/>
  <c r="M45" i="19"/>
  <c r="L45" i="19" s="1"/>
  <c r="N44" i="19"/>
  <c r="M44" i="19"/>
  <c r="L44" i="19" s="1"/>
  <c r="N43" i="19"/>
  <c r="M43" i="19"/>
  <c r="L43" i="19" s="1"/>
  <c r="N42" i="19"/>
  <c r="M42" i="19"/>
  <c r="L42" i="19" s="1"/>
  <c r="N41" i="19"/>
  <c r="M41" i="19"/>
  <c r="A41" i="19" s="1"/>
  <c r="N40" i="19"/>
  <c r="M40" i="19"/>
  <c r="N39" i="19"/>
  <c r="M39" i="19"/>
  <c r="N38" i="19"/>
  <c r="M38" i="19"/>
  <c r="N37" i="19"/>
  <c r="M37" i="19"/>
  <c r="N33" i="19"/>
  <c r="M33" i="19"/>
  <c r="N27" i="19"/>
  <c r="M27" i="19"/>
  <c r="N32" i="19"/>
  <c r="M32" i="19"/>
  <c r="N28" i="19"/>
  <c r="M28" i="19"/>
  <c r="A28" i="19" s="1"/>
  <c r="N35" i="19"/>
  <c r="M35" i="19"/>
  <c r="A35" i="19" s="1"/>
  <c r="N17" i="19"/>
  <c r="M17" i="19"/>
  <c r="N36" i="19"/>
  <c r="M36" i="19"/>
  <c r="N29" i="19"/>
  <c r="M29" i="19"/>
  <c r="N10" i="19"/>
  <c r="M10" i="19"/>
  <c r="N12" i="19"/>
  <c r="M12" i="19"/>
  <c r="N26" i="19"/>
  <c r="M26" i="19"/>
  <c r="N34" i="19"/>
  <c r="M34" i="19"/>
  <c r="A34" i="19" s="1"/>
  <c r="N30" i="19"/>
  <c r="M30" i="19"/>
  <c r="N31" i="19"/>
  <c r="M31" i="19"/>
  <c r="N13" i="19"/>
  <c r="M13" i="19"/>
  <c r="N21" i="19"/>
  <c r="M21" i="19"/>
  <c r="N9" i="19"/>
  <c r="M9" i="19"/>
  <c r="N5" i="19"/>
  <c r="M5" i="19"/>
  <c r="N20" i="19"/>
  <c r="M20" i="19"/>
  <c r="N8" i="19"/>
  <c r="M8" i="19"/>
  <c r="N22" i="19"/>
  <c r="M22" i="19"/>
  <c r="A22" i="19" s="1"/>
  <c r="N18" i="19"/>
  <c r="M18" i="19"/>
  <c r="N16" i="19"/>
  <c r="M16" i="19"/>
  <c r="N25" i="19"/>
  <c r="M25" i="19"/>
  <c r="A25" i="19" s="1"/>
  <c r="N23" i="19"/>
  <c r="M23" i="19"/>
  <c r="N7" i="19"/>
  <c r="M7" i="19"/>
  <c r="N24" i="19"/>
  <c r="M24" i="19"/>
  <c r="N14" i="19"/>
  <c r="M14" i="19"/>
  <c r="A14" i="19" s="1"/>
  <c r="N19" i="19"/>
  <c r="M19" i="19"/>
  <c r="N15" i="19"/>
  <c r="M15" i="19"/>
  <c r="N4" i="19"/>
  <c r="M4" i="19"/>
  <c r="N6" i="19"/>
  <c r="M6" i="19"/>
  <c r="A6" i="19" s="1"/>
  <c r="N3" i="19"/>
  <c r="M3" i="19"/>
  <c r="N11" i="19"/>
  <c r="M11" i="19"/>
  <c r="A11" i="19" s="1"/>
  <c r="N68" i="17"/>
  <c r="M68" i="17"/>
  <c r="L68" i="17" s="1"/>
  <c r="N67" i="17"/>
  <c r="M67" i="17"/>
  <c r="L67" i="17" s="1"/>
  <c r="N66" i="17"/>
  <c r="M66" i="17"/>
  <c r="L66" i="17" s="1"/>
  <c r="N65" i="17"/>
  <c r="M65" i="17"/>
  <c r="L65" i="17" s="1"/>
  <c r="N64" i="17"/>
  <c r="M64" i="17"/>
  <c r="L64" i="17" s="1"/>
  <c r="N63" i="17"/>
  <c r="M63" i="17"/>
  <c r="L63" i="17" s="1"/>
  <c r="N62" i="17"/>
  <c r="M62" i="17"/>
  <c r="L62" i="17" s="1"/>
  <c r="N61" i="17"/>
  <c r="M61" i="17"/>
  <c r="L61" i="17" s="1"/>
  <c r="N60" i="17"/>
  <c r="M60" i="17"/>
  <c r="L60" i="17" s="1"/>
  <c r="N59" i="17"/>
  <c r="M59" i="17"/>
  <c r="L59" i="17" s="1"/>
  <c r="N58" i="17"/>
  <c r="M58" i="17"/>
  <c r="L58" i="17" s="1"/>
  <c r="N57" i="17"/>
  <c r="M57" i="17"/>
  <c r="L57" i="17" s="1"/>
  <c r="N56" i="17"/>
  <c r="M56" i="17"/>
  <c r="L56" i="17" s="1"/>
  <c r="N55" i="17"/>
  <c r="M55" i="17"/>
  <c r="L55" i="17" s="1"/>
  <c r="N46" i="17"/>
  <c r="M46" i="17"/>
  <c r="N43" i="17"/>
  <c r="M43" i="17"/>
  <c r="N28" i="17"/>
  <c r="M28" i="17"/>
  <c r="N54" i="17"/>
  <c r="M54" i="17"/>
  <c r="A54" i="17" s="1"/>
  <c r="N49" i="17"/>
  <c r="M49" i="17"/>
  <c r="L49" i="17" s="1"/>
  <c r="N53" i="17"/>
  <c r="M53" i="17"/>
  <c r="A53" i="17" s="1"/>
  <c r="N26" i="17"/>
  <c r="M26" i="17"/>
  <c r="N50" i="17"/>
  <c r="M50" i="17"/>
  <c r="L50" i="17" s="1"/>
  <c r="N52" i="17"/>
  <c r="M52" i="17"/>
  <c r="L52" i="17" s="1"/>
  <c r="N21" i="17"/>
  <c r="M21" i="17"/>
  <c r="N51" i="17"/>
  <c r="M51" i="17"/>
  <c r="A51" i="17" s="1"/>
  <c r="N47" i="17"/>
  <c r="M47" i="17"/>
  <c r="L47" i="17" s="1"/>
  <c r="N35" i="17"/>
  <c r="M35" i="17"/>
  <c r="N48" i="17"/>
  <c r="M48" i="17"/>
  <c r="A48" i="17" s="1"/>
  <c r="N33" i="17"/>
  <c r="M33" i="17"/>
  <c r="A33" i="17" s="1"/>
  <c r="N27" i="17"/>
  <c r="M27" i="17"/>
  <c r="N7" i="17"/>
  <c r="M7" i="17"/>
  <c r="N3" i="17"/>
  <c r="M3" i="17"/>
  <c r="A3" i="17" s="1"/>
  <c r="N16" i="17"/>
  <c r="M16" i="17"/>
  <c r="N17" i="17"/>
  <c r="M17" i="17"/>
  <c r="A17" i="17" s="1"/>
  <c r="N18" i="17"/>
  <c r="M18" i="17"/>
  <c r="N38" i="17"/>
  <c r="M38" i="17"/>
  <c r="A38" i="17" s="1"/>
  <c r="N45" i="17"/>
  <c r="M45" i="17"/>
  <c r="N41" i="17"/>
  <c r="M41" i="17"/>
  <c r="A41" i="17" s="1"/>
  <c r="N25" i="17"/>
  <c r="M25" i="17"/>
  <c r="N40" i="17"/>
  <c r="M40" i="17"/>
  <c r="A40" i="17" s="1"/>
  <c r="N39" i="17"/>
  <c r="M39" i="17"/>
  <c r="A39" i="17" s="1"/>
  <c r="N34" i="17"/>
  <c r="M34" i="17"/>
  <c r="A34" i="17" s="1"/>
  <c r="N15" i="17"/>
  <c r="M15" i="17"/>
  <c r="N32" i="17"/>
  <c r="M32" i="17"/>
  <c r="A32" i="17" s="1"/>
  <c r="N12" i="17"/>
  <c r="M12" i="17"/>
  <c r="N19" i="17"/>
  <c r="M19" i="17"/>
  <c r="N24" i="17"/>
  <c r="M24" i="17"/>
  <c r="N23" i="17"/>
  <c r="M23" i="17"/>
  <c r="A23" i="17" s="1"/>
  <c r="N11" i="17"/>
  <c r="M11" i="17"/>
  <c r="N9" i="17"/>
  <c r="M9" i="17"/>
  <c r="A9" i="17" s="1"/>
  <c r="N22" i="17"/>
  <c r="M22" i="17"/>
  <c r="N6" i="17"/>
  <c r="M6" i="17"/>
  <c r="A6" i="17" s="1"/>
  <c r="N44" i="17"/>
  <c r="M44" i="17"/>
  <c r="N37" i="17"/>
  <c r="M37" i="17"/>
  <c r="A37" i="17" s="1"/>
  <c r="N5" i="17"/>
  <c r="M5" i="17"/>
  <c r="N20" i="17"/>
  <c r="M20" i="17"/>
  <c r="N42" i="17"/>
  <c r="M42" i="17"/>
  <c r="A42" i="17" s="1"/>
  <c r="N10" i="17"/>
  <c r="M10" i="17"/>
  <c r="N36" i="17"/>
  <c r="M36" i="17"/>
  <c r="N29" i="17"/>
  <c r="M29" i="17"/>
  <c r="A29" i="17" s="1"/>
  <c r="N8" i="17"/>
  <c r="M8" i="17"/>
  <c r="N30" i="17"/>
  <c r="M30" i="17"/>
  <c r="N4" i="17"/>
  <c r="M4" i="17"/>
  <c r="N14" i="17"/>
  <c r="M14" i="17"/>
  <c r="A14" i="17" s="1"/>
  <c r="N31" i="17"/>
  <c r="M31" i="17"/>
  <c r="N13" i="17"/>
  <c r="M13" i="17"/>
  <c r="A13" i="17" s="1"/>
  <c r="N81" i="15"/>
  <c r="M81" i="15"/>
  <c r="L81" i="15" s="1"/>
  <c r="N80" i="15"/>
  <c r="M80" i="15"/>
  <c r="L80" i="15" s="1"/>
  <c r="N79" i="15"/>
  <c r="M79" i="15"/>
  <c r="L79" i="15" s="1"/>
  <c r="N78" i="15"/>
  <c r="M78" i="15"/>
  <c r="L78" i="15" s="1"/>
  <c r="N77" i="15"/>
  <c r="M77" i="15"/>
  <c r="L77" i="15" s="1"/>
  <c r="N76" i="15"/>
  <c r="M76" i="15"/>
  <c r="L76" i="15" s="1"/>
  <c r="N75" i="15"/>
  <c r="M75" i="15"/>
  <c r="L75" i="15" s="1"/>
  <c r="N74" i="15"/>
  <c r="M74" i="15"/>
  <c r="L74" i="15" s="1"/>
  <c r="N73" i="15"/>
  <c r="M73" i="15"/>
  <c r="L73" i="15" s="1"/>
  <c r="N72" i="15"/>
  <c r="M72" i="15"/>
  <c r="L72" i="15" s="1"/>
  <c r="N71" i="15"/>
  <c r="M71" i="15"/>
  <c r="L71" i="15" s="1"/>
  <c r="N70" i="15"/>
  <c r="M70" i="15"/>
  <c r="L70" i="15" s="1"/>
  <c r="N69" i="15"/>
  <c r="M69" i="15"/>
  <c r="L69" i="15" s="1"/>
  <c r="N68" i="15"/>
  <c r="M68" i="15"/>
  <c r="L68" i="15" s="1"/>
  <c r="N67" i="15"/>
  <c r="M67" i="15"/>
  <c r="A67" i="15" s="1"/>
  <c r="N66" i="15"/>
  <c r="M66" i="15"/>
  <c r="L66" i="15" s="1"/>
  <c r="N65" i="15"/>
  <c r="M65" i="15"/>
  <c r="A65" i="15" s="1"/>
  <c r="N64" i="15"/>
  <c r="M64" i="15"/>
  <c r="L64" i="15" s="1"/>
  <c r="N63" i="15"/>
  <c r="M63" i="15"/>
  <c r="L63" i="15" s="1"/>
  <c r="N62" i="15"/>
  <c r="M62" i="15"/>
  <c r="A62" i="15" s="1"/>
  <c r="N61" i="15"/>
  <c r="M61" i="15"/>
  <c r="L61" i="15" s="1"/>
  <c r="N60" i="15"/>
  <c r="M60" i="15"/>
  <c r="L60" i="15" s="1"/>
  <c r="N59" i="15"/>
  <c r="M59" i="15"/>
  <c r="A59" i="15" s="1"/>
  <c r="N58" i="15"/>
  <c r="M58" i="15"/>
  <c r="L58" i="15" s="1"/>
  <c r="N57" i="15"/>
  <c r="M57" i="15"/>
  <c r="L57" i="15" s="1"/>
  <c r="N56" i="15"/>
  <c r="M56" i="15"/>
  <c r="L56" i="15" s="1"/>
  <c r="N55" i="15"/>
  <c r="M55" i="15"/>
  <c r="A55" i="15" s="1"/>
  <c r="N54" i="15"/>
  <c r="M54" i="15"/>
  <c r="L54" i="15" s="1"/>
  <c r="N53" i="15"/>
  <c r="M53" i="15"/>
  <c r="L53" i="15" s="1"/>
  <c r="N52" i="15"/>
  <c r="M52" i="15"/>
  <c r="N51" i="15"/>
  <c r="M51" i="15"/>
  <c r="A51" i="15" s="1"/>
  <c r="N22" i="15"/>
  <c r="M22" i="15"/>
  <c r="N50" i="15"/>
  <c r="M50" i="15"/>
  <c r="N3" i="15"/>
  <c r="M3" i="15"/>
  <c r="N43" i="15"/>
  <c r="M43" i="15"/>
  <c r="A43" i="15" s="1"/>
  <c r="N33" i="15"/>
  <c r="M33" i="15"/>
  <c r="N40" i="15"/>
  <c r="M40" i="15"/>
  <c r="N34" i="15"/>
  <c r="M34" i="15"/>
  <c r="N35" i="15"/>
  <c r="M35" i="15"/>
  <c r="N38" i="15"/>
  <c r="M38" i="15"/>
  <c r="N46" i="15"/>
  <c r="M46" i="15"/>
  <c r="N31" i="15"/>
  <c r="M31" i="15"/>
  <c r="N42" i="15"/>
  <c r="M42" i="15"/>
  <c r="A42" i="15" s="1"/>
  <c r="N36" i="15"/>
  <c r="M36" i="15"/>
  <c r="N45" i="15"/>
  <c r="M45" i="15"/>
  <c r="A45" i="15" s="1"/>
  <c r="N49" i="15"/>
  <c r="M49" i="15"/>
  <c r="N47" i="15"/>
  <c r="M47" i="15"/>
  <c r="A47" i="15" s="1"/>
  <c r="N28" i="15"/>
  <c r="M28" i="15"/>
  <c r="N15" i="15"/>
  <c r="M15" i="15"/>
  <c r="A15" i="15" s="1"/>
  <c r="N26" i="15"/>
  <c r="M26" i="15"/>
  <c r="N39" i="15"/>
  <c r="M39" i="15"/>
  <c r="A39" i="15" s="1"/>
  <c r="N37" i="15"/>
  <c r="M37" i="15"/>
  <c r="N48" i="15"/>
  <c r="M48" i="15"/>
  <c r="L52" i="15" s="1"/>
  <c r="N25" i="15"/>
  <c r="M25" i="15"/>
  <c r="N19" i="15"/>
  <c r="M19" i="15"/>
  <c r="A19" i="15" s="1"/>
  <c r="N16" i="15"/>
  <c r="M16" i="15"/>
  <c r="A16" i="15" s="1"/>
  <c r="N29" i="15"/>
  <c r="M29" i="15"/>
  <c r="N44" i="15"/>
  <c r="M44" i="15"/>
  <c r="N12" i="15"/>
  <c r="M12" i="15"/>
  <c r="N41" i="15"/>
  <c r="M41" i="15"/>
  <c r="N13" i="15"/>
  <c r="M13" i="15"/>
  <c r="A13" i="15" s="1"/>
  <c r="N23" i="15"/>
  <c r="M23" i="15"/>
  <c r="N5" i="15"/>
  <c r="M5" i="15"/>
  <c r="A5" i="15" s="1"/>
  <c r="N7" i="15"/>
  <c r="M7" i="15"/>
  <c r="N8" i="15"/>
  <c r="M8" i="15"/>
  <c r="A8" i="15" s="1"/>
  <c r="N18" i="15"/>
  <c r="M18" i="15"/>
  <c r="N30" i="15"/>
  <c r="M30" i="15"/>
  <c r="A30" i="15" s="1"/>
  <c r="N17" i="15"/>
  <c r="M17" i="15"/>
  <c r="N32" i="15"/>
  <c r="M32" i="15"/>
  <c r="N9" i="15"/>
  <c r="M9" i="15"/>
  <c r="N10" i="15"/>
  <c r="M10" i="15"/>
  <c r="A10" i="15" s="1"/>
  <c r="N11" i="15"/>
  <c r="M11" i="15"/>
  <c r="N14" i="15"/>
  <c r="M14" i="15"/>
  <c r="N27" i="15"/>
  <c r="M27" i="15"/>
  <c r="N24" i="15"/>
  <c r="M24" i="15"/>
  <c r="A24" i="15" s="1"/>
  <c r="N4" i="15"/>
  <c r="M4" i="15"/>
  <c r="N21" i="15"/>
  <c r="M21" i="15"/>
  <c r="N20" i="15"/>
  <c r="M20" i="15"/>
  <c r="N6" i="15"/>
  <c r="M6" i="15"/>
  <c r="N96" i="13"/>
  <c r="M96" i="13"/>
  <c r="L96" i="13" s="1"/>
  <c r="N95" i="13"/>
  <c r="M95" i="13"/>
  <c r="L95" i="13" s="1"/>
  <c r="N94" i="13"/>
  <c r="M94" i="13"/>
  <c r="L94" i="13" s="1"/>
  <c r="N93" i="13"/>
  <c r="M93" i="13"/>
  <c r="L93" i="13" s="1"/>
  <c r="N92" i="13"/>
  <c r="M92" i="13"/>
  <c r="L92" i="13" s="1"/>
  <c r="N91" i="13"/>
  <c r="M91" i="13"/>
  <c r="L91" i="13" s="1"/>
  <c r="N90" i="13"/>
  <c r="M90" i="13"/>
  <c r="L90" i="13" s="1"/>
  <c r="N89" i="13"/>
  <c r="M89" i="13"/>
  <c r="L89" i="13" s="1"/>
  <c r="N88" i="13"/>
  <c r="M88" i="13"/>
  <c r="L88" i="13" s="1"/>
  <c r="N87" i="13"/>
  <c r="M87" i="13"/>
  <c r="L87" i="13" s="1"/>
  <c r="N86" i="13"/>
  <c r="M86" i="13"/>
  <c r="L86" i="13" s="1"/>
  <c r="N85" i="13"/>
  <c r="M85" i="13"/>
  <c r="A85" i="13" s="1"/>
  <c r="N84" i="13"/>
  <c r="M84" i="13"/>
  <c r="L84" i="13" s="1"/>
  <c r="N83" i="13"/>
  <c r="M83" i="13"/>
  <c r="L83" i="13" s="1"/>
  <c r="N82" i="13"/>
  <c r="M82" i="13"/>
  <c r="L82" i="13" s="1"/>
  <c r="N81" i="13"/>
  <c r="M81" i="13"/>
  <c r="L81" i="13" s="1"/>
  <c r="N80" i="13"/>
  <c r="M80" i="13"/>
  <c r="L80" i="13" s="1"/>
  <c r="N79" i="13"/>
  <c r="M79" i="13"/>
  <c r="L79" i="13" s="1"/>
  <c r="N78" i="13"/>
  <c r="M78" i="13"/>
  <c r="L78" i="13" s="1"/>
  <c r="N77" i="13"/>
  <c r="M77" i="13"/>
  <c r="A77" i="13" s="1"/>
  <c r="N76" i="13"/>
  <c r="M76" i="13"/>
  <c r="L76" i="13" s="1"/>
  <c r="N75" i="13"/>
  <c r="M75" i="13"/>
  <c r="N33" i="13"/>
  <c r="M33" i="13"/>
  <c r="N70" i="13"/>
  <c r="M70" i="13"/>
  <c r="N71" i="13"/>
  <c r="M71" i="13"/>
  <c r="N69" i="13"/>
  <c r="M69" i="13"/>
  <c r="N56" i="13"/>
  <c r="M56" i="13"/>
  <c r="N63" i="13"/>
  <c r="M63" i="13"/>
  <c r="A63" i="13" s="1"/>
  <c r="N49" i="13"/>
  <c r="M49" i="13"/>
  <c r="N19" i="13"/>
  <c r="M19" i="13"/>
  <c r="N44" i="13"/>
  <c r="M44" i="13"/>
  <c r="N40" i="13"/>
  <c r="M40" i="13"/>
  <c r="A40" i="13" s="1"/>
  <c r="N74" i="13"/>
  <c r="M74" i="13"/>
  <c r="N42" i="13"/>
  <c r="M42" i="13"/>
  <c r="N68" i="13"/>
  <c r="M68" i="13"/>
  <c r="N64" i="13"/>
  <c r="M64" i="13"/>
  <c r="A64" i="13" s="1"/>
  <c r="N72" i="13"/>
  <c r="M72" i="13"/>
  <c r="A72" i="13" s="1"/>
  <c r="N65" i="13"/>
  <c r="M65" i="13"/>
  <c r="N7" i="13"/>
  <c r="M7" i="13"/>
  <c r="N38" i="13"/>
  <c r="M38" i="13"/>
  <c r="N41" i="13"/>
  <c r="M41" i="13"/>
  <c r="N34" i="13"/>
  <c r="M34" i="13"/>
  <c r="A34" i="13" s="1"/>
  <c r="N30" i="13"/>
  <c r="M30" i="13"/>
  <c r="N67" i="13"/>
  <c r="M67" i="13"/>
  <c r="A67" i="13" s="1"/>
  <c r="N22" i="13"/>
  <c r="M22" i="13"/>
  <c r="N51" i="13"/>
  <c r="M51" i="13"/>
  <c r="N53" i="13"/>
  <c r="M53" i="13"/>
  <c r="N27" i="13"/>
  <c r="M27" i="13"/>
  <c r="N59" i="13"/>
  <c r="M59" i="13"/>
  <c r="N52" i="13"/>
  <c r="M52" i="13"/>
  <c r="N16" i="13"/>
  <c r="M16" i="13"/>
  <c r="N73" i="13"/>
  <c r="M73" i="13"/>
  <c r="A73" i="13" s="1"/>
  <c r="N20" i="13"/>
  <c r="M20" i="13"/>
  <c r="N62" i="13"/>
  <c r="M62" i="13"/>
  <c r="N11" i="13"/>
  <c r="M11" i="13"/>
  <c r="N17" i="13"/>
  <c r="M17" i="13"/>
  <c r="N39" i="13"/>
  <c r="M39" i="13"/>
  <c r="N35" i="13"/>
  <c r="M35" i="13"/>
  <c r="N25" i="13"/>
  <c r="M25" i="13"/>
  <c r="N36" i="13"/>
  <c r="M36" i="13"/>
  <c r="A36" i="13" s="1"/>
  <c r="N18" i="13"/>
  <c r="M18" i="13"/>
  <c r="N8" i="13"/>
  <c r="M8" i="13"/>
  <c r="L70" i="13" s="1"/>
  <c r="N46" i="13"/>
  <c r="M46" i="13"/>
  <c r="N31" i="13"/>
  <c r="M31" i="13"/>
  <c r="A31" i="13" s="1"/>
  <c r="N66" i="13"/>
  <c r="M66" i="13"/>
  <c r="N57" i="13"/>
  <c r="M57" i="13"/>
  <c r="N54" i="13"/>
  <c r="M54" i="13"/>
  <c r="N60" i="13"/>
  <c r="M60" i="13"/>
  <c r="A60" i="13" s="1"/>
  <c r="N43" i="13"/>
  <c r="M43" i="13"/>
  <c r="A43" i="13" s="1"/>
  <c r="N26" i="13"/>
  <c r="M26" i="13"/>
  <c r="N47" i="13"/>
  <c r="M47" i="13"/>
  <c r="N37" i="13"/>
  <c r="M37" i="13"/>
  <c r="A37" i="13" s="1"/>
  <c r="N45" i="13"/>
  <c r="M45" i="13"/>
  <c r="N32" i="13"/>
  <c r="M32" i="13"/>
  <c r="N14" i="13"/>
  <c r="M14" i="13"/>
  <c r="N12" i="13"/>
  <c r="M12" i="13"/>
  <c r="A12" i="13" s="1"/>
  <c r="N21" i="13"/>
  <c r="M21" i="13"/>
  <c r="N55" i="13"/>
  <c r="M55" i="13"/>
  <c r="N61" i="13"/>
  <c r="M61" i="13"/>
  <c r="N29" i="13"/>
  <c r="M29" i="13"/>
  <c r="A29" i="13" s="1"/>
  <c r="N24" i="13"/>
  <c r="M24" i="13"/>
  <c r="N48" i="13"/>
  <c r="M48" i="13"/>
  <c r="N58" i="13"/>
  <c r="M58" i="13"/>
  <c r="N23" i="13"/>
  <c r="M23" i="13"/>
  <c r="A23" i="13" s="1"/>
  <c r="N28" i="13"/>
  <c r="M28" i="13"/>
  <c r="N50" i="13"/>
  <c r="M50" i="13"/>
  <c r="N10" i="13"/>
  <c r="M10" i="13"/>
  <c r="N15" i="13"/>
  <c r="M15" i="13"/>
  <c r="A15" i="13" s="1"/>
  <c r="N6" i="13"/>
  <c r="M6" i="13"/>
  <c r="N3" i="13"/>
  <c r="M3" i="13"/>
  <c r="N4" i="13"/>
  <c r="M4" i="13"/>
  <c r="N9" i="13"/>
  <c r="M9" i="13"/>
  <c r="A9" i="13" s="1"/>
  <c r="N13" i="13"/>
  <c r="M13" i="13"/>
  <c r="N5" i="13"/>
  <c r="M5" i="13"/>
  <c r="N60" i="11"/>
  <c r="M60" i="11"/>
  <c r="A60" i="11" s="1"/>
  <c r="N59" i="11"/>
  <c r="M59" i="11"/>
  <c r="L59" i="11" s="1"/>
  <c r="N58" i="11"/>
  <c r="M58" i="11"/>
  <c r="L58" i="11" s="1"/>
  <c r="N57" i="11"/>
  <c r="M57" i="11"/>
  <c r="A57" i="11" s="1"/>
  <c r="N56" i="11"/>
  <c r="M56" i="11"/>
  <c r="A56" i="11" s="1"/>
  <c r="N55" i="11"/>
  <c r="M55" i="11"/>
  <c r="L55" i="11" s="1"/>
  <c r="N54" i="11"/>
  <c r="M54" i="11"/>
  <c r="L54" i="11" s="1"/>
  <c r="N53" i="11"/>
  <c r="M53" i="11"/>
  <c r="A53" i="11" s="1"/>
  <c r="N52" i="11"/>
  <c r="M52" i="11"/>
  <c r="A52" i="11" s="1"/>
  <c r="N51" i="11"/>
  <c r="M51" i="11"/>
  <c r="N49" i="11"/>
  <c r="M49" i="11"/>
  <c r="N44" i="11"/>
  <c r="M44" i="11"/>
  <c r="A44" i="11" s="1"/>
  <c r="N45" i="11"/>
  <c r="M45" i="11"/>
  <c r="N47" i="11"/>
  <c r="M47" i="11"/>
  <c r="N7" i="11"/>
  <c r="M7" i="11"/>
  <c r="N22" i="11"/>
  <c r="M22" i="11"/>
  <c r="N29" i="11"/>
  <c r="M29" i="11"/>
  <c r="N31" i="11"/>
  <c r="M31" i="11"/>
  <c r="N42" i="11"/>
  <c r="M42" i="11"/>
  <c r="N30" i="11"/>
  <c r="M30" i="11"/>
  <c r="N43" i="11"/>
  <c r="M43" i="11"/>
  <c r="N34" i="11"/>
  <c r="M34" i="11"/>
  <c r="N32" i="11"/>
  <c r="M32" i="11"/>
  <c r="N24" i="11"/>
  <c r="M24" i="11"/>
  <c r="N46" i="11"/>
  <c r="M46" i="11"/>
  <c r="N13" i="11"/>
  <c r="M13" i="11"/>
  <c r="N38" i="11"/>
  <c r="M38" i="11"/>
  <c r="N36" i="11"/>
  <c r="M36" i="11"/>
  <c r="N40" i="11"/>
  <c r="M40" i="11"/>
  <c r="N28" i="11"/>
  <c r="M28" i="11"/>
  <c r="N48" i="11"/>
  <c r="M48" i="11"/>
  <c r="A48" i="11" s="1"/>
  <c r="N25" i="11"/>
  <c r="M25" i="11"/>
  <c r="N4" i="11"/>
  <c r="M4" i="11"/>
  <c r="N21" i="11"/>
  <c r="M21" i="11"/>
  <c r="N27" i="11"/>
  <c r="M27" i="11"/>
  <c r="N20" i="11"/>
  <c r="M20" i="11"/>
  <c r="N15" i="11"/>
  <c r="M15" i="11"/>
  <c r="N41" i="11"/>
  <c r="M41" i="11"/>
  <c r="N35" i="11"/>
  <c r="M35" i="11"/>
  <c r="N39" i="11"/>
  <c r="M39" i="11"/>
  <c r="N37" i="11"/>
  <c r="M37" i="11"/>
  <c r="N33" i="11"/>
  <c r="M33" i="11"/>
  <c r="N6" i="11"/>
  <c r="M6" i="11"/>
  <c r="N26" i="11"/>
  <c r="M26" i="11"/>
  <c r="N14" i="11"/>
  <c r="M14" i="11"/>
  <c r="N5" i="11"/>
  <c r="M5" i="11"/>
  <c r="A21" i="11" s="1"/>
  <c r="N18" i="11"/>
  <c r="M18" i="11"/>
  <c r="N50" i="11"/>
  <c r="M50" i="11"/>
  <c r="L43" i="11" s="1"/>
  <c r="N19" i="11"/>
  <c r="M19" i="11"/>
  <c r="N10" i="11"/>
  <c r="M10" i="11"/>
  <c r="N11" i="11"/>
  <c r="M11" i="11"/>
  <c r="N8" i="11"/>
  <c r="M8" i="11"/>
  <c r="N12" i="11"/>
  <c r="M12" i="11"/>
  <c r="N23" i="11"/>
  <c r="M23" i="11"/>
  <c r="N16" i="11"/>
  <c r="M16" i="11"/>
  <c r="A11" i="11" s="1"/>
  <c r="N3" i="11"/>
  <c r="M3" i="11"/>
  <c r="N17" i="11"/>
  <c r="M17" i="11"/>
  <c r="L6" i="11" s="1"/>
  <c r="N9" i="11"/>
  <c r="M9" i="11"/>
  <c r="N103" i="9"/>
  <c r="M103" i="9"/>
  <c r="L103" i="9" s="1"/>
  <c r="N102" i="9"/>
  <c r="M102" i="9"/>
  <c r="L102" i="9" s="1"/>
  <c r="N101" i="9"/>
  <c r="M101" i="9"/>
  <c r="L101" i="9" s="1"/>
  <c r="N100" i="9"/>
  <c r="M100" i="9"/>
  <c r="L100" i="9" s="1"/>
  <c r="N99" i="9"/>
  <c r="M99" i="9"/>
  <c r="L99" i="9" s="1"/>
  <c r="N98" i="9"/>
  <c r="M98" i="9"/>
  <c r="L98" i="9" s="1"/>
  <c r="N97" i="9"/>
  <c r="M97" i="9"/>
  <c r="L97" i="9" s="1"/>
  <c r="N96" i="9"/>
  <c r="M96" i="9"/>
  <c r="L96" i="9" s="1"/>
  <c r="N95" i="9"/>
  <c r="M95" i="9"/>
  <c r="L95" i="9" s="1"/>
  <c r="N94" i="9"/>
  <c r="M94" i="9"/>
  <c r="L94" i="9" s="1"/>
  <c r="N93" i="9"/>
  <c r="M93" i="9"/>
  <c r="L93" i="9" s="1"/>
  <c r="N92" i="9"/>
  <c r="M92" i="9"/>
  <c r="L92" i="9" s="1"/>
  <c r="N91" i="9"/>
  <c r="M91" i="9"/>
  <c r="L91" i="9" s="1"/>
  <c r="N90" i="9"/>
  <c r="M90" i="9"/>
  <c r="L90" i="9" s="1"/>
  <c r="N89" i="9"/>
  <c r="M89" i="9"/>
  <c r="L89" i="9" s="1"/>
  <c r="N88" i="9"/>
  <c r="M88" i="9"/>
  <c r="L88" i="9" s="1"/>
  <c r="N87" i="9"/>
  <c r="M87" i="9"/>
  <c r="L87" i="9" s="1"/>
  <c r="N86" i="9"/>
  <c r="M86" i="9"/>
  <c r="L86" i="9" s="1"/>
  <c r="N85" i="9"/>
  <c r="M85" i="9"/>
  <c r="L85" i="9" s="1"/>
  <c r="N84" i="9"/>
  <c r="M84" i="9"/>
  <c r="L84" i="9" s="1"/>
  <c r="N83" i="9"/>
  <c r="M83" i="9"/>
  <c r="L83" i="9" s="1"/>
  <c r="N30" i="9"/>
  <c r="M30" i="9"/>
  <c r="N82" i="9"/>
  <c r="M82" i="9"/>
  <c r="L82" i="9" s="1"/>
  <c r="N35" i="9"/>
  <c r="M35" i="9"/>
  <c r="N20" i="9"/>
  <c r="M20" i="9"/>
  <c r="N22" i="9"/>
  <c r="M22" i="9"/>
  <c r="A22" i="9" s="1"/>
  <c r="N21" i="9"/>
  <c r="M21" i="9"/>
  <c r="N81" i="9"/>
  <c r="M81" i="9"/>
  <c r="L81" i="9" s="1"/>
  <c r="N80" i="9"/>
  <c r="M80" i="9"/>
  <c r="L80" i="9" s="1"/>
  <c r="N43" i="9"/>
  <c r="M43" i="9"/>
  <c r="N79" i="9"/>
  <c r="M79" i="9"/>
  <c r="L79" i="9" s="1"/>
  <c r="N78" i="9"/>
  <c r="M78" i="9"/>
  <c r="A78" i="9" s="1"/>
  <c r="N52" i="9"/>
  <c r="M52" i="9"/>
  <c r="N61" i="9"/>
  <c r="M61" i="9"/>
  <c r="N77" i="9"/>
  <c r="M77" i="9"/>
  <c r="L77" i="9" s="1"/>
  <c r="N26" i="9"/>
  <c r="M26" i="9"/>
  <c r="N10" i="9"/>
  <c r="M10" i="9"/>
  <c r="N76" i="9"/>
  <c r="M76" i="9"/>
  <c r="L76" i="9" s="1"/>
  <c r="N38" i="9"/>
  <c r="M38" i="9"/>
  <c r="N17" i="9"/>
  <c r="M17" i="9"/>
  <c r="N60" i="9"/>
  <c r="M60" i="9"/>
  <c r="N71" i="9"/>
  <c r="M71" i="9"/>
  <c r="A71" i="9" s="1"/>
  <c r="N9" i="9"/>
  <c r="M9" i="9"/>
  <c r="N24" i="9"/>
  <c r="M24" i="9"/>
  <c r="N70" i="9"/>
  <c r="M70" i="9"/>
  <c r="N75" i="9"/>
  <c r="M75" i="9"/>
  <c r="L75" i="9" s="1"/>
  <c r="N69" i="9"/>
  <c r="M69" i="9"/>
  <c r="L9" i="9" s="1"/>
  <c r="N45" i="9"/>
  <c r="M45" i="9"/>
  <c r="A45" i="9" s="1"/>
  <c r="N56" i="9"/>
  <c r="M56" i="9"/>
  <c r="N65" i="9"/>
  <c r="M65" i="9"/>
  <c r="N31" i="9"/>
  <c r="M31" i="9"/>
  <c r="N36" i="9"/>
  <c r="M36" i="9"/>
  <c r="N29" i="9"/>
  <c r="M29" i="9"/>
  <c r="N15" i="9"/>
  <c r="M15" i="9"/>
  <c r="N74" i="9"/>
  <c r="M74" i="9"/>
  <c r="L74" i="9" s="1"/>
  <c r="N73" i="9"/>
  <c r="M73" i="9"/>
  <c r="L73" i="9" s="1"/>
  <c r="N68" i="9"/>
  <c r="M68" i="9"/>
  <c r="N37" i="9"/>
  <c r="M37" i="9"/>
  <c r="A37" i="9" s="1"/>
  <c r="N57" i="9"/>
  <c r="M57" i="9"/>
  <c r="N49" i="9"/>
  <c r="M49" i="9"/>
  <c r="N40" i="9"/>
  <c r="M40" i="9"/>
  <c r="A40" i="9" s="1"/>
  <c r="N67" i="9"/>
  <c r="M67" i="9"/>
  <c r="N54" i="9"/>
  <c r="M54" i="9"/>
  <c r="N51" i="9"/>
  <c r="M51" i="9"/>
  <c r="A51" i="9" s="1"/>
  <c r="N25" i="9"/>
  <c r="M25" i="9"/>
  <c r="N19" i="9"/>
  <c r="M19" i="9"/>
  <c r="N58" i="9"/>
  <c r="M58" i="9"/>
  <c r="N39" i="9"/>
  <c r="M39" i="9"/>
  <c r="N64" i="9"/>
  <c r="M64" i="9"/>
  <c r="N55" i="9"/>
  <c r="M55" i="9"/>
  <c r="N23" i="9"/>
  <c r="M23" i="9"/>
  <c r="N18" i="9"/>
  <c r="M18" i="9"/>
  <c r="N28" i="9"/>
  <c r="M28" i="9"/>
  <c r="N50" i="9"/>
  <c r="M50" i="9"/>
  <c r="A50" i="9" s="1"/>
  <c r="N62" i="9"/>
  <c r="M62" i="9"/>
  <c r="N47" i="9"/>
  <c r="M47" i="9"/>
  <c r="N44" i="9"/>
  <c r="M44" i="9"/>
  <c r="N48" i="9"/>
  <c r="M48" i="9"/>
  <c r="N72" i="9"/>
  <c r="M72" i="9"/>
  <c r="L72" i="9" s="1"/>
  <c r="N6" i="9"/>
  <c r="M6" i="9"/>
  <c r="A6" i="9" s="1"/>
  <c r="N34" i="9"/>
  <c r="M34" i="9"/>
  <c r="N59" i="9"/>
  <c r="M59" i="9"/>
  <c r="N66" i="9"/>
  <c r="M66" i="9"/>
  <c r="N63" i="9"/>
  <c r="M63" i="9"/>
  <c r="N11" i="9"/>
  <c r="M11" i="9"/>
  <c r="N16" i="9"/>
  <c r="M16" i="9"/>
  <c r="N5" i="9"/>
  <c r="M5" i="9"/>
  <c r="N27" i="9"/>
  <c r="M27" i="9"/>
  <c r="N13" i="9"/>
  <c r="M13" i="9"/>
  <c r="N53" i="9"/>
  <c r="M53" i="9"/>
  <c r="A53" i="9" s="1"/>
  <c r="N8" i="9"/>
  <c r="M8" i="9"/>
  <c r="N4" i="9"/>
  <c r="M4" i="9"/>
  <c r="L63" i="9" s="1"/>
  <c r="N7" i="9"/>
  <c r="M7" i="9"/>
  <c r="N33" i="9"/>
  <c r="M33" i="9"/>
  <c r="A33" i="9" s="1"/>
  <c r="N41" i="9"/>
  <c r="M41" i="9"/>
  <c r="N46" i="9"/>
  <c r="M46" i="9"/>
  <c r="A46" i="9" s="1"/>
  <c r="N14" i="9"/>
  <c r="M14" i="9"/>
  <c r="N42" i="9"/>
  <c r="M42" i="9"/>
  <c r="N32" i="9"/>
  <c r="M32" i="9"/>
  <c r="N12" i="9"/>
  <c r="M12" i="9"/>
  <c r="N3" i="9"/>
  <c r="M3" i="9"/>
  <c r="N50" i="7"/>
  <c r="M50" i="7"/>
  <c r="L50" i="7" s="1"/>
  <c r="N49" i="7"/>
  <c r="M49" i="7"/>
  <c r="L49" i="7" s="1"/>
  <c r="N48" i="7"/>
  <c r="M48" i="7"/>
  <c r="L48" i="7" s="1"/>
  <c r="N47" i="7"/>
  <c r="M47" i="7"/>
  <c r="L47" i="7" s="1"/>
  <c r="N46" i="7"/>
  <c r="M46" i="7"/>
  <c r="L46" i="7" s="1"/>
  <c r="N45" i="7"/>
  <c r="M45" i="7"/>
  <c r="L45" i="7" s="1"/>
  <c r="N44" i="7"/>
  <c r="M44" i="7"/>
  <c r="L44" i="7" s="1"/>
  <c r="N43" i="7"/>
  <c r="M43" i="7"/>
  <c r="L43" i="7" s="1"/>
  <c r="N42" i="7"/>
  <c r="M42" i="7"/>
  <c r="L42" i="7" s="1"/>
  <c r="N41" i="7"/>
  <c r="M41" i="7"/>
  <c r="L41" i="7" s="1"/>
  <c r="N39" i="7"/>
  <c r="M39" i="7"/>
  <c r="L39" i="7" s="1"/>
  <c r="N37" i="7"/>
  <c r="M37" i="7"/>
  <c r="N32" i="7"/>
  <c r="M32" i="7"/>
  <c r="N40" i="7"/>
  <c r="M40" i="7"/>
  <c r="L40" i="7" s="1"/>
  <c r="N36" i="7"/>
  <c r="M36" i="7"/>
  <c r="N35" i="7"/>
  <c r="M35" i="7"/>
  <c r="A35" i="7" s="1"/>
  <c r="N27" i="7"/>
  <c r="M27" i="7"/>
  <c r="N22" i="7"/>
  <c r="M22" i="7"/>
  <c r="N18" i="7"/>
  <c r="M18" i="7"/>
  <c r="N15" i="7"/>
  <c r="M15" i="7"/>
  <c r="N17" i="7"/>
  <c r="M17" i="7"/>
  <c r="N21" i="7"/>
  <c r="M21" i="7"/>
  <c r="N19" i="7"/>
  <c r="M19" i="7"/>
  <c r="N34" i="7"/>
  <c r="M34" i="7"/>
  <c r="N8" i="7"/>
  <c r="M8" i="7"/>
  <c r="N9" i="7"/>
  <c r="M9" i="7"/>
  <c r="N38" i="7"/>
  <c r="M38" i="7"/>
  <c r="L38" i="7" s="1"/>
  <c r="N28" i="7"/>
  <c r="M28" i="7"/>
  <c r="N31" i="7"/>
  <c r="M31" i="7"/>
  <c r="N16" i="7"/>
  <c r="M16" i="7"/>
  <c r="N12" i="7"/>
  <c r="M12" i="7"/>
  <c r="N33" i="7"/>
  <c r="M33" i="7"/>
  <c r="N25" i="7"/>
  <c r="M25" i="7"/>
  <c r="A12" i="7" s="1"/>
  <c r="N7" i="7"/>
  <c r="M7" i="7"/>
  <c r="N20" i="7"/>
  <c r="M20" i="7"/>
  <c r="N30" i="7"/>
  <c r="M30" i="7"/>
  <c r="N11" i="7"/>
  <c r="M11" i="7"/>
  <c r="N24" i="7"/>
  <c r="M24" i="7"/>
  <c r="N29" i="7"/>
  <c r="M29" i="7"/>
  <c r="N14" i="7"/>
  <c r="M14" i="7"/>
  <c r="N10" i="7"/>
  <c r="M10" i="7"/>
  <c r="N26" i="7"/>
  <c r="M26" i="7"/>
  <c r="L33" i="7" s="1"/>
  <c r="N6" i="7"/>
  <c r="M6" i="7"/>
  <c r="N23" i="7"/>
  <c r="M23" i="7"/>
  <c r="N5" i="7"/>
  <c r="M5" i="7"/>
  <c r="N13" i="7"/>
  <c r="M13" i="7"/>
  <c r="N3" i="7"/>
  <c r="M3" i="7"/>
  <c r="N4" i="7"/>
  <c r="M4" i="7"/>
  <c r="L21" i="7" s="1"/>
  <c r="N84" i="5"/>
  <c r="N83" i="5"/>
  <c r="N82" i="5"/>
  <c r="N81" i="5"/>
  <c r="N80" i="5"/>
  <c r="N79" i="5"/>
  <c r="N78" i="5"/>
  <c r="N77" i="5"/>
  <c r="N76" i="5"/>
  <c r="N75" i="5"/>
  <c r="N74" i="5"/>
  <c r="N73" i="5"/>
  <c r="N72" i="5"/>
  <c r="N71" i="5"/>
  <c r="N70" i="5"/>
  <c r="N69" i="5"/>
  <c r="N68" i="5"/>
  <c r="N67" i="5"/>
  <c r="N66" i="5"/>
  <c r="N65" i="5"/>
  <c r="N64" i="5"/>
  <c r="N63" i="5"/>
  <c r="N62" i="5"/>
  <c r="N31" i="5"/>
  <c r="N14" i="5"/>
  <c r="N10" i="5"/>
  <c r="N54" i="5"/>
  <c r="N38" i="5"/>
  <c r="N61" i="5"/>
  <c r="N22" i="5"/>
  <c r="N60" i="5"/>
  <c r="N59" i="5"/>
  <c r="N12" i="5"/>
  <c r="N58" i="5"/>
  <c r="N32" i="5"/>
  <c r="N57" i="5"/>
  <c r="N35" i="5"/>
  <c r="N17" i="5"/>
  <c r="N26" i="5"/>
  <c r="N37" i="5"/>
  <c r="N56" i="5"/>
  <c r="N30" i="5"/>
  <c r="N55" i="5"/>
  <c r="N19" i="5"/>
  <c r="N52" i="5"/>
  <c r="N16" i="5"/>
  <c r="N25" i="5"/>
  <c r="N34" i="5"/>
  <c r="N49" i="5"/>
  <c r="N18" i="5"/>
  <c r="N46" i="5"/>
  <c r="N41" i="5"/>
  <c r="N11" i="5"/>
  <c r="N51" i="5"/>
  <c r="N8" i="5"/>
  <c r="N50" i="5"/>
  <c r="N7" i="5"/>
  <c r="N27" i="5"/>
  <c r="N33" i="5"/>
  <c r="N20" i="5"/>
  <c r="N40" i="5"/>
  <c r="N48" i="5"/>
  <c r="N24" i="5"/>
  <c r="N44" i="5"/>
  <c r="N45" i="5"/>
  <c r="N3" i="5"/>
  <c r="N13" i="5"/>
  <c r="N47" i="5"/>
  <c r="N42" i="5"/>
  <c r="N43" i="5"/>
  <c r="N6" i="5"/>
  <c r="N21" i="5"/>
  <c r="N53" i="5"/>
  <c r="N29" i="5"/>
  <c r="N39" i="5"/>
  <c r="N15" i="5"/>
  <c r="N4" i="5"/>
  <c r="N23" i="5"/>
  <c r="N36" i="5"/>
  <c r="N28" i="5"/>
  <c r="N9" i="5"/>
  <c r="N50" i="3"/>
  <c r="N49" i="3"/>
  <c r="N48" i="3"/>
  <c r="N47" i="3"/>
  <c r="N46" i="3"/>
  <c r="N45" i="3"/>
  <c r="N44" i="3"/>
  <c r="N43" i="3"/>
  <c r="N42" i="3"/>
  <c r="N41" i="3"/>
  <c r="N40" i="3"/>
  <c r="N39" i="3"/>
  <c r="N38" i="3"/>
  <c r="N37" i="3"/>
  <c r="N36" i="3"/>
  <c r="N35" i="3"/>
  <c r="N34" i="3"/>
  <c r="N33" i="3"/>
  <c r="N32" i="3"/>
  <c r="N31" i="3"/>
  <c r="N30" i="3"/>
  <c r="N29" i="3"/>
  <c r="N28" i="3"/>
  <c r="N27" i="3"/>
  <c r="N26" i="3"/>
  <c r="N25" i="3"/>
  <c r="N24" i="3"/>
  <c r="N23" i="3"/>
  <c r="N11" i="3"/>
  <c r="N8" i="3"/>
  <c r="N10" i="3"/>
  <c r="N6" i="3"/>
  <c r="N21" i="3"/>
  <c r="N19" i="3"/>
  <c r="N20" i="3"/>
  <c r="N15" i="3"/>
  <c r="N12" i="3"/>
  <c r="N13" i="3"/>
  <c r="N9" i="3"/>
  <c r="N22" i="3"/>
  <c r="N7" i="3"/>
  <c r="N4" i="3"/>
  <c r="N17" i="3"/>
  <c r="N18" i="3"/>
  <c r="N16" i="3"/>
  <c r="N3" i="3"/>
  <c r="N14" i="3"/>
  <c r="N5" i="3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15" i="1"/>
  <c r="N8" i="1"/>
  <c r="N5" i="1"/>
  <c r="N6" i="1"/>
  <c r="N25" i="1"/>
  <c r="N18" i="1"/>
  <c r="N22" i="1"/>
  <c r="N26" i="1"/>
  <c r="N21" i="1"/>
  <c r="N24" i="1"/>
  <c r="N20" i="1"/>
  <c r="N27" i="1"/>
  <c r="N23" i="1"/>
  <c r="N19" i="1"/>
  <c r="N4" i="1"/>
  <c r="N10" i="1"/>
  <c r="N13" i="1"/>
  <c r="N16" i="1"/>
  <c r="N17" i="1"/>
  <c r="N14" i="1"/>
  <c r="N12" i="1"/>
  <c r="N7" i="1"/>
  <c r="N9" i="1"/>
  <c r="N3" i="1"/>
  <c r="L59" i="9" l="1"/>
  <c r="L16" i="9"/>
  <c r="L22" i="25"/>
  <c r="A22" i="26"/>
  <c r="A14" i="26"/>
  <c r="L51" i="17"/>
  <c r="L52" i="21"/>
  <c r="L48" i="21"/>
  <c r="L44" i="21"/>
  <c r="L28" i="25"/>
  <c r="A54" i="21"/>
  <c r="A50" i="21"/>
  <c r="A46" i="21"/>
  <c r="A33" i="25"/>
  <c r="L55" i="21"/>
  <c r="L51" i="21"/>
  <c r="L47" i="21"/>
  <c r="L29" i="23"/>
  <c r="L31" i="25"/>
  <c r="L26" i="26"/>
  <c r="L18" i="26"/>
  <c r="A53" i="21"/>
  <c r="A49" i="21"/>
  <c r="A45" i="21"/>
  <c r="L17" i="26"/>
  <c r="L13" i="26"/>
  <c r="A29" i="25"/>
  <c r="L78" i="9"/>
  <c r="L53" i="17"/>
  <c r="L31" i="23"/>
  <c r="L27" i="23"/>
  <c r="L43" i="21"/>
  <c r="L42" i="21"/>
  <c r="L36" i="21"/>
  <c r="L15" i="21"/>
  <c r="L35" i="17"/>
  <c r="L23" i="13"/>
  <c r="L37" i="13"/>
  <c r="L51" i="13"/>
  <c r="L28" i="13"/>
  <c r="L24" i="25"/>
  <c r="L8" i="9"/>
  <c r="L3" i="9"/>
  <c r="L39" i="9"/>
  <c r="L27" i="9"/>
  <c r="L71" i="9"/>
  <c r="L35" i="9"/>
  <c r="L22" i="23"/>
  <c r="L33" i="15"/>
  <c r="L35" i="15"/>
  <c r="L6" i="15"/>
  <c r="L4" i="26"/>
  <c r="L7" i="26"/>
  <c r="L6" i="26"/>
  <c r="L20" i="11"/>
  <c r="L19" i="7"/>
  <c r="L6" i="7"/>
  <c r="A17" i="7"/>
  <c r="L26" i="21"/>
  <c r="L20" i="21"/>
  <c r="L24" i="21"/>
  <c r="L25" i="21"/>
  <c r="L9" i="23"/>
  <c r="L11" i="23"/>
  <c r="L7" i="17"/>
  <c r="L33" i="17"/>
  <c r="L66" i="13"/>
  <c r="L14" i="13"/>
  <c r="L26" i="13"/>
  <c r="L22" i="13"/>
  <c r="L16" i="13"/>
  <c r="L42" i="15"/>
  <c r="L12" i="25"/>
  <c r="L21" i="25"/>
  <c r="L5" i="26"/>
  <c r="L8" i="26"/>
  <c r="L11" i="9"/>
  <c r="L31" i="11"/>
  <c r="L7" i="11"/>
  <c r="A7" i="11"/>
  <c r="A28" i="7"/>
  <c r="L23" i="21"/>
  <c r="L31" i="21"/>
  <c r="L28" i="21"/>
  <c r="L41" i="21"/>
  <c r="L7" i="23"/>
  <c r="L14" i="17"/>
  <c r="L46" i="17"/>
  <c r="L5" i="17"/>
  <c r="L24" i="19"/>
  <c r="L39" i="19"/>
  <c r="L34" i="19"/>
  <c r="L14" i="19"/>
  <c r="L6" i="19"/>
  <c r="L17" i="13"/>
  <c r="L55" i="13"/>
  <c r="L4" i="15"/>
  <c r="L48" i="15"/>
  <c r="L50" i="15"/>
  <c r="L51" i="15"/>
  <c r="L3" i="25"/>
  <c r="L18" i="9"/>
  <c r="L31" i="9"/>
  <c r="L36" i="9"/>
  <c r="L51" i="11"/>
  <c r="L13" i="11"/>
  <c r="A15" i="11"/>
  <c r="L25" i="7"/>
  <c r="L30" i="7"/>
  <c r="A14" i="7"/>
  <c r="A21" i="7"/>
  <c r="L20" i="25"/>
  <c r="L15" i="25"/>
  <c r="L14" i="25"/>
  <c r="L7" i="25"/>
  <c r="L35" i="21"/>
  <c r="L13" i="21"/>
  <c r="L17" i="21"/>
  <c r="L30" i="21"/>
  <c r="L37" i="21"/>
  <c r="L10" i="23"/>
  <c r="L19" i="23"/>
  <c r="L8" i="23"/>
  <c r="L12" i="17"/>
  <c r="L10" i="17"/>
  <c r="L16" i="17"/>
  <c r="L11" i="17"/>
  <c r="L20" i="17"/>
  <c r="L41" i="19"/>
  <c r="L16" i="19"/>
  <c r="L8" i="19"/>
  <c r="L15" i="19"/>
  <c r="L71" i="13"/>
  <c r="L7" i="15"/>
  <c r="L27" i="15"/>
  <c r="L32" i="15"/>
  <c r="L23" i="15"/>
  <c r="L31" i="15"/>
  <c r="L20" i="15"/>
  <c r="L18" i="15"/>
  <c r="L14" i="15"/>
  <c r="L13" i="15"/>
  <c r="L67" i="9"/>
  <c r="L28" i="9"/>
  <c r="L58" i="9"/>
  <c r="L56" i="9"/>
  <c r="L50" i="9"/>
  <c r="L66" i="9"/>
  <c r="L20" i="9"/>
  <c r="L51" i="9"/>
  <c r="L38" i="9"/>
  <c r="L12" i="9"/>
  <c r="L37" i="9"/>
  <c r="L50" i="11"/>
  <c r="L33" i="11"/>
  <c r="L40" i="11"/>
  <c r="L42" i="11"/>
  <c r="L24" i="11"/>
  <c r="L15" i="11"/>
  <c r="A6" i="11"/>
  <c r="L47" i="11"/>
  <c r="A5" i="11"/>
  <c r="A24" i="11"/>
  <c r="A35" i="11"/>
  <c r="A37" i="11"/>
  <c r="A33" i="11"/>
  <c r="A41" i="11"/>
  <c r="A23" i="11"/>
  <c r="A13" i="11"/>
  <c r="A18" i="11"/>
  <c r="A39" i="11"/>
  <c r="A13" i="7"/>
  <c r="L38" i="21"/>
  <c r="L10" i="21"/>
  <c r="L4" i="21"/>
  <c r="L19" i="21"/>
  <c r="L29" i="21"/>
  <c r="L3" i="21"/>
  <c r="L38" i="17"/>
  <c r="L41" i="17"/>
  <c r="L18" i="17"/>
  <c r="L6" i="17"/>
  <c r="L30" i="17"/>
  <c r="L24" i="17"/>
  <c r="L42" i="17"/>
  <c r="L32" i="17"/>
  <c r="L28" i="17"/>
  <c r="L17" i="23"/>
  <c r="L4" i="19"/>
  <c r="L7" i="19"/>
  <c r="L20" i="19"/>
  <c r="L35" i="19"/>
  <c r="L30" i="19"/>
  <c r="L5" i="19"/>
  <c r="L21" i="19"/>
  <c r="L38" i="19"/>
  <c r="L25" i="13"/>
  <c r="L75" i="13"/>
  <c r="L49" i="13"/>
  <c r="L11" i="13"/>
  <c r="L44" i="9"/>
  <c r="L29" i="9"/>
  <c r="L43" i="9"/>
  <c r="L33" i="9"/>
  <c r="L55" i="9"/>
  <c r="L34" i="9"/>
  <c r="L46" i="9"/>
  <c r="L26" i="9"/>
  <c r="L54" i="9"/>
  <c r="L24" i="9"/>
  <c r="L4" i="9"/>
  <c r="L22" i="9"/>
  <c r="L21" i="9"/>
  <c r="L14" i="9"/>
  <c r="L65" i="9"/>
  <c r="L61" i="9"/>
  <c r="L69" i="9"/>
  <c r="L30" i="9"/>
  <c r="L5" i="9"/>
  <c r="L15" i="9"/>
  <c r="L10" i="15"/>
  <c r="L8" i="15"/>
  <c r="L21" i="15"/>
  <c r="L22" i="15"/>
  <c r="L25" i="15"/>
  <c r="L37" i="15"/>
  <c r="L45" i="15"/>
  <c r="L43" i="15"/>
  <c r="L38" i="15"/>
  <c r="L41" i="15"/>
  <c r="L9" i="15"/>
  <c r="L26" i="11"/>
  <c r="L29" i="11"/>
  <c r="L39" i="11"/>
  <c r="L25" i="11"/>
  <c r="L36" i="11"/>
  <c r="L38" i="11"/>
  <c r="L30" i="11"/>
  <c r="L16" i="11"/>
  <c r="L4" i="7"/>
  <c r="L17" i="7"/>
  <c r="L23" i="7"/>
  <c r="L34" i="7"/>
  <c r="L36" i="7"/>
  <c r="L3" i="7"/>
  <c r="L22" i="7"/>
  <c r="A10" i="7"/>
  <c r="L26" i="7"/>
  <c r="A7" i="7"/>
  <c r="L6" i="21"/>
  <c r="L16" i="21"/>
  <c r="L33" i="21"/>
  <c r="L11" i="21"/>
  <c r="L39" i="21"/>
  <c r="L9" i="21"/>
  <c r="L22" i="21"/>
  <c r="L36" i="17"/>
  <c r="L8" i="17"/>
  <c r="L43" i="17"/>
  <c r="L40" i="17"/>
  <c r="L37" i="17"/>
  <c r="L3" i="17"/>
  <c r="L23" i="17"/>
  <c r="L4" i="17"/>
  <c r="L39" i="17"/>
  <c r="L34" i="17"/>
  <c r="L44" i="17"/>
  <c r="L37" i="19"/>
  <c r="L11" i="19"/>
  <c r="L22" i="19"/>
  <c r="L28" i="19"/>
  <c r="L26" i="19"/>
  <c r="L29" i="19"/>
  <c r="L33" i="19"/>
  <c r="L13" i="19"/>
  <c r="L17" i="19"/>
  <c r="L27" i="19"/>
  <c r="L32" i="19"/>
  <c r="L9" i="19"/>
  <c r="L12" i="19"/>
  <c r="L46" i="13"/>
  <c r="L3" i="13"/>
  <c r="L52" i="13"/>
  <c r="L43" i="13"/>
  <c r="L59" i="13"/>
  <c r="L19" i="13"/>
  <c r="L61" i="13"/>
  <c r="L39" i="13"/>
  <c r="L69" i="13"/>
  <c r="L6" i="13"/>
  <c r="L54" i="13"/>
  <c r="L32" i="13"/>
  <c r="L72" i="13"/>
  <c r="L20" i="13"/>
  <c r="L12" i="13"/>
  <c r="L27" i="13"/>
  <c r="L31" i="13"/>
  <c r="L9" i="13"/>
  <c r="L35" i="13"/>
  <c r="L29" i="13"/>
  <c r="L38" i="13"/>
  <c r="L45" i="13"/>
  <c r="L8" i="13"/>
  <c r="L65" i="13"/>
  <c r="L48" i="13"/>
  <c r="L15" i="13"/>
  <c r="L40" i="13"/>
  <c r="L62" i="13"/>
  <c r="L58" i="13"/>
  <c r="L24" i="13"/>
  <c r="L21" i="13"/>
  <c r="L63" i="13"/>
  <c r="L73" i="13"/>
  <c r="L57" i="13"/>
  <c r="L33" i="13"/>
  <c r="L67" i="13"/>
  <c r="L68" i="13"/>
  <c r="L18" i="13"/>
  <c r="L44" i="13"/>
  <c r="L3" i="23"/>
  <c r="L20" i="23"/>
  <c r="L11" i="15"/>
  <c r="L19" i="15"/>
  <c r="L36" i="15"/>
  <c r="L5" i="15"/>
  <c r="L49" i="15"/>
  <c r="L44" i="15"/>
  <c r="L11" i="25"/>
  <c r="L8" i="25"/>
  <c r="L9" i="25"/>
  <c r="L10" i="25"/>
  <c r="L5" i="25"/>
  <c r="L47" i="9"/>
  <c r="L10" i="9"/>
  <c r="L7" i="9"/>
  <c r="L17" i="9"/>
  <c r="L64" i="9"/>
  <c r="L13" i="9"/>
  <c r="L53" i="9"/>
  <c r="L25" i="9"/>
  <c r="L60" i="9"/>
  <c r="L23" i="9"/>
  <c r="L52" i="9"/>
  <c r="L32" i="9"/>
  <c r="L57" i="9"/>
  <c r="L41" i="11"/>
  <c r="L3" i="11"/>
  <c r="L18" i="11"/>
  <c r="L19" i="11"/>
  <c r="L4" i="11"/>
  <c r="L49" i="11"/>
  <c r="L37" i="11"/>
  <c r="L10" i="11"/>
  <c r="L48" i="11"/>
  <c r="L11" i="11"/>
  <c r="L16" i="7"/>
  <c r="L13" i="7"/>
  <c r="L28" i="7"/>
  <c r="L5" i="7"/>
  <c r="L31" i="7"/>
  <c r="L8" i="7"/>
  <c r="L11" i="7"/>
  <c r="A32" i="7"/>
  <c r="L12" i="7"/>
  <c r="L10" i="7"/>
  <c r="L7" i="7"/>
  <c r="A24" i="7"/>
  <c r="A12" i="21"/>
  <c r="L27" i="17"/>
  <c r="L19" i="17"/>
  <c r="L26" i="17"/>
  <c r="L13" i="17"/>
  <c r="L22" i="17"/>
  <c r="L29" i="17"/>
  <c r="A12" i="26"/>
  <c r="L10" i="26"/>
  <c r="L9" i="26"/>
  <c r="A27" i="25"/>
  <c r="L26" i="25"/>
  <c r="L19" i="25"/>
  <c r="L17" i="25"/>
  <c r="A13" i="25"/>
  <c r="L18" i="25"/>
  <c r="L23" i="25"/>
  <c r="L13" i="25"/>
  <c r="L4" i="25"/>
  <c r="L16" i="23"/>
  <c r="L15" i="23"/>
  <c r="L4" i="23"/>
  <c r="L18" i="23"/>
  <c r="L5" i="23"/>
  <c r="L13" i="23"/>
  <c r="L14" i="23"/>
  <c r="L7" i="21"/>
  <c r="L14" i="21"/>
  <c r="L21" i="21"/>
  <c r="L5" i="21"/>
  <c r="L40" i="21"/>
  <c r="L8" i="21"/>
  <c r="L32" i="21"/>
  <c r="L34" i="21"/>
  <c r="L27" i="21"/>
  <c r="L12" i="21"/>
  <c r="L25" i="19"/>
  <c r="L18" i="19"/>
  <c r="L36" i="19"/>
  <c r="L23" i="19"/>
  <c r="L10" i="19"/>
  <c r="L40" i="19"/>
  <c r="L31" i="19"/>
  <c r="L3" i="19"/>
  <c r="L19" i="19"/>
  <c r="L54" i="17"/>
  <c r="L48" i="17"/>
  <c r="L17" i="17"/>
  <c r="L25" i="17"/>
  <c r="L21" i="17"/>
  <c r="L31" i="17"/>
  <c r="L45" i="17"/>
  <c r="L9" i="17"/>
  <c r="L15" i="17"/>
  <c r="L67" i="15"/>
  <c r="L65" i="15"/>
  <c r="L59" i="15"/>
  <c r="L55" i="15"/>
  <c r="L28" i="15"/>
  <c r="L40" i="15"/>
  <c r="L39" i="15"/>
  <c r="L46" i="15"/>
  <c r="L17" i="15"/>
  <c r="L34" i="15"/>
  <c r="L30" i="15"/>
  <c r="L24" i="15"/>
  <c r="L3" i="15"/>
  <c r="L62" i="15"/>
  <c r="L29" i="15"/>
  <c r="L15" i="15"/>
  <c r="L47" i="15"/>
  <c r="L12" i="15"/>
  <c r="L26" i="15"/>
  <c r="L16" i="15"/>
  <c r="L5" i="13"/>
  <c r="L4" i="13"/>
  <c r="L10" i="13"/>
  <c r="L53" i="13"/>
  <c r="L64" i="13"/>
  <c r="L13" i="13"/>
  <c r="L42" i="13"/>
  <c r="L85" i="13"/>
  <c r="L77" i="13"/>
  <c r="L60" i="13"/>
  <c r="L50" i="13"/>
  <c r="L74" i="13"/>
  <c r="L56" i="13"/>
  <c r="L7" i="13"/>
  <c r="L30" i="13"/>
  <c r="L47" i="13"/>
  <c r="L41" i="13"/>
  <c r="L34" i="13"/>
  <c r="L36" i="13"/>
  <c r="A58" i="11"/>
  <c r="A54" i="11"/>
  <c r="A50" i="11"/>
  <c r="A46" i="11"/>
  <c r="A17" i="11"/>
  <c r="A36" i="11"/>
  <c r="A19" i="11"/>
  <c r="A16" i="11"/>
  <c r="A22" i="11"/>
  <c r="A8" i="11"/>
  <c r="A29" i="11"/>
  <c r="A31" i="11"/>
  <c r="A30" i="11"/>
  <c r="A27" i="11"/>
  <c r="L60" i="11"/>
  <c r="L56" i="11"/>
  <c r="L46" i="11"/>
  <c r="L44" i="11"/>
  <c r="L45" i="11"/>
  <c r="L32" i="11"/>
  <c r="L52" i="11"/>
  <c r="L28" i="11"/>
  <c r="L5" i="11"/>
  <c r="L17" i="11"/>
  <c r="L9" i="11"/>
  <c r="L12" i="11"/>
  <c r="L14" i="11"/>
  <c r="L27" i="11"/>
  <c r="L22" i="11"/>
  <c r="L8" i="11"/>
  <c r="L57" i="11"/>
  <c r="L53" i="11"/>
  <c r="L21" i="11"/>
  <c r="L35" i="11"/>
  <c r="L23" i="11"/>
  <c r="L34" i="11"/>
  <c r="L70" i="9"/>
  <c r="L68" i="9"/>
  <c r="L42" i="9"/>
  <c r="L62" i="9"/>
  <c r="L49" i="9"/>
  <c r="L19" i="9"/>
  <c r="L6" i="9"/>
  <c r="L40" i="9"/>
  <c r="L45" i="9"/>
  <c r="L41" i="9"/>
  <c r="L48" i="9"/>
  <c r="L24" i="7"/>
  <c r="L18" i="7"/>
  <c r="L27" i="7"/>
  <c r="L37" i="7"/>
  <c r="L15" i="7"/>
  <c r="L35" i="7"/>
  <c r="L9" i="7"/>
  <c r="L29" i="7"/>
  <c r="L14" i="7"/>
  <c r="L32" i="7"/>
  <c r="L20" i="7"/>
  <c r="A23" i="26"/>
  <c r="A21" i="26"/>
  <c r="A19" i="26"/>
  <c r="A15" i="26"/>
  <c r="A11" i="26"/>
  <c r="A6" i="26"/>
  <c r="A32" i="25"/>
  <c r="A30" i="25"/>
  <c r="A8" i="25"/>
  <c r="A10" i="25"/>
  <c r="A30" i="23"/>
  <c r="A28" i="23"/>
  <c r="A26" i="23"/>
  <c r="A24" i="23"/>
  <c r="A22" i="23"/>
  <c r="A20" i="23"/>
  <c r="A18" i="23"/>
  <c r="A25" i="23"/>
  <c r="A23" i="23"/>
  <c r="A21" i="23"/>
  <c r="A19" i="23"/>
  <c r="A40" i="21"/>
  <c r="A36" i="21"/>
  <c r="A34" i="21"/>
  <c r="A30" i="21"/>
  <c r="A39" i="21"/>
  <c r="A37" i="21"/>
  <c r="A35" i="21"/>
  <c r="A45" i="19"/>
  <c r="A43" i="19"/>
  <c r="A39" i="19"/>
  <c r="A37" i="19"/>
  <c r="A46" i="19"/>
  <c r="A44" i="19"/>
  <c r="A42" i="19"/>
  <c r="A40" i="19"/>
  <c r="A38" i="19"/>
  <c r="A52" i="17"/>
  <c r="A50" i="17"/>
  <c r="A46" i="17"/>
  <c r="A55" i="17"/>
  <c r="A49" i="17"/>
  <c r="A47" i="17"/>
  <c r="A71" i="15"/>
  <c r="A69" i="15"/>
  <c r="A63" i="15"/>
  <c r="A61" i="15"/>
  <c r="A57" i="15"/>
  <c r="A53" i="15"/>
  <c r="A72" i="15"/>
  <c r="A70" i="15"/>
  <c r="A68" i="15"/>
  <c r="A66" i="15"/>
  <c r="A64" i="15"/>
  <c r="A60" i="15"/>
  <c r="A58" i="15"/>
  <c r="A56" i="15"/>
  <c r="A54" i="15"/>
  <c r="A52" i="15"/>
  <c r="A50" i="15"/>
  <c r="A86" i="13"/>
  <c r="A84" i="13"/>
  <c r="A82" i="13"/>
  <c r="A80" i="13"/>
  <c r="A71" i="13"/>
  <c r="A66" i="13"/>
  <c r="A47" i="13"/>
  <c r="A83" i="13"/>
  <c r="A81" i="13"/>
  <c r="A79" i="13"/>
  <c r="A68" i="13"/>
  <c r="A44" i="13"/>
  <c r="A38" i="13"/>
  <c r="A59" i="11"/>
  <c r="A55" i="11"/>
  <c r="A51" i="11"/>
  <c r="A49" i="11"/>
  <c r="A47" i="11"/>
  <c r="A45" i="11"/>
  <c r="A14" i="11"/>
  <c r="A26" i="11"/>
  <c r="A32" i="11"/>
  <c r="A20" i="11"/>
  <c r="A10" i="11"/>
  <c r="A3" i="11"/>
  <c r="A43" i="11"/>
  <c r="A28" i="11"/>
  <c r="A42" i="11"/>
  <c r="A12" i="11"/>
  <c r="A4" i="11"/>
  <c r="A38" i="11"/>
  <c r="A9" i="11"/>
  <c r="A25" i="11"/>
  <c r="A40" i="11"/>
  <c r="A34" i="11"/>
  <c r="A87" i="9"/>
  <c r="A85" i="9"/>
  <c r="A83" i="9"/>
  <c r="A81" i="9"/>
  <c r="A79" i="9"/>
  <c r="A77" i="9"/>
  <c r="A75" i="9"/>
  <c r="A54" i="9"/>
  <c r="A44" i="9"/>
  <c r="A19" i="9"/>
  <c r="A86" i="9"/>
  <c r="A84" i="9"/>
  <c r="A82" i="9"/>
  <c r="A80" i="9"/>
  <c r="A76" i="9"/>
  <c r="A74" i="9"/>
  <c r="A70" i="9"/>
  <c r="A30" i="9"/>
  <c r="A3" i="9"/>
  <c r="A50" i="7"/>
  <c r="A48" i="7"/>
  <c r="A46" i="7"/>
  <c r="A44" i="7"/>
  <c r="A42" i="7"/>
  <c r="A23" i="7"/>
  <c r="A5" i="7"/>
  <c r="A49" i="7"/>
  <c r="A47" i="7"/>
  <c r="A45" i="7"/>
  <c r="A43" i="7"/>
  <c r="A41" i="7"/>
  <c r="A18" i="7"/>
  <c r="A9" i="21"/>
  <c r="A3" i="23"/>
  <c r="A12" i="23"/>
  <c r="A17" i="23"/>
  <c r="A5" i="23"/>
  <c r="A10" i="23"/>
  <c r="A6" i="23"/>
  <c r="A11" i="23"/>
  <c r="A7" i="23"/>
  <c r="A20" i="21"/>
  <c r="A15" i="21"/>
  <c r="A21" i="21"/>
  <c r="A8" i="21"/>
  <c r="A5" i="21"/>
  <c r="A32" i="21"/>
  <c r="A4" i="21"/>
  <c r="A17" i="21"/>
  <c r="A3" i="21"/>
  <c r="A29" i="21"/>
  <c r="A13" i="21"/>
  <c r="A19" i="21"/>
  <c r="A10" i="21"/>
  <c r="A16" i="21"/>
  <c r="A18" i="21"/>
  <c r="A27" i="21"/>
  <c r="A14" i="21"/>
  <c r="A11" i="21"/>
  <c r="A22" i="21"/>
  <c r="A44" i="17"/>
  <c r="A27" i="17"/>
  <c r="A24" i="17"/>
  <c r="A20" i="17"/>
  <c r="A11" i="17"/>
  <c r="A8" i="17"/>
  <c r="A4" i="17"/>
  <c r="A35" i="17"/>
  <c r="A28" i="17"/>
  <c r="A21" i="17"/>
  <c r="A18" i="17"/>
  <c r="A43" i="17"/>
  <c r="A36" i="17"/>
  <c r="A31" i="17"/>
  <c r="A30" i="17"/>
  <c r="A22" i="17"/>
  <c r="A15" i="17"/>
  <c r="A10" i="17"/>
  <c r="A12" i="17"/>
  <c r="A7" i="17"/>
  <c r="A45" i="17"/>
  <c r="A26" i="17"/>
  <c r="A25" i="17"/>
  <c r="A19" i="17"/>
  <c r="A16" i="17"/>
  <c r="A5" i="17"/>
  <c r="A36" i="19"/>
  <c r="A24" i="19"/>
  <c r="A9" i="19"/>
  <c r="A27" i="19"/>
  <c r="A10" i="19"/>
  <c r="A29" i="19"/>
  <c r="A19" i="19"/>
  <c r="A5" i="19"/>
  <c r="A33" i="19"/>
  <c r="A21" i="19"/>
  <c r="A30" i="19"/>
  <c r="A18" i="19"/>
  <c r="A15" i="19"/>
  <c r="A13" i="19"/>
  <c r="A4" i="19"/>
  <c r="A31" i="19"/>
  <c r="A23" i="19"/>
  <c r="A17" i="19"/>
  <c r="A7" i="19"/>
  <c r="A32" i="19"/>
  <c r="A26" i="19"/>
  <c r="A20" i="19"/>
  <c r="A16" i="19"/>
  <c r="A12" i="19"/>
  <c r="A8" i="19"/>
  <c r="A3" i="19"/>
  <c r="A74" i="13"/>
  <c r="A58" i="13"/>
  <c r="A45" i="13"/>
  <c r="A76" i="13"/>
  <c r="A46" i="13"/>
  <c r="A24" i="13"/>
  <c r="A78" i="13"/>
  <c r="A25" i="13"/>
  <c r="A26" i="13"/>
  <c r="A49" i="13"/>
  <c r="A42" i="13"/>
  <c r="A75" i="13"/>
  <c r="A51" i="13"/>
  <c r="A16" i="13"/>
  <c r="A33" i="13"/>
  <c r="A3" i="13"/>
  <c r="A70" i="13"/>
  <c r="A62" i="13"/>
  <c r="A52" i="13"/>
  <c r="A48" i="13"/>
  <c r="A27" i="13"/>
  <c r="A17" i="13"/>
  <c r="A13" i="13"/>
  <c r="A8" i="13"/>
  <c r="A5" i="13"/>
  <c r="A56" i="13"/>
  <c r="A65" i="13"/>
  <c r="A59" i="13"/>
  <c r="A57" i="13"/>
  <c r="A55" i="13"/>
  <c r="A54" i="13"/>
  <c r="A35" i="13"/>
  <c r="A30" i="13"/>
  <c r="A28" i="13"/>
  <c r="A32" i="13"/>
  <c r="A22" i="13"/>
  <c r="A20" i="13"/>
  <c r="A10" i="13"/>
  <c r="A6" i="13"/>
  <c r="A4" i="13"/>
  <c r="A69" i="13"/>
  <c r="A53" i="13"/>
  <c r="A61" i="13"/>
  <c r="A50" i="13"/>
  <c r="A41" i="13"/>
  <c r="A39" i="13"/>
  <c r="A21" i="13"/>
  <c r="A19" i="13"/>
  <c r="A18" i="13"/>
  <c r="A14" i="13"/>
  <c r="A11" i="13"/>
  <c r="A7" i="13"/>
  <c r="A49" i="15"/>
  <c r="A40" i="15"/>
  <c r="A48" i="15"/>
  <c r="A41" i="15"/>
  <c r="A31" i="15"/>
  <c r="A26" i="15"/>
  <c r="A20" i="15"/>
  <c r="A12" i="15"/>
  <c r="A6" i="15"/>
  <c r="A3" i="15"/>
  <c r="A44" i="15"/>
  <c r="A37" i="15"/>
  <c r="A34" i="15"/>
  <c r="A23" i="15"/>
  <c r="A21" i="15"/>
  <c r="A17" i="15"/>
  <c r="A14" i="15"/>
  <c r="A9" i="15"/>
  <c r="A4" i="15"/>
  <c r="A46" i="15"/>
  <c r="A33" i="15"/>
  <c r="A35" i="15"/>
  <c r="A29" i="15"/>
  <c r="A28" i="15"/>
  <c r="A25" i="15"/>
  <c r="A36" i="15"/>
  <c r="A38" i="15"/>
  <c r="A32" i="15"/>
  <c r="A27" i="15"/>
  <c r="A22" i="15"/>
  <c r="A18" i="15"/>
  <c r="A11" i="15"/>
  <c r="A7" i="15"/>
  <c r="A25" i="25"/>
  <c r="A15" i="25"/>
  <c r="A22" i="25"/>
  <c r="A18" i="25"/>
  <c r="A7" i="25"/>
  <c r="A4" i="25"/>
  <c r="A11" i="25"/>
  <c r="A16" i="25"/>
  <c r="A3" i="25"/>
  <c r="A24" i="25"/>
  <c r="A20" i="25"/>
  <c r="A17" i="25"/>
  <c r="A9" i="25"/>
  <c r="A6" i="25"/>
  <c r="A9" i="26"/>
  <c r="A5" i="26"/>
  <c r="A7" i="26"/>
  <c r="A3" i="26"/>
  <c r="A4" i="26"/>
  <c r="A67" i="9"/>
  <c r="A49" i="9"/>
  <c r="A35" i="9"/>
  <c r="A18" i="9"/>
  <c r="A61" i="9"/>
  <c r="A43" i="9"/>
  <c r="A73" i="9"/>
  <c r="A72" i="9"/>
  <c r="A21" i="9"/>
  <c r="A55" i="9"/>
  <c r="A39" i="9"/>
  <c r="A15" i="9"/>
  <c r="A24" i="9"/>
  <c r="A31" i="9"/>
  <c r="A16" i="9"/>
  <c r="A9" i="9"/>
  <c r="A10" i="9"/>
  <c r="A4" i="9"/>
  <c r="A69" i="9"/>
  <c r="A62" i="9"/>
  <c r="A58" i="9"/>
  <c r="A52" i="9"/>
  <c r="A34" i="9"/>
  <c r="A25" i="9"/>
  <c r="A13" i="9"/>
  <c r="A11" i="9"/>
  <c r="A5" i="9"/>
  <c r="A68" i="9"/>
  <c r="A63" i="9"/>
  <c r="A64" i="9"/>
  <c r="A59" i="9"/>
  <c r="A47" i="9"/>
  <c r="A48" i="9"/>
  <c r="A38" i="9"/>
  <c r="A41" i="9"/>
  <c r="A27" i="9"/>
  <c r="A23" i="9"/>
  <c r="A26" i="9"/>
  <c r="A14" i="9"/>
  <c r="A7" i="9"/>
  <c r="A66" i="9"/>
  <c r="A65" i="9"/>
  <c r="A60" i="9"/>
  <c r="A56" i="9"/>
  <c r="A57" i="9"/>
  <c r="A36" i="9"/>
  <c r="A42" i="9"/>
  <c r="A29" i="9"/>
  <c r="A32" i="9"/>
  <c r="A28" i="9"/>
  <c r="A20" i="9"/>
  <c r="A17" i="9"/>
  <c r="A12" i="9"/>
  <c r="A8" i="9"/>
  <c r="A39" i="7"/>
  <c r="A19" i="7"/>
  <c r="A6" i="7"/>
  <c r="A31" i="7"/>
  <c r="A15" i="7"/>
  <c r="A3" i="7"/>
  <c r="A26" i="7"/>
  <c r="A20" i="7"/>
  <c r="A4" i="7"/>
  <c r="A11" i="7"/>
  <c r="A33" i="7"/>
  <c r="A8" i="7"/>
  <c r="A30" i="7"/>
  <c r="A34" i="7"/>
  <c r="A22" i="7"/>
  <c r="A25" i="7"/>
  <c r="A40" i="7"/>
  <c r="A37" i="7"/>
  <c r="A36" i="7"/>
  <c r="A27" i="7"/>
  <c r="A29" i="7"/>
  <c r="A38" i="7"/>
  <c r="A9" i="7"/>
  <c r="A16" i="7"/>
  <c r="A36" i="26"/>
  <c r="A41" i="26"/>
  <c r="A30" i="26"/>
  <c r="A34" i="26"/>
  <c r="A38" i="26"/>
  <c r="A33" i="23"/>
  <c r="A37" i="23"/>
  <c r="A39" i="23"/>
  <c r="A35" i="26"/>
  <c r="A35" i="25"/>
  <c r="A58" i="21"/>
  <c r="A62" i="21"/>
  <c r="A57" i="21"/>
  <c r="A65" i="17"/>
  <c r="A60" i="17"/>
  <c r="A57" i="17"/>
  <c r="A61" i="17"/>
  <c r="A77" i="15"/>
  <c r="A79" i="15"/>
  <c r="A75" i="15"/>
  <c r="A87" i="13"/>
  <c r="A93" i="13"/>
  <c r="A92" i="13"/>
  <c r="A94" i="9"/>
  <c r="A88" i="9"/>
  <c r="A96" i="9"/>
  <c r="A38" i="25"/>
  <c r="A28" i="26"/>
  <c r="A40" i="25"/>
  <c r="A34" i="25"/>
  <c r="A29" i="26"/>
  <c r="A37" i="26"/>
  <c r="A33" i="26"/>
  <c r="A39" i="26"/>
  <c r="A78" i="15"/>
  <c r="A64" i="17"/>
  <c r="A40" i="26"/>
  <c r="A59" i="17"/>
  <c r="A63" i="17"/>
  <c r="A34" i="23"/>
  <c r="A47" i="19"/>
  <c r="A99" i="9"/>
  <c r="A100" i="9"/>
  <c r="A90" i="9"/>
  <c r="A103" i="9"/>
  <c r="A41" i="23"/>
  <c r="A32" i="26"/>
  <c r="A27" i="26"/>
  <c r="A56" i="17"/>
  <c r="A68" i="17"/>
  <c r="A81" i="15"/>
  <c r="A74" i="15"/>
  <c r="A96" i="13"/>
  <c r="A91" i="13"/>
  <c r="A95" i="13"/>
  <c r="A94" i="13"/>
  <c r="A89" i="13"/>
  <c r="A88" i="13"/>
  <c r="A90" i="13"/>
  <c r="A67" i="17"/>
  <c r="A39" i="25"/>
  <c r="A91" i="9"/>
  <c r="A102" i="9"/>
  <c r="A38" i="23"/>
  <c r="A36" i="25"/>
  <c r="A48" i="19"/>
  <c r="A52" i="19"/>
  <c r="A35" i="23"/>
  <c r="A59" i="21"/>
  <c r="A31" i="26"/>
  <c r="A37" i="25"/>
  <c r="A41" i="25"/>
  <c r="A32" i="23"/>
  <c r="A36" i="23"/>
  <c r="A40" i="23"/>
  <c r="A61" i="21"/>
  <c r="A56" i="21"/>
  <c r="A60" i="21"/>
  <c r="A49" i="19"/>
  <c r="A51" i="19"/>
  <c r="A50" i="19"/>
  <c r="A58" i="17"/>
  <c r="A62" i="17"/>
  <c r="A66" i="17"/>
  <c r="A73" i="15"/>
  <c r="A76" i="15"/>
  <c r="A80" i="15"/>
  <c r="A92" i="9"/>
  <c r="A98" i="9"/>
  <c r="A95" i="9"/>
  <c r="A89" i="9"/>
  <c r="A93" i="9"/>
  <c r="A97" i="9"/>
  <c r="A101" i="9"/>
  <c r="M14" i="5"/>
  <c r="M10" i="5"/>
  <c r="M54" i="5"/>
  <c r="L54" i="5" s="1"/>
  <c r="M38" i="5"/>
  <c r="T64" i="26" l="1"/>
  <c r="R64" i="26"/>
  <c r="T63" i="26"/>
  <c r="R63" i="26"/>
  <c r="T62" i="26"/>
  <c r="R62" i="26"/>
  <c r="T58" i="26"/>
  <c r="R58" i="26"/>
  <c r="T57" i="26"/>
  <c r="R57" i="26"/>
  <c r="T56" i="26"/>
  <c r="R56" i="26"/>
  <c r="P56" i="27" s="1"/>
  <c r="T55" i="26"/>
  <c r="R55" i="26"/>
  <c r="P57" i="27" s="1"/>
  <c r="T54" i="26"/>
  <c r="R54" i="26"/>
  <c r="T53" i="26"/>
  <c r="R53" i="26"/>
  <c r="T52" i="26"/>
  <c r="R52" i="26"/>
  <c r="T50" i="26"/>
  <c r="R50" i="26"/>
  <c r="T49" i="26"/>
  <c r="R49" i="26"/>
  <c r="T48" i="26"/>
  <c r="R48" i="26"/>
  <c r="T47" i="26"/>
  <c r="R47" i="26"/>
  <c r="T46" i="26"/>
  <c r="R46" i="26"/>
  <c r="T45" i="26"/>
  <c r="R45" i="26"/>
  <c r="T44" i="26"/>
  <c r="R44" i="26"/>
  <c r="T43" i="26"/>
  <c r="R43" i="26"/>
  <c r="T42" i="26"/>
  <c r="R42" i="26"/>
  <c r="T40" i="26"/>
  <c r="R40" i="26"/>
  <c r="T39" i="26"/>
  <c r="R39" i="26"/>
  <c r="T38" i="26"/>
  <c r="R38" i="26"/>
  <c r="T37" i="26"/>
  <c r="R37" i="26"/>
  <c r="T35" i="26"/>
  <c r="R35" i="26"/>
  <c r="T33" i="26"/>
  <c r="R33" i="26"/>
  <c r="T32" i="26"/>
  <c r="R32" i="26"/>
  <c r="T31" i="26"/>
  <c r="R31" i="26"/>
  <c r="T30" i="26"/>
  <c r="R30" i="26"/>
  <c r="T29" i="26"/>
  <c r="R29" i="26"/>
  <c r="T28" i="26"/>
  <c r="R28" i="26"/>
  <c r="T27" i="26"/>
  <c r="R27" i="26"/>
  <c r="T26" i="26"/>
  <c r="R26" i="26"/>
  <c r="T25" i="26"/>
  <c r="R25" i="26"/>
  <c r="T24" i="26"/>
  <c r="R24" i="26"/>
  <c r="T23" i="26"/>
  <c r="R23" i="26"/>
  <c r="T22" i="26"/>
  <c r="R22" i="26"/>
  <c r="T21" i="26"/>
  <c r="R21" i="26"/>
  <c r="T19" i="26"/>
  <c r="R19" i="26"/>
  <c r="T18" i="26"/>
  <c r="R18" i="26"/>
  <c r="T17" i="26"/>
  <c r="R17" i="26"/>
  <c r="T16" i="26"/>
  <c r="R16" i="26"/>
  <c r="T15" i="26"/>
  <c r="R15" i="26"/>
  <c r="T14" i="26"/>
  <c r="R14" i="26"/>
  <c r="T13" i="26"/>
  <c r="R13" i="26"/>
  <c r="T12" i="26"/>
  <c r="R12" i="26"/>
  <c r="T11" i="26"/>
  <c r="R11" i="26"/>
  <c r="T9" i="26"/>
  <c r="R9" i="26"/>
  <c r="T8" i="26"/>
  <c r="R8" i="26"/>
  <c r="T7" i="26"/>
  <c r="R7" i="26"/>
  <c r="T5" i="26"/>
  <c r="R5" i="26"/>
  <c r="T4" i="26"/>
  <c r="R4" i="26"/>
  <c r="T63" i="25"/>
  <c r="R63" i="25"/>
  <c r="T62" i="25"/>
  <c r="R62" i="25"/>
  <c r="T58" i="25"/>
  <c r="R58" i="25"/>
  <c r="T57" i="25"/>
  <c r="R57" i="25"/>
  <c r="T56" i="25"/>
  <c r="R56" i="25"/>
  <c r="O56" i="27" s="1"/>
  <c r="T55" i="25"/>
  <c r="R55" i="25"/>
  <c r="O57" i="27" s="1"/>
  <c r="T54" i="25"/>
  <c r="R54" i="25"/>
  <c r="T53" i="25"/>
  <c r="R53" i="25"/>
  <c r="T52" i="25"/>
  <c r="R52" i="25"/>
  <c r="T51" i="25"/>
  <c r="R51" i="25"/>
  <c r="T50" i="25"/>
  <c r="R50" i="25"/>
  <c r="T49" i="25"/>
  <c r="R49" i="25"/>
  <c r="T48" i="25"/>
  <c r="R48" i="25"/>
  <c r="T47" i="25"/>
  <c r="R47" i="25"/>
  <c r="T45" i="25"/>
  <c r="R45" i="25"/>
  <c r="T44" i="25"/>
  <c r="R44" i="25"/>
  <c r="T43" i="25"/>
  <c r="R43" i="25"/>
  <c r="T42" i="25"/>
  <c r="R42" i="25"/>
  <c r="T40" i="25"/>
  <c r="R40" i="25"/>
  <c r="T39" i="25"/>
  <c r="R39" i="25"/>
  <c r="T38" i="25"/>
  <c r="R38" i="25"/>
  <c r="T37" i="25"/>
  <c r="R37" i="25"/>
  <c r="T35" i="25"/>
  <c r="R35" i="25"/>
  <c r="T33" i="25"/>
  <c r="R33" i="25"/>
  <c r="T32" i="25"/>
  <c r="R32" i="25"/>
  <c r="T31" i="25"/>
  <c r="R31" i="25"/>
  <c r="T30" i="25"/>
  <c r="R30" i="25"/>
  <c r="T29" i="25"/>
  <c r="R29" i="25"/>
  <c r="T28" i="25"/>
  <c r="R28" i="25"/>
  <c r="T27" i="25"/>
  <c r="R27" i="25"/>
  <c r="T26" i="25"/>
  <c r="R26" i="25"/>
  <c r="T25" i="25"/>
  <c r="R25" i="25"/>
  <c r="T24" i="25"/>
  <c r="R24" i="25"/>
  <c r="T23" i="25"/>
  <c r="R23" i="25"/>
  <c r="T22" i="25"/>
  <c r="R22" i="25"/>
  <c r="T21" i="25"/>
  <c r="R21" i="25"/>
  <c r="T20" i="25"/>
  <c r="R20" i="25"/>
  <c r="T18" i="25"/>
  <c r="R18" i="25"/>
  <c r="T17" i="25"/>
  <c r="R17" i="25"/>
  <c r="T15" i="25"/>
  <c r="R15" i="25"/>
  <c r="T14" i="25"/>
  <c r="R14" i="25"/>
  <c r="T13" i="25"/>
  <c r="R13" i="25"/>
  <c r="T12" i="25"/>
  <c r="R12" i="25"/>
  <c r="T11" i="25"/>
  <c r="R11" i="25"/>
  <c r="T10" i="25"/>
  <c r="R10" i="25"/>
  <c r="T9" i="25"/>
  <c r="R9" i="25"/>
  <c r="T8" i="25"/>
  <c r="R8" i="25"/>
  <c r="T5" i="25"/>
  <c r="R5" i="25"/>
  <c r="T64" i="23"/>
  <c r="R64" i="23"/>
  <c r="T63" i="23"/>
  <c r="R63" i="23"/>
  <c r="T60" i="23"/>
  <c r="R60" i="23"/>
  <c r="T59" i="23"/>
  <c r="R59" i="23"/>
  <c r="T58" i="23"/>
  <c r="R58" i="23"/>
  <c r="T57" i="23"/>
  <c r="R57" i="23"/>
  <c r="T55" i="23"/>
  <c r="R55" i="23"/>
  <c r="N57" i="27" s="1"/>
  <c r="T54" i="23"/>
  <c r="R54" i="23"/>
  <c r="T53" i="23"/>
  <c r="R53" i="23"/>
  <c r="T52" i="23"/>
  <c r="R52" i="23"/>
  <c r="T50" i="23"/>
  <c r="R50" i="23"/>
  <c r="T49" i="23"/>
  <c r="R49" i="23"/>
  <c r="T48" i="23"/>
  <c r="R48" i="23"/>
  <c r="T47" i="23"/>
  <c r="R47" i="23"/>
  <c r="T46" i="23"/>
  <c r="R46" i="23"/>
  <c r="T45" i="23"/>
  <c r="R45" i="23"/>
  <c r="T44" i="23"/>
  <c r="R44" i="23"/>
  <c r="T43" i="23"/>
  <c r="R43" i="23"/>
  <c r="T42" i="23"/>
  <c r="R42" i="23"/>
  <c r="T40" i="23"/>
  <c r="R40" i="23"/>
  <c r="T39" i="23"/>
  <c r="R39" i="23"/>
  <c r="T38" i="23"/>
  <c r="R38" i="23"/>
  <c r="T37" i="23"/>
  <c r="R37" i="23"/>
  <c r="T36" i="23"/>
  <c r="R36" i="23"/>
  <c r="T35" i="23"/>
  <c r="R35" i="23"/>
  <c r="T33" i="23"/>
  <c r="R33" i="23"/>
  <c r="T32" i="23"/>
  <c r="R32" i="23"/>
  <c r="T31" i="23"/>
  <c r="R31" i="23"/>
  <c r="T29" i="23"/>
  <c r="R29" i="23"/>
  <c r="T28" i="23"/>
  <c r="R28" i="23"/>
  <c r="T27" i="23"/>
  <c r="R27" i="23"/>
  <c r="T26" i="23"/>
  <c r="R26" i="23"/>
  <c r="T25" i="23"/>
  <c r="R25" i="23"/>
  <c r="T24" i="23"/>
  <c r="R24" i="23"/>
  <c r="T23" i="23"/>
  <c r="R23" i="23"/>
  <c r="T18" i="23"/>
  <c r="R18" i="23"/>
  <c r="T17" i="23"/>
  <c r="R17" i="23"/>
  <c r="T16" i="23"/>
  <c r="R16" i="23"/>
  <c r="T15" i="23"/>
  <c r="R15" i="23"/>
  <c r="T13" i="23"/>
  <c r="R13" i="23"/>
  <c r="T12" i="23"/>
  <c r="R12" i="23"/>
  <c r="T9" i="23"/>
  <c r="R9" i="23"/>
  <c r="T3" i="23"/>
  <c r="R3" i="23"/>
  <c r="T64" i="21"/>
  <c r="R64" i="21"/>
  <c r="T63" i="21"/>
  <c r="R63" i="21"/>
  <c r="T58" i="21"/>
  <c r="R58" i="21"/>
  <c r="T57" i="21"/>
  <c r="R57" i="21"/>
  <c r="T56" i="21"/>
  <c r="R56" i="21"/>
  <c r="M56" i="27" s="1"/>
  <c r="T54" i="21"/>
  <c r="R54" i="21"/>
  <c r="T53" i="21"/>
  <c r="R53" i="21"/>
  <c r="T52" i="21"/>
  <c r="R52" i="21"/>
  <c r="T51" i="21"/>
  <c r="R51" i="21"/>
  <c r="T50" i="21"/>
  <c r="R50" i="21"/>
  <c r="T49" i="21"/>
  <c r="R49" i="21"/>
  <c r="T45" i="21"/>
  <c r="R45" i="21"/>
  <c r="T44" i="21"/>
  <c r="R44" i="21"/>
  <c r="T43" i="21"/>
  <c r="R43" i="21"/>
  <c r="T42" i="21"/>
  <c r="R42" i="21"/>
  <c r="T40" i="21"/>
  <c r="R40" i="21"/>
  <c r="T38" i="21"/>
  <c r="R38" i="21"/>
  <c r="T37" i="21"/>
  <c r="R37" i="21"/>
  <c r="T36" i="21"/>
  <c r="R36" i="21"/>
  <c r="T35" i="21"/>
  <c r="R35" i="21"/>
  <c r="T34" i="21"/>
  <c r="R34" i="21"/>
  <c r="T33" i="21"/>
  <c r="R33" i="21"/>
  <c r="T32" i="21"/>
  <c r="R32" i="21"/>
  <c r="T31" i="21"/>
  <c r="R31" i="21"/>
  <c r="T29" i="21"/>
  <c r="R29" i="21"/>
  <c r="T28" i="21"/>
  <c r="R28" i="21"/>
  <c r="T27" i="21"/>
  <c r="R27" i="21"/>
  <c r="T26" i="21"/>
  <c r="R26" i="21"/>
  <c r="T25" i="21"/>
  <c r="R25" i="21"/>
  <c r="T24" i="21"/>
  <c r="R24" i="21"/>
  <c r="T23" i="21"/>
  <c r="R23" i="21"/>
  <c r="T22" i="21"/>
  <c r="R22" i="21"/>
  <c r="T18" i="21"/>
  <c r="R18" i="21"/>
  <c r="T17" i="21"/>
  <c r="R17" i="21"/>
  <c r="T16" i="21"/>
  <c r="R16" i="21"/>
  <c r="T15" i="21"/>
  <c r="R15" i="21"/>
  <c r="T14" i="21"/>
  <c r="R14" i="21"/>
  <c r="T13" i="21"/>
  <c r="R13" i="21"/>
  <c r="T7" i="21"/>
  <c r="R7" i="21"/>
  <c r="T4" i="21"/>
  <c r="R4" i="21"/>
  <c r="T64" i="19"/>
  <c r="R64" i="19"/>
  <c r="T63" i="19"/>
  <c r="R63" i="19"/>
  <c r="T59" i="19"/>
  <c r="R59" i="19"/>
  <c r="T57" i="19"/>
  <c r="R57" i="19"/>
  <c r="T56" i="19"/>
  <c r="R56" i="19"/>
  <c r="L56" i="27" s="1"/>
  <c r="T54" i="19"/>
  <c r="R54" i="19"/>
  <c r="T53" i="19"/>
  <c r="R53" i="19"/>
  <c r="T52" i="19"/>
  <c r="R52" i="19"/>
  <c r="T51" i="19"/>
  <c r="R51" i="19"/>
  <c r="T50" i="19"/>
  <c r="R50" i="19"/>
  <c r="T49" i="19"/>
  <c r="R49" i="19"/>
  <c r="T48" i="19"/>
  <c r="R48" i="19"/>
  <c r="T47" i="19"/>
  <c r="R47" i="19"/>
  <c r="T46" i="19"/>
  <c r="R46" i="19"/>
  <c r="T45" i="19"/>
  <c r="R45" i="19"/>
  <c r="T44" i="19"/>
  <c r="R44" i="19"/>
  <c r="T43" i="19"/>
  <c r="R43" i="19"/>
  <c r="T42" i="19"/>
  <c r="R42" i="19"/>
  <c r="T40" i="19"/>
  <c r="R40" i="19"/>
  <c r="T39" i="19"/>
  <c r="R39" i="19"/>
  <c r="T38" i="19"/>
  <c r="R38" i="19"/>
  <c r="T37" i="19"/>
  <c r="R37" i="19"/>
  <c r="T35" i="19"/>
  <c r="R35" i="19"/>
  <c r="T32" i="19"/>
  <c r="R32" i="19"/>
  <c r="T31" i="19"/>
  <c r="R31" i="19"/>
  <c r="T30" i="19"/>
  <c r="R30" i="19"/>
  <c r="T29" i="19"/>
  <c r="R29" i="19"/>
  <c r="T28" i="19"/>
  <c r="R28" i="19"/>
  <c r="T27" i="19"/>
  <c r="R27" i="19"/>
  <c r="T26" i="19"/>
  <c r="R26" i="19"/>
  <c r="T25" i="19"/>
  <c r="R25" i="19"/>
  <c r="T24" i="19"/>
  <c r="R24" i="19"/>
  <c r="T23" i="19"/>
  <c r="R23" i="19"/>
  <c r="T18" i="19"/>
  <c r="R18" i="19"/>
  <c r="T17" i="19"/>
  <c r="R17" i="19"/>
  <c r="T15" i="19"/>
  <c r="R15" i="19"/>
  <c r="T14" i="19"/>
  <c r="R14" i="19"/>
  <c r="T13" i="19"/>
  <c r="R13" i="19"/>
  <c r="T9" i="19"/>
  <c r="R9" i="19"/>
  <c r="T64" i="17"/>
  <c r="R64" i="17"/>
  <c r="T63" i="17"/>
  <c r="R63" i="17"/>
  <c r="T62" i="17"/>
  <c r="R62" i="17"/>
  <c r="T59" i="17"/>
  <c r="R59" i="17"/>
  <c r="T58" i="17"/>
  <c r="R58" i="17"/>
  <c r="T56" i="17"/>
  <c r="R56" i="17"/>
  <c r="K56" i="27" s="1"/>
  <c r="T55" i="17"/>
  <c r="R55" i="17"/>
  <c r="K57" i="27" s="1"/>
  <c r="T54" i="17"/>
  <c r="R54" i="17"/>
  <c r="T53" i="17"/>
  <c r="R53" i="17"/>
  <c r="T49" i="17"/>
  <c r="R49" i="17"/>
  <c r="T47" i="17"/>
  <c r="R47" i="17"/>
  <c r="T45" i="17"/>
  <c r="R45" i="17"/>
  <c r="T44" i="17"/>
  <c r="R44" i="17"/>
  <c r="T43" i="17"/>
  <c r="R43" i="17"/>
  <c r="T42" i="17"/>
  <c r="R42" i="17"/>
  <c r="T40" i="17"/>
  <c r="R40" i="17"/>
  <c r="T38" i="17"/>
  <c r="R38" i="17"/>
  <c r="T37" i="17"/>
  <c r="R37" i="17"/>
  <c r="T35" i="17"/>
  <c r="R35" i="17"/>
  <c r="T33" i="17"/>
  <c r="R33" i="17"/>
  <c r="T32" i="17"/>
  <c r="R32" i="17"/>
  <c r="T31" i="17"/>
  <c r="R31" i="17"/>
  <c r="T29" i="17"/>
  <c r="R29" i="17"/>
  <c r="T28" i="17"/>
  <c r="R28" i="17"/>
  <c r="T27" i="17"/>
  <c r="R27" i="17"/>
  <c r="T26" i="17"/>
  <c r="R26" i="17"/>
  <c r="T25" i="17"/>
  <c r="R25" i="17"/>
  <c r="T24" i="17"/>
  <c r="R24" i="17"/>
  <c r="T23" i="17"/>
  <c r="R23" i="17"/>
  <c r="T18" i="17"/>
  <c r="R18" i="17"/>
  <c r="T17" i="17"/>
  <c r="R17" i="17"/>
  <c r="T16" i="17"/>
  <c r="R16" i="17"/>
  <c r="T13" i="17"/>
  <c r="R13" i="17"/>
  <c r="T9" i="17"/>
  <c r="R9" i="17"/>
  <c r="T7" i="17"/>
  <c r="R7" i="17"/>
  <c r="T4" i="17"/>
  <c r="R4" i="17"/>
  <c r="T64" i="15"/>
  <c r="R64" i="15"/>
  <c r="T63" i="15"/>
  <c r="R63" i="15"/>
  <c r="T59" i="15"/>
  <c r="R59" i="15"/>
  <c r="T58" i="15"/>
  <c r="R58" i="15"/>
  <c r="T54" i="15"/>
  <c r="R54" i="15"/>
  <c r="T53" i="15"/>
  <c r="R53" i="15"/>
  <c r="T52" i="15"/>
  <c r="R52" i="15"/>
  <c r="T49" i="15"/>
  <c r="R49" i="15"/>
  <c r="T48" i="15"/>
  <c r="R48" i="15"/>
  <c r="T47" i="15"/>
  <c r="R47" i="15"/>
  <c r="T45" i="15"/>
  <c r="R45" i="15"/>
  <c r="T44" i="15"/>
  <c r="R44" i="15"/>
  <c r="T43" i="15"/>
  <c r="R43" i="15"/>
  <c r="T42" i="15"/>
  <c r="R42" i="15"/>
  <c r="T40" i="15"/>
  <c r="R40" i="15"/>
  <c r="T39" i="15"/>
  <c r="R39" i="15"/>
  <c r="T38" i="15"/>
  <c r="R38" i="15"/>
  <c r="T37" i="15"/>
  <c r="R37" i="15"/>
  <c r="T35" i="15"/>
  <c r="R35" i="15"/>
  <c r="T33" i="15"/>
  <c r="R33" i="15"/>
  <c r="T32" i="15"/>
  <c r="R32" i="15"/>
  <c r="T31" i="15"/>
  <c r="R31" i="15"/>
  <c r="T29" i="15"/>
  <c r="R29" i="15"/>
  <c r="T27" i="15"/>
  <c r="R27" i="15"/>
  <c r="T26" i="15"/>
  <c r="R26" i="15"/>
  <c r="T25" i="15"/>
  <c r="R25" i="15"/>
  <c r="T24" i="15"/>
  <c r="R24" i="15"/>
  <c r="T23" i="15"/>
  <c r="R23" i="15"/>
  <c r="T22" i="15"/>
  <c r="R22" i="15"/>
  <c r="T18" i="15"/>
  <c r="R18" i="15"/>
  <c r="T17" i="15"/>
  <c r="R17" i="15"/>
  <c r="T16" i="15"/>
  <c r="R16" i="15"/>
  <c r="T13" i="15"/>
  <c r="R13" i="15"/>
  <c r="T9" i="15"/>
  <c r="R9" i="15"/>
  <c r="B104" i="9"/>
  <c r="B85" i="5"/>
  <c r="M31" i="5"/>
  <c r="M61" i="5"/>
  <c r="L61" i="5" s="1"/>
  <c r="M22" i="5"/>
  <c r="T63" i="5"/>
  <c r="R63" i="5"/>
  <c r="T62" i="5"/>
  <c r="R62" i="5"/>
  <c r="T61" i="5"/>
  <c r="R61" i="5"/>
  <c r="T60" i="5"/>
  <c r="R60" i="5"/>
  <c r="R59" i="5"/>
  <c r="T58" i="5"/>
  <c r="R58" i="5"/>
  <c r="T53" i="5"/>
  <c r="R53" i="5"/>
  <c r="R50" i="5"/>
  <c r="T45" i="5"/>
  <c r="R45" i="5"/>
  <c r="R44" i="5"/>
  <c r="T42" i="5"/>
  <c r="R42" i="5"/>
  <c r="T40" i="5"/>
  <c r="R40" i="5"/>
  <c r="T39" i="5"/>
  <c r="R39" i="5"/>
  <c r="T38" i="5"/>
  <c r="R38" i="5"/>
  <c r="T37" i="5"/>
  <c r="R37" i="5"/>
  <c r="R36" i="5"/>
  <c r="R35" i="5"/>
  <c r="T33" i="5"/>
  <c r="R33" i="5"/>
  <c r="T32" i="5"/>
  <c r="R32" i="5"/>
  <c r="T31" i="5"/>
  <c r="R31" i="5"/>
  <c r="R29" i="5"/>
  <c r="R28" i="5"/>
  <c r="T26" i="5"/>
  <c r="R26" i="5"/>
  <c r="T25" i="5"/>
  <c r="R25" i="5"/>
  <c r="T24" i="5"/>
  <c r="R24" i="5"/>
  <c r="T23" i="5"/>
  <c r="R23" i="5"/>
  <c r="T22" i="5"/>
  <c r="R22" i="5"/>
  <c r="T19" i="5"/>
  <c r="R19" i="5"/>
  <c r="R18" i="5"/>
  <c r="R17" i="5"/>
  <c r="R15" i="5"/>
  <c r="R13" i="5"/>
  <c r="T11" i="5"/>
  <c r="R11" i="5"/>
  <c r="T10" i="5"/>
  <c r="R10" i="5"/>
  <c r="M81" i="5"/>
  <c r="L81" i="5" s="1"/>
  <c r="A61" i="5" l="1"/>
  <c r="A81" i="5"/>
  <c r="T56" i="15"/>
  <c r="R15" i="15"/>
  <c r="R56" i="15"/>
  <c r="J56" i="27" s="1"/>
  <c r="T15" i="15"/>
  <c r="R47" i="13"/>
  <c r="M65" i="28"/>
  <c r="M65" i="27"/>
  <c r="P65" i="28"/>
  <c r="P65" i="27"/>
  <c r="N65" i="28"/>
  <c r="N65" i="27"/>
  <c r="L65" i="28"/>
  <c r="L65" i="27"/>
  <c r="K65" i="28"/>
  <c r="K65" i="27"/>
  <c r="J65" i="28"/>
  <c r="J65" i="27"/>
  <c r="T62" i="13"/>
  <c r="R62" i="13"/>
  <c r="T58" i="13"/>
  <c r="R58" i="13"/>
  <c r="T56" i="13"/>
  <c r="R56" i="13"/>
  <c r="I56" i="27" s="1"/>
  <c r="T54" i="13"/>
  <c r="R54" i="13"/>
  <c r="T53" i="13"/>
  <c r="R53" i="13"/>
  <c r="T52" i="13"/>
  <c r="R52" i="13"/>
  <c r="T50" i="13"/>
  <c r="R50" i="13"/>
  <c r="T49" i="13"/>
  <c r="R49" i="13"/>
  <c r="T47" i="13"/>
  <c r="T45" i="13"/>
  <c r="R45" i="13"/>
  <c r="T44" i="13"/>
  <c r="R44" i="13"/>
  <c r="T43" i="13"/>
  <c r="R43" i="13"/>
  <c r="T40" i="13"/>
  <c r="R40" i="13"/>
  <c r="T39" i="13"/>
  <c r="R39" i="13"/>
  <c r="T37" i="13"/>
  <c r="R37" i="13"/>
  <c r="T36" i="13"/>
  <c r="R36" i="13"/>
  <c r="T35" i="13"/>
  <c r="R35" i="13"/>
  <c r="T33" i="13"/>
  <c r="R33" i="13"/>
  <c r="T32" i="13"/>
  <c r="R32" i="13"/>
  <c r="T31" i="13"/>
  <c r="R31" i="13"/>
  <c r="T29" i="13"/>
  <c r="R29" i="13"/>
  <c r="T27" i="13"/>
  <c r="R27" i="13"/>
  <c r="T26" i="13"/>
  <c r="R26" i="13"/>
  <c r="T25" i="13"/>
  <c r="R25" i="13"/>
  <c r="T24" i="13"/>
  <c r="R24" i="13"/>
  <c r="T23" i="13"/>
  <c r="R23" i="13"/>
  <c r="T22" i="13"/>
  <c r="R22" i="13"/>
  <c r="T18" i="13"/>
  <c r="R18" i="13"/>
  <c r="T13" i="13"/>
  <c r="R13" i="13"/>
  <c r="T11" i="13"/>
  <c r="R11" i="13"/>
  <c r="T10" i="13"/>
  <c r="R10" i="13"/>
  <c r="T64" i="11"/>
  <c r="H65" i="28" s="1"/>
  <c r="R64" i="11"/>
  <c r="H65" i="27" s="1"/>
  <c r="T63" i="11"/>
  <c r="R63" i="11"/>
  <c r="T62" i="11"/>
  <c r="R62" i="11"/>
  <c r="T61" i="11"/>
  <c r="R61" i="11"/>
  <c r="T59" i="11"/>
  <c r="R59" i="11"/>
  <c r="T58" i="11"/>
  <c r="R58" i="11"/>
  <c r="T56" i="11"/>
  <c r="R56" i="11"/>
  <c r="H56" i="27" s="1"/>
  <c r="T54" i="11"/>
  <c r="R54" i="11"/>
  <c r="T53" i="11"/>
  <c r="R53" i="11"/>
  <c r="T52" i="11"/>
  <c r="R52" i="11"/>
  <c r="T51" i="11"/>
  <c r="R51" i="11"/>
  <c r="T45" i="11"/>
  <c r="R45" i="11"/>
  <c r="T44" i="11"/>
  <c r="R44" i="11"/>
  <c r="T43" i="11"/>
  <c r="R43" i="11"/>
  <c r="T40" i="11"/>
  <c r="R40" i="11"/>
  <c r="T39" i="11"/>
  <c r="R39" i="11"/>
  <c r="T37" i="11"/>
  <c r="R37" i="11"/>
  <c r="T36" i="11"/>
  <c r="R36" i="11"/>
  <c r="T35" i="11"/>
  <c r="R35" i="11"/>
  <c r="T34" i="11"/>
  <c r="R34" i="11"/>
  <c r="T33" i="11"/>
  <c r="R33" i="11"/>
  <c r="T32" i="11"/>
  <c r="R32" i="11"/>
  <c r="T31" i="11"/>
  <c r="R31" i="11"/>
  <c r="T29" i="11"/>
  <c r="R29" i="11"/>
  <c r="T26" i="11"/>
  <c r="R26" i="11"/>
  <c r="T25" i="11"/>
  <c r="R25" i="11"/>
  <c r="T24" i="11"/>
  <c r="R24" i="11"/>
  <c r="T23" i="11"/>
  <c r="R23" i="11"/>
  <c r="T22" i="11"/>
  <c r="R22" i="11"/>
  <c r="T18" i="11"/>
  <c r="R18" i="11"/>
  <c r="T17" i="11"/>
  <c r="R17" i="11"/>
  <c r="T14" i="11"/>
  <c r="R14" i="11"/>
  <c r="T13" i="11"/>
  <c r="R13" i="11"/>
  <c r="T10" i="11"/>
  <c r="R10" i="11"/>
  <c r="T8" i="11"/>
  <c r="R8" i="11"/>
  <c r="T62" i="9"/>
  <c r="R62" i="9"/>
  <c r="T61" i="9"/>
  <c r="R61" i="9"/>
  <c r="T60" i="9"/>
  <c r="R60" i="9"/>
  <c r="T59" i="9"/>
  <c r="R59" i="9"/>
  <c r="T58" i="9"/>
  <c r="R58" i="9"/>
  <c r="T56" i="9"/>
  <c r="R56" i="9"/>
  <c r="G56" i="27" s="1"/>
  <c r="T54" i="9"/>
  <c r="R54" i="9"/>
  <c r="T53" i="9"/>
  <c r="R53" i="9"/>
  <c r="T52" i="9"/>
  <c r="R52" i="9"/>
  <c r="T47" i="9"/>
  <c r="R47" i="9"/>
  <c r="T45" i="9"/>
  <c r="R45" i="9"/>
  <c r="T44" i="9"/>
  <c r="R44" i="9"/>
  <c r="T40" i="9"/>
  <c r="R40" i="9"/>
  <c r="T39" i="9"/>
  <c r="R39" i="9"/>
  <c r="T37" i="9"/>
  <c r="R37" i="9"/>
  <c r="T36" i="9"/>
  <c r="R36" i="9"/>
  <c r="T35" i="9"/>
  <c r="R35" i="9"/>
  <c r="T33" i="9"/>
  <c r="R33" i="9"/>
  <c r="T32" i="9"/>
  <c r="R32" i="9"/>
  <c r="T31" i="9"/>
  <c r="R31" i="9"/>
  <c r="T27" i="9"/>
  <c r="R27" i="9"/>
  <c r="T26" i="9"/>
  <c r="R26" i="9"/>
  <c r="T25" i="9"/>
  <c r="R25" i="9"/>
  <c r="T24" i="9"/>
  <c r="R24" i="9"/>
  <c r="T23" i="9"/>
  <c r="R23" i="9"/>
  <c r="T19" i="9"/>
  <c r="R19" i="9"/>
  <c r="T18" i="9"/>
  <c r="R18" i="9"/>
  <c r="T17" i="9"/>
  <c r="R17" i="9"/>
  <c r="T15" i="9"/>
  <c r="R15" i="9"/>
  <c r="T13" i="9"/>
  <c r="R13" i="9"/>
  <c r="T11" i="9"/>
  <c r="R11" i="9"/>
  <c r="T10" i="9"/>
  <c r="R10" i="9"/>
  <c r="T8" i="9"/>
  <c r="R8" i="9"/>
  <c r="T7" i="9"/>
  <c r="R7" i="9"/>
  <c r="T50" i="7"/>
  <c r="T29" i="7"/>
  <c r="T42" i="7"/>
  <c r="T63" i="7"/>
  <c r="T62" i="7"/>
  <c r="T61" i="7"/>
  <c r="T60" i="7"/>
  <c r="T59" i="7"/>
  <c r="T58" i="7"/>
  <c r="T57" i="7"/>
  <c r="T56" i="7"/>
  <c r="T54" i="7"/>
  <c r="T53" i="7"/>
  <c r="T51" i="7"/>
  <c r="T48" i="7"/>
  <c r="T47" i="7"/>
  <c r="T45" i="7"/>
  <c r="T44" i="7"/>
  <c r="T40" i="7"/>
  <c r="T39" i="7"/>
  <c r="T38" i="7"/>
  <c r="T37" i="7"/>
  <c r="T36" i="7"/>
  <c r="T35" i="7"/>
  <c r="T34" i="7"/>
  <c r="T33" i="7"/>
  <c r="T32" i="7"/>
  <c r="T31" i="7"/>
  <c r="T30" i="7"/>
  <c r="T28" i="7"/>
  <c r="T27" i="7"/>
  <c r="T26" i="7"/>
  <c r="T25" i="7"/>
  <c r="T24" i="7"/>
  <c r="T23" i="7"/>
  <c r="T22" i="7"/>
  <c r="T20" i="7"/>
  <c r="T19" i="7"/>
  <c r="T18" i="7"/>
  <c r="T17" i="7"/>
  <c r="T13" i="7"/>
  <c r="T11" i="7"/>
  <c r="T10" i="7"/>
  <c r="T9" i="7"/>
  <c r="T8" i="7"/>
  <c r="T7" i="7"/>
  <c r="R63" i="7"/>
  <c r="R62" i="7"/>
  <c r="R61" i="7"/>
  <c r="R60" i="7"/>
  <c r="R59" i="7"/>
  <c r="R58" i="7"/>
  <c r="R57" i="7"/>
  <c r="R56" i="7"/>
  <c r="F56" i="27" s="1"/>
  <c r="R54" i="7"/>
  <c r="R53" i="7"/>
  <c r="R51" i="7"/>
  <c r="R48" i="7"/>
  <c r="R47" i="7"/>
  <c r="R45" i="7"/>
  <c r="R44" i="7"/>
  <c r="R40" i="7"/>
  <c r="R39" i="7"/>
  <c r="R38" i="7"/>
  <c r="R37" i="7"/>
  <c r="R36" i="7"/>
  <c r="R35" i="7"/>
  <c r="R34" i="7"/>
  <c r="R33" i="7"/>
  <c r="R32" i="7"/>
  <c r="R31" i="7"/>
  <c r="R30" i="7"/>
  <c r="R28" i="7"/>
  <c r="R27" i="7"/>
  <c r="R26" i="7"/>
  <c r="R25" i="7"/>
  <c r="R24" i="7"/>
  <c r="R23" i="7"/>
  <c r="R22" i="7"/>
  <c r="R20" i="7"/>
  <c r="R19" i="7"/>
  <c r="R18" i="7"/>
  <c r="R17" i="7"/>
  <c r="R13" i="7"/>
  <c r="R11" i="7"/>
  <c r="R10" i="7"/>
  <c r="R9" i="7"/>
  <c r="R8" i="7"/>
  <c r="R7" i="7"/>
  <c r="T64" i="3"/>
  <c r="D65" i="28" s="1"/>
  <c r="T63" i="3"/>
  <c r="T62" i="3"/>
  <c r="T61" i="3"/>
  <c r="T60" i="3"/>
  <c r="T59" i="3"/>
  <c r="T58" i="3"/>
  <c r="T55" i="3"/>
  <c r="T54" i="3"/>
  <c r="T53" i="3"/>
  <c r="T52" i="3"/>
  <c r="T51" i="3"/>
  <c r="T49" i="3"/>
  <c r="T48" i="3"/>
  <c r="T47" i="3"/>
  <c r="T45" i="3"/>
  <c r="T43" i="3"/>
  <c r="T42" i="3"/>
  <c r="T41" i="3"/>
  <c r="T40" i="3"/>
  <c r="T39" i="3"/>
  <c r="T38" i="3"/>
  <c r="T37" i="3"/>
  <c r="T36" i="3"/>
  <c r="T35" i="3"/>
  <c r="T34" i="3"/>
  <c r="T33" i="3"/>
  <c r="T32" i="3"/>
  <c r="T31" i="3"/>
  <c r="T27" i="3"/>
  <c r="T26" i="3"/>
  <c r="T25" i="3"/>
  <c r="T24" i="3"/>
  <c r="T23" i="3"/>
  <c r="T22" i="3"/>
  <c r="T20" i="3"/>
  <c r="T16" i="3"/>
  <c r="T14" i="3"/>
  <c r="T13" i="3"/>
  <c r="T12" i="3"/>
  <c r="T11" i="3"/>
  <c r="T10" i="3"/>
  <c r="T9" i="3"/>
  <c r="T7" i="3"/>
  <c r="T6" i="3"/>
  <c r="R64" i="3"/>
  <c r="D65" i="27" s="1"/>
  <c r="R63" i="3"/>
  <c r="R62" i="3"/>
  <c r="R61" i="3"/>
  <c r="R60" i="3"/>
  <c r="R59" i="3"/>
  <c r="R58" i="3"/>
  <c r="R55" i="3"/>
  <c r="D57" i="27" s="1"/>
  <c r="R54" i="3"/>
  <c r="R53" i="3"/>
  <c r="R52" i="3"/>
  <c r="R51" i="3"/>
  <c r="R50" i="3"/>
  <c r="R49" i="3"/>
  <c r="R48" i="3"/>
  <c r="R47" i="3"/>
  <c r="R45" i="3"/>
  <c r="R44" i="3"/>
  <c r="R43" i="3"/>
  <c r="R42" i="3"/>
  <c r="R41" i="3"/>
  <c r="R40" i="3"/>
  <c r="R39" i="3"/>
  <c r="R38" i="3"/>
  <c r="R37" i="3"/>
  <c r="R36" i="3"/>
  <c r="R35" i="3"/>
  <c r="R34" i="3"/>
  <c r="R33" i="3"/>
  <c r="R32" i="3"/>
  <c r="R31" i="3"/>
  <c r="R28" i="3"/>
  <c r="R27" i="3"/>
  <c r="R26" i="3"/>
  <c r="R25" i="3"/>
  <c r="R24" i="3"/>
  <c r="R23" i="3"/>
  <c r="R22" i="3"/>
  <c r="R20" i="3"/>
  <c r="R18" i="3"/>
  <c r="R17" i="3"/>
  <c r="R16" i="3"/>
  <c r="R15" i="3"/>
  <c r="R14" i="3"/>
  <c r="R13" i="3"/>
  <c r="R12" i="3"/>
  <c r="R11" i="3"/>
  <c r="R10" i="3"/>
  <c r="R9" i="3"/>
  <c r="R8" i="3"/>
  <c r="R7" i="3"/>
  <c r="R6" i="3"/>
  <c r="T64" i="1"/>
  <c r="C65" i="28" s="1"/>
  <c r="T63" i="1"/>
  <c r="T62" i="1"/>
  <c r="T61" i="1"/>
  <c r="T58" i="1"/>
  <c r="T54" i="1"/>
  <c r="T53" i="1"/>
  <c r="T51" i="1"/>
  <c r="T49" i="1"/>
  <c r="T48" i="1"/>
  <c r="T47" i="1"/>
  <c r="T45" i="1"/>
  <c r="T44" i="1"/>
  <c r="T43" i="1"/>
  <c r="T42" i="1"/>
  <c r="T40" i="1"/>
  <c r="T39" i="1"/>
  <c r="T38" i="1"/>
  <c r="T37" i="1"/>
  <c r="T35" i="1"/>
  <c r="T33" i="1"/>
  <c r="T32" i="1"/>
  <c r="T31" i="1"/>
  <c r="T26" i="1"/>
  <c r="T25" i="1"/>
  <c r="T24" i="1"/>
  <c r="T23" i="1"/>
  <c r="T22" i="1"/>
  <c r="T20" i="1"/>
  <c r="T19" i="1"/>
  <c r="T12" i="1"/>
  <c r="T11" i="1"/>
  <c r="T10" i="1"/>
  <c r="T7" i="1"/>
  <c r="R64" i="1"/>
  <c r="C65" i="27" s="1"/>
  <c r="R63" i="1"/>
  <c r="R62" i="1"/>
  <c r="R61" i="1"/>
  <c r="R59" i="1"/>
  <c r="R58" i="1"/>
  <c r="R54" i="1"/>
  <c r="R53" i="1"/>
  <c r="R52" i="1"/>
  <c r="R51" i="1"/>
  <c r="R49" i="1"/>
  <c r="R48" i="1"/>
  <c r="R47" i="1"/>
  <c r="R45" i="1"/>
  <c r="R44" i="1"/>
  <c r="R43" i="1"/>
  <c r="R42" i="1"/>
  <c r="R40" i="1"/>
  <c r="R39" i="1"/>
  <c r="R38" i="1"/>
  <c r="R37" i="1"/>
  <c r="R36" i="1"/>
  <c r="R35" i="1"/>
  <c r="R33" i="1"/>
  <c r="R32" i="1"/>
  <c r="R31" i="1"/>
  <c r="R30" i="1"/>
  <c r="R29" i="1"/>
  <c r="R28" i="1"/>
  <c r="R27" i="1"/>
  <c r="R26" i="1"/>
  <c r="R25" i="1"/>
  <c r="R24" i="1"/>
  <c r="R23" i="1"/>
  <c r="R22" i="1"/>
  <c r="R20" i="1"/>
  <c r="R19" i="1"/>
  <c r="R18" i="1"/>
  <c r="R17" i="1"/>
  <c r="R12" i="1"/>
  <c r="R11" i="1"/>
  <c r="R10" i="1"/>
  <c r="R9" i="1"/>
  <c r="R7" i="1"/>
  <c r="M54" i="1"/>
  <c r="L54" i="1" s="1"/>
  <c r="M53" i="1"/>
  <c r="L53" i="1" s="1"/>
  <c r="M52" i="1"/>
  <c r="L52" i="1" s="1"/>
  <c r="M51" i="1"/>
  <c r="L51" i="1" s="1"/>
  <c r="M50" i="1"/>
  <c r="L50" i="1" s="1"/>
  <c r="M49" i="1"/>
  <c r="L49" i="1" s="1"/>
  <c r="M48" i="1"/>
  <c r="L48" i="1" s="1"/>
  <c r="M47" i="1"/>
  <c r="L47" i="1" s="1"/>
  <c r="M46" i="1"/>
  <c r="L46" i="1" s="1"/>
  <c r="M45" i="1"/>
  <c r="L45" i="1" s="1"/>
  <c r="M44" i="1"/>
  <c r="L44" i="1" s="1"/>
  <c r="M43" i="1"/>
  <c r="L43" i="1" s="1"/>
  <c r="M42" i="1"/>
  <c r="L42" i="1" s="1"/>
  <c r="M41" i="1"/>
  <c r="L41" i="1" s="1"/>
  <c r="M40" i="1"/>
  <c r="L40" i="1" s="1"/>
  <c r="M39" i="1"/>
  <c r="L39" i="1" s="1"/>
  <c r="M38" i="1"/>
  <c r="L38" i="1" s="1"/>
  <c r="M37" i="1"/>
  <c r="L37" i="1" s="1"/>
  <c r="M36" i="1"/>
  <c r="L36" i="1" s="1"/>
  <c r="M35" i="1"/>
  <c r="L35" i="1" s="1"/>
  <c r="M34" i="1"/>
  <c r="L34" i="1" s="1"/>
  <c r="M33" i="1"/>
  <c r="L33" i="1" s="1"/>
  <c r="M32" i="1"/>
  <c r="L32" i="1" s="1"/>
  <c r="M6" i="1"/>
  <c r="M31" i="1"/>
  <c r="L31" i="1" s="1"/>
  <c r="M15" i="1"/>
  <c r="M17" i="1"/>
  <c r="M30" i="1"/>
  <c r="L30" i="1" s="1"/>
  <c r="M29" i="1"/>
  <c r="L29" i="1" s="1"/>
  <c r="M28" i="1"/>
  <c r="L28" i="1" s="1"/>
  <c r="M8" i="1"/>
  <c r="M5" i="1"/>
  <c r="M24" i="1"/>
  <c r="L24" i="1" s="1"/>
  <c r="M25" i="1"/>
  <c r="L25" i="1" s="1"/>
  <c r="M4" i="1"/>
  <c r="M18" i="1"/>
  <c r="M22" i="1"/>
  <c r="L22" i="1" s="1"/>
  <c r="M21" i="1"/>
  <c r="L21" i="1" s="1"/>
  <c r="M13" i="1"/>
  <c r="M26" i="1"/>
  <c r="L26" i="1" s="1"/>
  <c r="M27" i="1"/>
  <c r="L27" i="1" s="1"/>
  <c r="M23" i="1"/>
  <c r="L23" i="1" s="1"/>
  <c r="M16" i="1"/>
  <c r="M19" i="1"/>
  <c r="L14" i="1" s="1"/>
  <c r="M20" i="1"/>
  <c r="M14" i="1"/>
  <c r="M10" i="1"/>
  <c r="M9" i="1"/>
  <c r="M7" i="1"/>
  <c r="M12" i="1"/>
  <c r="T41" i="1"/>
  <c r="L17" i="1" l="1"/>
  <c r="L19" i="1"/>
  <c r="L20" i="1"/>
  <c r="T36" i="1" s="1"/>
  <c r="L9" i="1"/>
  <c r="T28" i="1" s="1"/>
  <c r="L10" i="1"/>
  <c r="L18" i="1"/>
  <c r="T59" i="1" s="1"/>
  <c r="L6" i="1"/>
  <c r="L8" i="1"/>
  <c r="L4" i="1"/>
  <c r="L15" i="1"/>
  <c r="L12" i="1"/>
  <c r="L16" i="1"/>
  <c r="L7" i="1"/>
  <c r="A20" i="1"/>
  <c r="A27" i="1"/>
  <c r="A22" i="1"/>
  <c r="A24" i="1"/>
  <c r="A28" i="1"/>
  <c r="A33" i="1"/>
  <c r="A19" i="1"/>
  <c r="A23" i="1"/>
  <c r="A26" i="1"/>
  <c r="A21" i="1"/>
  <c r="A25" i="1"/>
  <c r="A29" i="1"/>
  <c r="A31" i="1"/>
  <c r="A32" i="1"/>
  <c r="A34" i="1"/>
  <c r="A30" i="1"/>
  <c r="A35" i="1"/>
  <c r="A9" i="1"/>
  <c r="A18" i="1"/>
  <c r="A5" i="1"/>
  <c r="A7" i="1"/>
  <c r="A15" i="1"/>
  <c r="A12" i="1"/>
  <c r="T30" i="1"/>
  <c r="A14" i="1"/>
  <c r="A17" i="1"/>
  <c r="A10" i="1"/>
  <c r="A16" i="1"/>
  <c r="A13" i="1"/>
  <c r="A4" i="1"/>
  <c r="A8" i="1"/>
  <c r="A6" i="1"/>
  <c r="T52" i="1"/>
  <c r="T27" i="1"/>
  <c r="A45" i="1"/>
  <c r="A38" i="1"/>
  <c r="A42" i="1"/>
  <c r="A46" i="1"/>
  <c r="A50" i="1"/>
  <c r="A54" i="1"/>
  <c r="A39" i="1"/>
  <c r="A43" i="1"/>
  <c r="A47" i="1"/>
  <c r="A51" i="1"/>
  <c r="T29" i="1"/>
  <c r="A41" i="1"/>
  <c r="A49" i="1"/>
  <c r="A53" i="1"/>
  <c r="A36" i="1"/>
  <c r="A40" i="1"/>
  <c r="A44" i="1"/>
  <c r="A48" i="1"/>
  <c r="A52" i="1"/>
  <c r="T9" i="1"/>
  <c r="A37" i="1"/>
  <c r="T4" i="1"/>
  <c r="T57" i="1"/>
  <c r="T50" i="1"/>
  <c r="T60" i="1"/>
  <c r="T14" i="1"/>
  <c r="T16" i="1"/>
  <c r="T15" i="1"/>
  <c r="T56" i="1"/>
  <c r="T6" i="7"/>
  <c r="T52" i="7"/>
  <c r="T5" i="7"/>
  <c r="R5" i="7"/>
  <c r="T16" i="7"/>
  <c r="T29" i="9"/>
  <c r="R29" i="9"/>
  <c r="T55" i="1"/>
  <c r="T34" i="1"/>
  <c r="T18" i="1" l="1"/>
  <c r="C19" i="28" s="1"/>
  <c r="T17" i="1"/>
  <c r="C18" i="28" s="1"/>
  <c r="T6" i="1"/>
  <c r="T46" i="1"/>
  <c r="C47" i="28" s="1"/>
  <c r="P64" i="28"/>
  <c r="P64" i="27"/>
  <c r="P63" i="28"/>
  <c r="P63" i="27"/>
  <c r="P59" i="28"/>
  <c r="P59" i="27"/>
  <c r="P58" i="28"/>
  <c r="P58" i="27"/>
  <c r="P57" i="28"/>
  <c r="P56" i="28"/>
  <c r="P55" i="28"/>
  <c r="P55" i="27"/>
  <c r="P54" i="28"/>
  <c r="P54" i="27"/>
  <c r="P53" i="28"/>
  <c r="P53" i="27"/>
  <c r="P51" i="28"/>
  <c r="P51" i="27"/>
  <c r="P50" i="28"/>
  <c r="P50" i="27"/>
  <c r="P49" i="28"/>
  <c r="P49" i="27"/>
  <c r="P48" i="28"/>
  <c r="P48" i="27"/>
  <c r="P47" i="28"/>
  <c r="P47" i="27"/>
  <c r="P46" i="28"/>
  <c r="P46" i="27"/>
  <c r="P45" i="28"/>
  <c r="P45" i="27"/>
  <c r="P44" i="28"/>
  <c r="P44" i="27"/>
  <c r="P43" i="28"/>
  <c r="P43" i="27"/>
  <c r="B42" i="26"/>
  <c r="P41" i="28"/>
  <c r="P41" i="27"/>
  <c r="P40" i="28"/>
  <c r="P40" i="27"/>
  <c r="P39" i="28"/>
  <c r="P39" i="27"/>
  <c r="P38" i="28"/>
  <c r="P38" i="27"/>
  <c r="P36" i="28"/>
  <c r="P36" i="27"/>
  <c r="P34" i="28"/>
  <c r="P34" i="27"/>
  <c r="P33" i="28"/>
  <c r="P33" i="27"/>
  <c r="P32" i="28"/>
  <c r="P32" i="27"/>
  <c r="P31" i="28"/>
  <c r="P31" i="27"/>
  <c r="P30" i="28"/>
  <c r="P30" i="27"/>
  <c r="P29" i="28"/>
  <c r="P29" i="27"/>
  <c r="P28" i="28"/>
  <c r="P28" i="27"/>
  <c r="P27" i="28"/>
  <c r="P27" i="27"/>
  <c r="P26" i="28"/>
  <c r="P26" i="27"/>
  <c r="P25" i="28"/>
  <c r="P25" i="27"/>
  <c r="P24" i="28"/>
  <c r="P24" i="27"/>
  <c r="P23" i="28"/>
  <c r="P23" i="27"/>
  <c r="P22" i="28"/>
  <c r="P22" i="27"/>
  <c r="P20" i="28"/>
  <c r="P20" i="27"/>
  <c r="P19" i="28"/>
  <c r="P19" i="27"/>
  <c r="P18" i="28"/>
  <c r="P18" i="27"/>
  <c r="P17" i="28"/>
  <c r="P17" i="27"/>
  <c r="P16" i="28"/>
  <c r="P16" i="27"/>
  <c r="P15" i="28"/>
  <c r="P15" i="27"/>
  <c r="P14" i="28"/>
  <c r="P14" i="27"/>
  <c r="P13" i="28"/>
  <c r="P13" i="27"/>
  <c r="P12" i="28"/>
  <c r="P12" i="27"/>
  <c r="P10" i="28"/>
  <c r="P10" i="27"/>
  <c r="P9" i="28"/>
  <c r="P9" i="27"/>
  <c r="P8" i="28"/>
  <c r="P8" i="27"/>
  <c r="P6" i="28"/>
  <c r="P6" i="27"/>
  <c r="P5" i="28"/>
  <c r="P5" i="27"/>
  <c r="O64" i="28"/>
  <c r="O64" i="27"/>
  <c r="O63" i="28"/>
  <c r="O63" i="27"/>
  <c r="O59" i="28"/>
  <c r="O59" i="27"/>
  <c r="O58" i="28"/>
  <c r="O58" i="27"/>
  <c r="O57" i="28"/>
  <c r="O56" i="28"/>
  <c r="O55" i="28"/>
  <c r="O55" i="27"/>
  <c r="O54" i="28"/>
  <c r="O54" i="27"/>
  <c r="O53" i="28"/>
  <c r="O53" i="27"/>
  <c r="O52" i="28"/>
  <c r="O52" i="27"/>
  <c r="O51" i="28"/>
  <c r="O51" i="27"/>
  <c r="O50" i="28"/>
  <c r="O50" i="27"/>
  <c r="O49" i="28"/>
  <c r="O49" i="27"/>
  <c r="O48" i="28"/>
  <c r="O48" i="27"/>
  <c r="O46" i="28"/>
  <c r="O46" i="27"/>
  <c r="O45" i="28"/>
  <c r="O45" i="27"/>
  <c r="O44" i="28"/>
  <c r="O44" i="27"/>
  <c r="O43" i="28"/>
  <c r="O43" i="27"/>
  <c r="B42" i="25"/>
  <c r="O41" i="28"/>
  <c r="O41" i="27"/>
  <c r="O40" i="28"/>
  <c r="O40" i="27"/>
  <c r="O39" i="28"/>
  <c r="O39" i="27"/>
  <c r="O38" i="28"/>
  <c r="O38" i="27"/>
  <c r="O36" i="28"/>
  <c r="O36" i="27"/>
  <c r="O34" i="28"/>
  <c r="O34" i="27"/>
  <c r="O33" i="28"/>
  <c r="O33" i="27"/>
  <c r="O32" i="28"/>
  <c r="O32" i="27"/>
  <c r="O31" i="28"/>
  <c r="O31" i="27"/>
  <c r="O30" i="28"/>
  <c r="O30" i="27"/>
  <c r="O29" i="28"/>
  <c r="O29" i="27"/>
  <c r="O28" i="28"/>
  <c r="O28" i="27"/>
  <c r="O27" i="28"/>
  <c r="O27" i="27"/>
  <c r="O26" i="28"/>
  <c r="O26" i="27"/>
  <c r="O25" i="28"/>
  <c r="O25" i="27"/>
  <c r="O24" i="28"/>
  <c r="O24" i="27"/>
  <c r="O23" i="28"/>
  <c r="O23" i="27"/>
  <c r="O22" i="28"/>
  <c r="O22" i="27"/>
  <c r="O21" i="28"/>
  <c r="O21" i="27"/>
  <c r="O19" i="28"/>
  <c r="O19" i="27"/>
  <c r="O18" i="28"/>
  <c r="O18" i="27"/>
  <c r="O16" i="28"/>
  <c r="O16" i="27"/>
  <c r="O15" i="28"/>
  <c r="O15" i="27"/>
  <c r="O14" i="28"/>
  <c r="O14" i="27"/>
  <c r="O13" i="28"/>
  <c r="O13" i="27"/>
  <c r="O12" i="28"/>
  <c r="O12" i="27"/>
  <c r="O11" i="28"/>
  <c r="O11" i="27"/>
  <c r="O10" i="28"/>
  <c r="O10" i="27"/>
  <c r="O9" i="28"/>
  <c r="O9" i="27"/>
  <c r="O6" i="28"/>
  <c r="O6" i="27"/>
  <c r="N64" i="28"/>
  <c r="N64" i="27"/>
  <c r="N61" i="28"/>
  <c r="N61" i="27"/>
  <c r="N60" i="28"/>
  <c r="N60" i="27"/>
  <c r="N59" i="28"/>
  <c r="N59" i="27"/>
  <c r="N58" i="28"/>
  <c r="N58" i="27"/>
  <c r="N56" i="28"/>
  <c r="N55" i="28"/>
  <c r="N55" i="27"/>
  <c r="N54" i="28"/>
  <c r="N54" i="27"/>
  <c r="N53" i="28"/>
  <c r="N53" i="27"/>
  <c r="N51" i="28"/>
  <c r="N51" i="27"/>
  <c r="N50" i="28"/>
  <c r="N50" i="27"/>
  <c r="N49" i="28"/>
  <c r="N49" i="27"/>
  <c r="N48" i="28"/>
  <c r="N48" i="27"/>
  <c r="N47" i="28"/>
  <c r="N47" i="27"/>
  <c r="N46" i="28"/>
  <c r="N46" i="27"/>
  <c r="N45" i="28"/>
  <c r="N45" i="27"/>
  <c r="N44" i="28"/>
  <c r="N44" i="27"/>
  <c r="N43" i="28"/>
  <c r="N43" i="27"/>
  <c r="B42" i="23"/>
  <c r="N41" i="28"/>
  <c r="N41" i="27"/>
  <c r="N40" i="28"/>
  <c r="N40" i="27"/>
  <c r="N39" i="28"/>
  <c r="N39" i="27"/>
  <c r="N38" i="28"/>
  <c r="N38" i="27"/>
  <c r="N37" i="28"/>
  <c r="N37" i="27"/>
  <c r="N36" i="28"/>
  <c r="N36" i="27"/>
  <c r="N34" i="28"/>
  <c r="N34" i="27"/>
  <c r="N33" i="28"/>
  <c r="N33" i="27"/>
  <c r="N32" i="28"/>
  <c r="N32" i="27"/>
  <c r="N30" i="28"/>
  <c r="N30" i="27"/>
  <c r="N29" i="28"/>
  <c r="N29" i="27"/>
  <c r="N28" i="28"/>
  <c r="N28" i="27"/>
  <c r="N27" i="28"/>
  <c r="N27" i="27"/>
  <c r="N26" i="28"/>
  <c r="N26" i="27"/>
  <c r="N25" i="28"/>
  <c r="N25" i="27"/>
  <c r="N24" i="28"/>
  <c r="N24" i="27"/>
  <c r="N19" i="28"/>
  <c r="N19" i="27"/>
  <c r="N18" i="28"/>
  <c r="N18" i="27"/>
  <c r="N17" i="28"/>
  <c r="N17" i="27"/>
  <c r="N16" i="28"/>
  <c r="N16" i="27"/>
  <c r="N14" i="28"/>
  <c r="N14" i="27"/>
  <c r="N13" i="28"/>
  <c r="N13" i="27"/>
  <c r="N10" i="28"/>
  <c r="N10" i="27"/>
  <c r="M64" i="28"/>
  <c r="M64" i="27"/>
  <c r="B63" i="21"/>
  <c r="M59" i="28"/>
  <c r="M59" i="27"/>
  <c r="M58" i="28"/>
  <c r="M58" i="27"/>
  <c r="M57" i="28"/>
  <c r="M55" i="28"/>
  <c r="M55" i="27"/>
  <c r="M54" i="28"/>
  <c r="M54" i="27"/>
  <c r="M53" i="28"/>
  <c r="M53" i="27"/>
  <c r="M52" i="28"/>
  <c r="M52" i="27"/>
  <c r="M51" i="28"/>
  <c r="M51" i="27"/>
  <c r="M50" i="28"/>
  <c r="M50" i="27"/>
  <c r="M46" i="28"/>
  <c r="M46" i="27"/>
  <c r="M45" i="28"/>
  <c r="M45" i="27"/>
  <c r="M44" i="28"/>
  <c r="M44" i="27"/>
  <c r="M43" i="28"/>
  <c r="M43" i="27"/>
  <c r="M41" i="28"/>
  <c r="M41" i="27"/>
  <c r="M39" i="28"/>
  <c r="M39" i="27"/>
  <c r="M38" i="28"/>
  <c r="M38" i="27"/>
  <c r="M37" i="28"/>
  <c r="M37" i="27"/>
  <c r="M36" i="28"/>
  <c r="M36" i="27"/>
  <c r="M35" i="28"/>
  <c r="M35" i="27"/>
  <c r="M34" i="28"/>
  <c r="M34" i="27"/>
  <c r="M33" i="28"/>
  <c r="M33" i="27"/>
  <c r="M32" i="28"/>
  <c r="M32" i="27"/>
  <c r="M30" i="28"/>
  <c r="M30" i="27"/>
  <c r="M29" i="28"/>
  <c r="M29" i="27"/>
  <c r="M28" i="28"/>
  <c r="M28" i="27"/>
  <c r="M27" i="28"/>
  <c r="M27" i="27"/>
  <c r="M26" i="28"/>
  <c r="M26" i="27"/>
  <c r="M25" i="28"/>
  <c r="M25" i="27"/>
  <c r="M24" i="28"/>
  <c r="M24" i="27"/>
  <c r="M23" i="28"/>
  <c r="M23" i="27"/>
  <c r="M19" i="28"/>
  <c r="M19" i="27"/>
  <c r="M18" i="28"/>
  <c r="M18" i="27"/>
  <c r="M17" i="28"/>
  <c r="M17" i="27"/>
  <c r="M16" i="28"/>
  <c r="M16" i="27"/>
  <c r="M15" i="28"/>
  <c r="M15" i="27"/>
  <c r="M14" i="28"/>
  <c r="M14" i="27"/>
  <c r="M8" i="28"/>
  <c r="M8" i="27"/>
  <c r="M5" i="28"/>
  <c r="M5" i="27"/>
  <c r="L64" i="28"/>
  <c r="L64" i="27"/>
  <c r="L60" i="28"/>
  <c r="L60" i="27"/>
  <c r="L58" i="28"/>
  <c r="L58" i="27"/>
  <c r="L57" i="28"/>
  <c r="L55" i="28"/>
  <c r="L55" i="27"/>
  <c r="L54" i="28"/>
  <c r="L54" i="27"/>
  <c r="B53" i="19"/>
  <c r="L53" i="28"/>
  <c r="L53" i="27"/>
  <c r="L52" i="28"/>
  <c r="L52" i="27"/>
  <c r="L51" i="28"/>
  <c r="L51" i="27"/>
  <c r="L50" i="28"/>
  <c r="L50" i="27"/>
  <c r="L49" i="28"/>
  <c r="L49" i="27"/>
  <c r="L48" i="28"/>
  <c r="L48" i="27"/>
  <c r="L47" i="28"/>
  <c r="L47" i="27"/>
  <c r="L46" i="28"/>
  <c r="L46" i="27"/>
  <c r="L45" i="28"/>
  <c r="L45" i="27"/>
  <c r="L44" i="28"/>
  <c r="L44" i="27"/>
  <c r="L43" i="28"/>
  <c r="L43" i="27"/>
  <c r="L41" i="28"/>
  <c r="L41" i="27"/>
  <c r="L40" i="28"/>
  <c r="L40" i="27"/>
  <c r="L39" i="28"/>
  <c r="L39" i="27"/>
  <c r="L38" i="28"/>
  <c r="L38" i="27"/>
  <c r="L36" i="28"/>
  <c r="L36" i="27"/>
  <c r="L33" i="28"/>
  <c r="L33" i="27"/>
  <c r="L32" i="28"/>
  <c r="L32" i="27"/>
  <c r="L31" i="28"/>
  <c r="L31" i="27"/>
  <c r="L30" i="28"/>
  <c r="L30" i="27"/>
  <c r="L29" i="28"/>
  <c r="L29" i="27"/>
  <c r="L28" i="28"/>
  <c r="L28" i="27"/>
  <c r="L27" i="28"/>
  <c r="L27" i="27"/>
  <c r="L26" i="28"/>
  <c r="L26" i="27"/>
  <c r="L25" i="28"/>
  <c r="L25" i="27"/>
  <c r="L24" i="28"/>
  <c r="L24" i="27"/>
  <c r="L19" i="28"/>
  <c r="L19" i="27"/>
  <c r="L18" i="28"/>
  <c r="L18" i="27"/>
  <c r="L16" i="28"/>
  <c r="L16" i="27"/>
  <c r="L15" i="28"/>
  <c r="L15" i="27"/>
  <c r="L14" i="28"/>
  <c r="L14" i="27"/>
  <c r="L10" i="28"/>
  <c r="L10" i="27"/>
  <c r="B69" i="17"/>
  <c r="K64" i="28"/>
  <c r="K64" i="27"/>
  <c r="K63" i="28"/>
  <c r="K63" i="27"/>
  <c r="K60" i="28"/>
  <c r="K60" i="27"/>
  <c r="K59" i="28"/>
  <c r="K59" i="27"/>
  <c r="K57" i="28"/>
  <c r="K56" i="28"/>
  <c r="K55" i="28"/>
  <c r="K55" i="27"/>
  <c r="K54" i="28"/>
  <c r="K54" i="27"/>
  <c r="K50" i="28"/>
  <c r="K50" i="27"/>
  <c r="K48" i="28"/>
  <c r="K48" i="27"/>
  <c r="K46" i="28"/>
  <c r="K46" i="27"/>
  <c r="K45" i="28"/>
  <c r="K45" i="27"/>
  <c r="K44" i="28"/>
  <c r="K44" i="27"/>
  <c r="K43" i="28"/>
  <c r="K43" i="27"/>
  <c r="K41" i="28"/>
  <c r="K41" i="27"/>
  <c r="K39" i="28"/>
  <c r="K39" i="27"/>
  <c r="K38" i="28"/>
  <c r="K38" i="27"/>
  <c r="K36" i="28"/>
  <c r="K36" i="27"/>
  <c r="K34" i="28"/>
  <c r="K34" i="27"/>
  <c r="K33" i="28"/>
  <c r="K33" i="27"/>
  <c r="K32" i="28"/>
  <c r="K32" i="27"/>
  <c r="K30" i="28"/>
  <c r="K30" i="27"/>
  <c r="K29" i="28"/>
  <c r="K29" i="27"/>
  <c r="K28" i="28"/>
  <c r="K28" i="27"/>
  <c r="K27" i="28"/>
  <c r="K27" i="27"/>
  <c r="K26" i="28"/>
  <c r="K26" i="27"/>
  <c r="K25" i="28"/>
  <c r="K25" i="27"/>
  <c r="K24" i="28"/>
  <c r="K24" i="27"/>
  <c r="K19" i="28"/>
  <c r="K19" i="27"/>
  <c r="K18" i="28"/>
  <c r="K18" i="27"/>
  <c r="K17" i="28"/>
  <c r="K17" i="27"/>
  <c r="K14" i="28"/>
  <c r="K14" i="27"/>
  <c r="K10" i="28"/>
  <c r="K10" i="27"/>
  <c r="K8" i="28"/>
  <c r="K8" i="27"/>
  <c r="K5" i="28"/>
  <c r="K5" i="27"/>
  <c r="B82" i="15"/>
  <c r="J64" i="28"/>
  <c r="J64" i="27"/>
  <c r="J60" i="28"/>
  <c r="J60" i="27"/>
  <c r="J59" i="28"/>
  <c r="J59" i="27"/>
  <c r="J57" i="28"/>
  <c r="J55" i="28"/>
  <c r="J55" i="27"/>
  <c r="J54" i="28"/>
  <c r="J54" i="27"/>
  <c r="J53" i="28"/>
  <c r="J53" i="27"/>
  <c r="J50" i="28"/>
  <c r="J50" i="27"/>
  <c r="J49" i="28"/>
  <c r="J49" i="27"/>
  <c r="J48" i="28"/>
  <c r="J48" i="27"/>
  <c r="J46" i="28"/>
  <c r="J46" i="27"/>
  <c r="J45" i="28"/>
  <c r="J45" i="27"/>
  <c r="J44" i="28"/>
  <c r="J44" i="27"/>
  <c r="J43" i="28"/>
  <c r="J43" i="27"/>
  <c r="J41" i="28"/>
  <c r="J41" i="27"/>
  <c r="J40" i="28"/>
  <c r="J40" i="27"/>
  <c r="J39" i="28"/>
  <c r="J39" i="27"/>
  <c r="J38" i="28"/>
  <c r="J38" i="27"/>
  <c r="J36" i="28"/>
  <c r="J36" i="27"/>
  <c r="J34" i="28"/>
  <c r="J34" i="27"/>
  <c r="J33" i="28"/>
  <c r="J33" i="27"/>
  <c r="J32" i="28"/>
  <c r="J32" i="27"/>
  <c r="J30" i="28"/>
  <c r="J30" i="27"/>
  <c r="J28" i="28"/>
  <c r="J28" i="27"/>
  <c r="J27" i="28"/>
  <c r="J27" i="27"/>
  <c r="J26" i="28"/>
  <c r="J26" i="27"/>
  <c r="J25" i="28"/>
  <c r="J25" i="27"/>
  <c r="J24" i="28"/>
  <c r="J24" i="27"/>
  <c r="J23" i="28"/>
  <c r="J23" i="27"/>
  <c r="J19" i="28"/>
  <c r="J19" i="27"/>
  <c r="J18" i="28"/>
  <c r="J18" i="27"/>
  <c r="J17" i="28"/>
  <c r="J17" i="27"/>
  <c r="J16" i="28"/>
  <c r="J16" i="27"/>
  <c r="J14" i="28"/>
  <c r="J14" i="27"/>
  <c r="J10" i="28"/>
  <c r="J10" i="27"/>
  <c r="B97" i="13"/>
  <c r="I63" i="28"/>
  <c r="I63" i="27"/>
  <c r="I59" i="28"/>
  <c r="I59" i="27"/>
  <c r="I57" i="28"/>
  <c r="I55" i="28"/>
  <c r="I55" i="27"/>
  <c r="I54" i="28"/>
  <c r="I54" i="27"/>
  <c r="I53" i="28"/>
  <c r="I53" i="27"/>
  <c r="I51" i="28"/>
  <c r="I51" i="27"/>
  <c r="I50" i="28"/>
  <c r="I50" i="27"/>
  <c r="I48" i="28"/>
  <c r="I48" i="27"/>
  <c r="I46" i="28"/>
  <c r="I46" i="27"/>
  <c r="I45" i="28"/>
  <c r="I45" i="27"/>
  <c r="I44" i="28"/>
  <c r="I44" i="27"/>
  <c r="I41" i="28"/>
  <c r="I41" i="27"/>
  <c r="I40" i="28"/>
  <c r="I40" i="27"/>
  <c r="I38" i="28"/>
  <c r="I38" i="27"/>
  <c r="I37" i="28"/>
  <c r="I37" i="27"/>
  <c r="I36" i="28"/>
  <c r="I36" i="27"/>
  <c r="I34" i="28"/>
  <c r="I34" i="27"/>
  <c r="I33" i="28"/>
  <c r="I33" i="27"/>
  <c r="I32" i="28"/>
  <c r="I32" i="27"/>
  <c r="I30" i="28"/>
  <c r="I30" i="27"/>
  <c r="I28" i="28"/>
  <c r="I28" i="27"/>
  <c r="I27" i="28"/>
  <c r="I27" i="27"/>
  <c r="I26" i="28"/>
  <c r="I26" i="27"/>
  <c r="I25" i="28"/>
  <c r="I25" i="27"/>
  <c r="I24" i="28"/>
  <c r="I24" i="27"/>
  <c r="I23" i="28"/>
  <c r="I23" i="27"/>
  <c r="I19" i="28"/>
  <c r="I19" i="27"/>
  <c r="I14" i="28"/>
  <c r="I14" i="27"/>
  <c r="I12" i="28"/>
  <c r="I12" i="27"/>
  <c r="I11" i="28"/>
  <c r="I11" i="27"/>
  <c r="H64" i="28"/>
  <c r="H64" i="27"/>
  <c r="H63" i="28"/>
  <c r="H63" i="27"/>
  <c r="H62" i="28"/>
  <c r="H62" i="27"/>
  <c r="B61" i="11"/>
  <c r="H60" i="28"/>
  <c r="H60" i="27"/>
  <c r="H59" i="28"/>
  <c r="H59" i="27"/>
  <c r="H57" i="28"/>
  <c r="H55" i="28"/>
  <c r="H55" i="27"/>
  <c r="H54" i="28"/>
  <c r="H54" i="27"/>
  <c r="H53" i="28"/>
  <c r="H53" i="27"/>
  <c r="H52" i="28"/>
  <c r="H52" i="27"/>
  <c r="H46" i="28"/>
  <c r="H46" i="27"/>
  <c r="H45" i="28"/>
  <c r="H45" i="27"/>
  <c r="H44" i="28"/>
  <c r="H44" i="27"/>
  <c r="H41" i="28"/>
  <c r="H41" i="27"/>
  <c r="H40" i="28"/>
  <c r="H40" i="27"/>
  <c r="H38" i="28"/>
  <c r="H38" i="27"/>
  <c r="H37" i="28"/>
  <c r="H37" i="27"/>
  <c r="H36" i="28"/>
  <c r="H36" i="27"/>
  <c r="H35" i="28"/>
  <c r="H35" i="27"/>
  <c r="H34" i="28"/>
  <c r="H34" i="27"/>
  <c r="H33" i="28"/>
  <c r="H33" i="27"/>
  <c r="H32" i="28"/>
  <c r="H32" i="27"/>
  <c r="H30" i="28"/>
  <c r="H30" i="27"/>
  <c r="H27" i="28"/>
  <c r="H27" i="27"/>
  <c r="H26" i="28"/>
  <c r="H26" i="27"/>
  <c r="H25" i="28"/>
  <c r="H25" i="27"/>
  <c r="H24" i="28"/>
  <c r="H24" i="27"/>
  <c r="H23" i="28"/>
  <c r="H23" i="27"/>
  <c r="H19" i="28"/>
  <c r="H19" i="27"/>
  <c r="H18" i="28"/>
  <c r="H18" i="27"/>
  <c r="H15" i="28"/>
  <c r="H15" i="27"/>
  <c r="H14" i="28"/>
  <c r="H14" i="27"/>
  <c r="H11" i="28"/>
  <c r="H11" i="27"/>
  <c r="H9" i="28"/>
  <c r="H9" i="27"/>
  <c r="G63" i="28"/>
  <c r="G63" i="27"/>
  <c r="G62" i="28"/>
  <c r="G62" i="27"/>
  <c r="G61" i="28"/>
  <c r="G61" i="27"/>
  <c r="G60" i="28"/>
  <c r="G60" i="27"/>
  <c r="G59" i="28"/>
  <c r="G59" i="27"/>
  <c r="G57" i="28"/>
  <c r="G55" i="28"/>
  <c r="G55" i="27"/>
  <c r="G54" i="28"/>
  <c r="G54" i="27"/>
  <c r="G53" i="28"/>
  <c r="G53" i="27"/>
  <c r="T38" i="9"/>
  <c r="G39" i="28" s="1"/>
  <c r="G48" i="28"/>
  <c r="G48" i="27"/>
  <c r="G46" i="28"/>
  <c r="G46" i="27"/>
  <c r="G45" i="28"/>
  <c r="G45" i="27"/>
  <c r="G41" i="28"/>
  <c r="G41" i="27"/>
  <c r="G40" i="28"/>
  <c r="G40" i="27"/>
  <c r="G38" i="28"/>
  <c r="G38" i="27"/>
  <c r="G37" i="28"/>
  <c r="G37" i="27"/>
  <c r="G36" i="28"/>
  <c r="G36" i="27"/>
  <c r="G34" i="28"/>
  <c r="G34" i="27"/>
  <c r="G33" i="28"/>
  <c r="G33" i="27"/>
  <c r="G32" i="28"/>
  <c r="G32" i="27"/>
  <c r="G30" i="28"/>
  <c r="G30" i="27"/>
  <c r="G28" i="28"/>
  <c r="G28" i="27"/>
  <c r="G27" i="28"/>
  <c r="G27" i="27"/>
  <c r="G26" i="28"/>
  <c r="G26" i="27"/>
  <c r="G25" i="28"/>
  <c r="G25" i="27"/>
  <c r="G24" i="28"/>
  <c r="G24" i="27"/>
  <c r="G20" i="28"/>
  <c r="G20" i="27"/>
  <c r="G19" i="28"/>
  <c r="G19" i="27"/>
  <c r="G18" i="28"/>
  <c r="G18" i="27"/>
  <c r="G16" i="28"/>
  <c r="G16" i="27"/>
  <c r="G14" i="28"/>
  <c r="G14" i="27"/>
  <c r="G12" i="28"/>
  <c r="G12" i="27"/>
  <c r="G11" i="28"/>
  <c r="G11" i="27"/>
  <c r="G9" i="28"/>
  <c r="G9" i="27"/>
  <c r="G8" i="28"/>
  <c r="G8" i="27"/>
  <c r="F64" i="28"/>
  <c r="F64" i="27"/>
  <c r="F63" i="28"/>
  <c r="F63" i="27"/>
  <c r="F62" i="28"/>
  <c r="F62" i="27"/>
  <c r="F61" i="28"/>
  <c r="F61" i="27"/>
  <c r="F60" i="28"/>
  <c r="F60" i="27"/>
  <c r="F59" i="28"/>
  <c r="F59" i="27"/>
  <c r="F58" i="28"/>
  <c r="F58" i="27"/>
  <c r="F57" i="28"/>
  <c r="F55" i="28"/>
  <c r="F55" i="27"/>
  <c r="F54" i="28"/>
  <c r="F54" i="27"/>
  <c r="F53" i="28"/>
  <c r="F52" i="28"/>
  <c r="F52" i="27"/>
  <c r="F49" i="28"/>
  <c r="F49" i="27"/>
  <c r="F48" i="28"/>
  <c r="F48" i="27"/>
  <c r="F46" i="28"/>
  <c r="F46" i="27"/>
  <c r="F45" i="28"/>
  <c r="F45" i="27"/>
  <c r="R29" i="7"/>
  <c r="F30" i="27" s="1"/>
  <c r="F41" i="28"/>
  <c r="F41" i="27"/>
  <c r="R52" i="7"/>
  <c r="F53" i="27" s="1"/>
  <c r="F40" i="28"/>
  <c r="F40" i="27"/>
  <c r="F39" i="28"/>
  <c r="F39" i="27"/>
  <c r="F43" i="28"/>
  <c r="F38" i="28"/>
  <c r="F38" i="27"/>
  <c r="F37" i="28"/>
  <c r="F37" i="27"/>
  <c r="F36" i="28"/>
  <c r="F36" i="27"/>
  <c r="F35" i="28"/>
  <c r="F35" i="27"/>
  <c r="F34" i="28"/>
  <c r="F34" i="27"/>
  <c r="F33" i="28"/>
  <c r="F33" i="27"/>
  <c r="F32" i="28"/>
  <c r="F32" i="27"/>
  <c r="F17" i="28"/>
  <c r="F31" i="28"/>
  <c r="F31" i="27"/>
  <c r="F30" i="28"/>
  <c r="F29" i="28"/>
  <c r="F29" i="27"/>
  <c r="F28" i="28"/>
  <c r="F28" i="27"/>
  <c r="F27" i="28"/>
  <c r="F27" i="27"/>
  <c r="F51" i="28"/>
  <c r="F26" i="28"/>
  <c r="F26" i="27"/>
  <c r="F7" i="28"/>
  <c r="F25" i="28"/>
  <c r="F25" i="27"/>
  <c r="F24" i="28"/>
  <c r="F24" i="27"/>
  <c r="F23" i="28"/>
  <c r="F23" i="27"/>
  <c r="F21" i="28"/>
  <c r="F21" i="27"/>
  <c r="F20" i="28"/>
  <c r="F20" i="27"/>
  <c r="F19" i="28"/>
  <c r="F19" i="27"/>
  <c r="F18" i="28"/>
  <c r="F18" i="27"/>
  <c r="F14" i="28"/>
  <c r="F14" i="27"/>
  <c r="F12" i="28"/>
  <c r="F12" i="27"/>
  <c r="F11" i="28"/>
  <c r="F11" i="27"/>
  <c r="F10" i="28"/>
  <c r="F10" i="27"/>
  <c r="F9" i="28"/>
  <c r="F9" i="27"/>
  <c r="F8" i="28"/>
  <c r="F8" i="27"/>
  <c r="F6" i="28"/>
  <c r="F6" i="27"/>
  <c r="M80" i="5"/>
  <c r="L80" i="5" s="1"/>
  <c r="M79" i="5"/>
  <c r="L79" i="5" s="1"/>
  <c r="M78" i="5"/>
  <c r="L78" i="5" s="1"/>
  <c r="M77" i="5"/>
  <c r="L77" i="5" s="1"/>
  <c r="M76" i="5"/>
  <c r="L76" i="5" s="1"/>
  <c r="M4" i="5"/>
  <c r="M84" i="5"/>
  <c r="L84" i="5" s="1"/>
  <c r="M83" i="5"/>
  <c r="L83" i="5" s="1"/>
  <c r="M82" i="5"/>
  <c r="L82" i="5" s="1"/>
  <c r="M26" i="5"/>
  <c r="M37" i="5"/>
  <c r="M12" i="5"/>
  <c r="M75" i="5"/>
  <c r="L75" i="5" s="1"/>
  <c r="E64" i="28"/>
  <c r="E64" i="27"/>
  <c r="M58" i="5"/>
  <c r="L58" i="5" s="1"/>
  <c r="E63" i="28"/>
  <c r="E63" i="27"/>
  <c r="M74" i="5"/>
  <c r="L74" i="5" s="1"/>
  <c r="E62" i="28"/>
  <c r="E62" i="27"/>
  <c r="M56" i="5"/>
  <c r="L56" i="5" s="1"/>
  <c r="E61" i="28"/>
  <c r="E61" i="27"/>
  <c r="M73" i="5"/>
  <c r="L73" i="5" s="1"/>
  <c r="E60" i="27"/>
  <c r="M72" i="5"/>
  <c r="L72" i="5" s="1"/>
  <c r="E59" i="28"/>
  <c r="E59" i="27"/>
  <c r="M32" i="5"/>
  <c r="M71" i="5"/>
  <c r="L71" i="5" s="1"/>
  <c r="M70" i="5"/>
  <c r="L70" i="5" s="1"/>
  <c r="M69" i="5"/>
  <c r="L69" i="5" s="1"/>
  <c r="M68" i="5"/>
  <c r="L68" i="5" s="1"/>
  <c r="E54" i="28"/>
  <c r="E54" i="27"/>
  <c r="M48" i="5"/>
  <c r="M57" i="5"/>
  <c r="L57" i="5" s="1"/>
  <c r="M35" i="5"/>
  <c r="E51" i="27"/>
  <c r="M67" i="5"/>
  <c r="L67" i="5" s="1"/>
  <c r="M30" i="5"/>
  <c r="M66" i="5"/>
  <c r="L66" i="5" s="1"/>
  <c r="M65" i="5"/>
  <c r="L65" i="5" s="1"/>
  <c r="M64" i="5"/>
  <c r="L64" i="5" s="1"/>
  <c r="E46" i="28"/>
  <c r="E46" i="27"/>
  <c r="M63" i="5"/>
  <c r="L63" i="5" s="1"/>
  <c r="E45" i="27"/>
  <c r="M62" i="5"/>
  <c r="L62" i="5" s="1"/>
  <c r="M59" i="5"/>
  <c r="L59" i="5" s="1"/>
  <c r="E43" i="28"/>
  <c r="E43" i="27"/>
  <c r="M51" i="5"/>
  <c r="M52" i="5"/>
  <c r="E41" i="28"/>
  <c r="E41" i="27"/>
  <c r="M46" i="5"/>
  <c r="E40" i="28"/>
  <c r="E40" i="27"/>
  <c r="M60" i="5"/>
  <c r="L60" i="5" s="1"/>
  <c r="E39" i="28"/>
  <c r="E39" i="27"/>
  <c r="M34" i="5"/>
  <c r="E38" i="28"/>
  <c r="E38" i="27"/>
  <c r="M17" i="5"/>
  <c r="E37" i="27"/>
  <c r="M49" i="5"/>
  <c r="E36" i="27"/>
  <c r="M55" i="5"/>
  <c r="L55" i="5" s="1"/>
  <c r="M41" i="5"/>
  <c r="E34" i="28"/>
  <c r="E34" i="27"/>
  <c r="M16" i="5"/>
  <c r="E33" i="28"/>
  <c r="E33" i="27"/>
  <c r="M18" i="5"/>
  <c r="E32" i="28"/>
  <c r="E32" i="27"/>
  <c r="M19" i="5"/>
  <c r="M25" i="5"/>
  <c r="E30" i="27"/>
  <c r="M8" i="5"/>
  <c r="E29" i="27"/>
  <c r="M29" i="5"/>
  <c r="M50" i="5"/>
  <c r="E27" i="28"/>
  <c r="E27" i="27"/>
  <c r="M11" i="5"/>
  <c r="E26" i="28"/>
  <c r="E26" i="27"/>
  <c r="M6" i="5"/>
  <c r="E25" i="28"/>
  <c r="E25" i="27"/>
  <c r="M27" i="5"/>
  <c r="E24" i="28"/>
  <c r="E24" i="27"/>
  <c r="M20" i="5"/>
  <c r="E23" i="28"/>
  <c r="E23" i="27"/>
  <c r="M7" i="5"/>
  <c r="M45" i="5"/>
  <c r="M40" i="5"/>
  <c r="E20" i="28"/>
  <c r="E20" i="27"/>
  <c r="M24" i="5"/>
  <c r="E19" i="27"/>
  <c r="M47" i="5"/>
  <c r="E18" i="27"/>
  <c r="M33" i="5"/>
  <c r="M13" i="5"/>
  <c r="E16" i="27"/>
  <c r="M15" i="5"/>
  <c r="M44" i="5"/>
  <c r="E14" i="27"/>
  <c r="M3" i="5"/>
  <c r="M43" i="5"/>
  <c r="E12" i="28"/>
  <c r="E12" i="27"/>
  <c r="M42" i="5"/>
  <c r="E11" i="28"/>
  <c r="E11" i="27"/>
  <c r="M21" i="5"/>
  <c r="M23" i="5"/>
  <c r="M53" i="5"/>
  <c r="L31" i="5" s="1"/>
  <c r="M39" i="5"/>
  <c r="M36" i="5"/>
  <c r="M9" i="5"/>
  <c r="M28" i="5"/>
  <c r="D64" i="28"/>
  <c r="D64" i="27"/>
  <c r="D63" i="28"/>
  <c r="D63" i="27"/>
  <c r="D62" i="28"/>
  <c r="D62" i="27"/>
  <c r="D61" i="28"/>
  <c r="D61" i="27"/>
  <c r="D60" i="28"/>
  <c r="D60" i="27"/>
  <c r="D59" i="28"/>
  <c r="D59" i="27"/>
  <c r="D56" i="28"/>
  <c r="D55" i="28"/>
  <c r="D55" i="27"/>
  <c r="D54" i="28"/>
  <c r="D54" i="27"/>
  <c r="D53" i="28"/>
  <c r="D53" i="27"/>
  <c r="D52" i="28"/>
  <c r="D52" i="27"/>
  <c r="B51" i="3"/>
  <c r="D51" i="27"/>
  <c r="M50" i="3"/>
  <c r="L50" i="3" s="1"/>
  <c r="D50" i="28"/>
  <c r="D50" i="27"/>
  <c r="M49" i="3"/>
  <c r="L49" i="3" s="1"/>
  <c r="D49" i="28"/>
  <c r="D49" i="27"/>
  <c r="M48" i="3"/>
  <c r="L48" i="3" s="1"/>
  <c r="D48" i="28"/>
  <c r="D48" i="27"/>
  <c r="M47" i="3"/>
  <c r="L47" i="3" s="1"/>
  <c r="M46" i="3"/>
  <c r="L46" i="3" s="1"/>
  <c r="D46" i="28"/>
  <c r="D46" i="27"/>
  <c r="M45" i="3"/>
  <c r="L45" i="3" s="1"/>
  <c r="D45" i="27"/>
  <c r="M44" i="3"/>
  <c r="L44" i="3" s="1"/>
  <c r="D44" i="28"/>
  <c r="D44" i="27"/>
  <c r="M43" i="3"/>
  <c r="L43" i="3" s="1"/>
  <c r="D43" i="28"/>
  <c r="D43" i="27"/>
  <c r="M42" i="3"/>
  <c r="L42" i="3" s="1"/>
  <c r="D42" i="28"/>
  <c r="D42" i="27"/>
  <c r="M41" i="3"/>
  <c r="L41" i="3" s="1"/>
  <c r="D41" i="28"/>
  <c r="D41" i="27"/>
  <c r="M40" i="3"/>
  <c r="L40" i="3" s="1"/>
  <c r="D40" i="28"/>
  <c r="D40" i="27"/>
  <c r="M39" i="3"/>
  <c r="L39" i="3" s="1"/>
  <c r="D39" i="28"/>
  <c r="D39" i="27"/>
  <c r="M38" i="3"/>
  <c r="L38" i="3" s="1"/>
  <c r="D38" i="28"/>
  <c r="D38" i="27"/>
  <c r="M37" i="3"/>
  <c r="L37" i="3" s="1"/>
  <c r="D37" i="28"/>
  <c r="D37" i="27"/>
  <c r="M36" i="3"/>
  <c r="L36" i="3" s="1"/>
  <c r="D36" i="28"/>
  <c r="D36" i="27"/>
  <c r="M35" i="3"/>
  <c r="L35" i="3" s="1"/>
  <c r="D35" i="28"/>
  <c r="D35" i="27"/>
  <c r="M34" i="3"/>
  <c r="L34" i="3" s="1"/>
  <c r="D34" i="28"/>
  <c r="D34" i="27"/>
  <c r="M33" i="3"/>
  <c r="L33" i="3" s="1"/>
  <c r="D33" i="28"/>
  <c r="D33" i="27"/>
  <c r="M32" i="3"/>
  <c r="L32" i="3" s="1"/>
  <c r="D32" i="28"/>
  <c r="D32" i="27"/>
  <c r="M31" i="3"/>
  <c r="L31" i="3" s="1"/>
  <c r="M30" i="3"/>
  <c r="L30" i="3" s="1"/>
  <c r="M29" i="3"/>
  <c r="L29" i="3" s="1"/>
  <c r="D29" i="27"/>
  <c r="M28" i="3"/>
  <c r="L28" i="3" s="1"/>
  <c r="D28" i="28"/>
  <c r="D28" i="27"/>
  <c r="M27" i="3"/>
  <c r="L27" i="3" s="1"/>
  <c r="D27" i="28"/>
  <c r="D27" i="27"/>
  <c r="M26" i="3"/>
  <c r="L26" i="3" s="1"/>
  <c r="D26" i="28"/>
  <c r="D26" i="27"/>
  <c r="M25" i="3"/>
  <c r="L25" i="3" s="1"/>
  <c r="D25" i="28"/>
  <c r="D25" i="27"/>
  <c r="M24" i="3"/>
  <c r="L24" i="3" s="1"/>
  <c r="D24" i="28"/>
  <c r="D24" i="27"/>
  <c r="M23" i="3"/>
  <c r="L23" i="3" s="1"/>
  <c r="D23" i="28"/>
  <c r="D23" i="27"/>
  <c r="M11" i="3"/>
  <c r="M8" i="3"/>
  <c r="D21" i="28"/>
  <c r="D21" i="27"/>
  <c r="M10" i="3"/>
  <c r="M6" i="3"/>
  <c r="D19" i="27"/>
  <c r="M21" i="3"/>
  <c r="L21" i="3" s="1"/>
  <c r="D18" i="27"/>
  <c r="M19" i="3"/>
  <c r="L19" i="3" s="1"/>
  <c r="D17" i="28"/>
  <c r="D17" i="27"/>
  <c r="M20" i="3"/>
  <c r="L20" i="3" s="1"/>
  <c r="D16" i="27"/>
  <c r="M15" i="3"/>
  <c r="L15" i="3" s="1"/>
  <c r="D15" i="28"/>
  <c r="D15" i="27"/>
  <c r="M12" i="3"/>
  <c r="D14" i="28"/>
  <c r="D14" i="27"/>
  <c r="M9" i="3"/>
  <c r="D13" i="28"/>
  <c r="D13" i="27"/>
  <c r="M7" i="3"/>
  <c r="D12" i="28"/>
  <c r="D12" i="27"/>
  <c r="M13" i="3"/>
  <c r="D11" i="28"/>
  <c r="D11" i="27"/>
  <c r="M22" i="3"/>
  <c r="L22" i="3" s="1"/>
  <c r="D10" i="28"/>
  <c r="D10" i="27"/>
  <c r="M18" i="3"/>
  <c r="L18" i="3" s="1"/>
  <c r="D9" i="27"/>
  <c r="M4" i="3"/>
  <c r="D8" i="28"/>
  <c r="D8" i="27"/>
  <c r="M14" i="3"/>
  <c r="D7" i="28"/>
  <c r="D7" i="27"/>
  <c r="M16" i="3"/>
  <c r="L16" i="3" s="1"/>
  <c r="M3" i="3"/>
  <c r="M17" i="3"/>
  <c r="L17" i="3" s="1"/>
  <c r="M5" i="3"/>
  <c r="C64" i="28"/>
  <c r="C64" i="27"/>
  <c r="C63" i="28"/>
  <c r="C63" i="27"/>
  <c r="C62" i="28"/>
  <c r="C62" i="27"/>
  <c r="C60" i="28"/>
  <c r="C60" i="27"/>
  <c r="C59" i="28"/>
  <c r="C59" i="27"/>
  <c r="B55" i="1"/>
  <c r="C55" i="28"/>
  <c r="C55" i="27"/>
  <c r="C54" i="28"/>
  <c r="C54" i="27"/>
  <c r="C53" i="28"/>
  <c r="C53" i="27"/>
  <c r="C52" i="28"/>
  <c r="C52" i="27"/>
  <c r="C50" i="28"/>
  <c r="C50" i="27"/>
  <c r="C49" i="28"/>
  <c r="C49" i="27"/>
  <c r="C48" i="28"/>
  <c r="C48" i="27"/>
  <c r="C46" i="28"/>
  <c r="C46" i="27"/>
  <c r="C45" i="28"/>
  <c r="C45" i="27"/>
  <c r="C44" i="28"/>
  <c r="C44" i="27"/>
  <c r="C43" i="28"/>
  <c r="C43" i="27"/>
  <c r="C41" i="28"/>
  <c r="C41" i="27"/>
  <c r="C40" i="28"/>
  <c r="C40" i="27"/>
  <c r="C39" i="28"/>
  <c r="C39" i="27"/>
  <c r="C38" i="28"/>
  <c r="C38" i="27"/>
  <c r="C37" i="28"/>
  <c r="C37" i="27"/>
  <c r="C36" i="28"/>
  <c r="C36" i="27"/>
  <c r="C34" i="28"/>
  <c r="C34" i="27"/>
  <c r="C33" i="28"/>
  <c r="C33" i="27"/>
  <c r="C32" i="28"/>
  <c r="C32" i="27"/>
  <c r="C31" i="28"/>
  <c r="C31" i="27"/>
  <c r="C30" i="28"/>
  <c r="C30" i="27"/>
  <c r="C29" i="28"/>
  <c r="C29" i="27"/>
  <c r="C28" i="28"/>
  <c r="C28" i="27"/>
  <c r="C27" i="28"/>
  <c r="C27" i="27"/>
  <c r="C26" i="28"/>
  <c r="C26" i="27"/>
  <c r="C25" i="28"/>
  <c r="C25" i="27"/>
  <c r="C24" i="28"/>
  <c r="C24" i="27"/>
  <c r="C23" i="28"/>
  <c r="C23" i="27"/>
  <c r="C21" i="28"/>
  <c r="C21" i="27"/>
  <c r="C20" i="28"/>
  <c r="C20" i="27"/>
  <c r="C61" i="28"/>
  <c r="C19" i="27"/>
  <c r="C35" i="28"/>
  <c r="C18" i="27"/>
  <c r="C17" i="28"/>
  <c r="C16" i="28"/>
  <c r="C58" i="28"/>
  <c r="C13" i="28"/>
  <c r="C13" i="27"/>
  <c r="C42" i="28"/>
  <c r="C12" i="28"/>
  <c r="C12" i="27"/>
  <c r="C51" i="28"/>
  <c r="C11" i="28"/>
  <c r="C11" i="27"/>
  <c r="C10" i="28"/>
  <c r="C10" i="27"/>
  <c r="C8" i="28"/>
  <c r="C8" i="27"/>
  <c r="M3" i="1"/>
  <c r="L3" i="1" s="1"/>
  <c r="T8" i="1" s="1"/>
  <c r="C9" i="28" s="1"/>
  <c r="L12" i="3" l="1"/>
  <c r="L10" i="3"/>
  <c r="L44" i="5"/>
  <c r="L12" i="5"/>
  <c r="L8" i="3"/>
  <c r="L10" i="5"/>
  <c r="L8" i="5"/>
  <c r="L19" i="5"/>
  <c r="L6" i="5"/>
  <c r="L6" i="3"/>
  <c r="L23" i="5"/>
  <c r="T29" i="5" s="1"/>
  <c r="E30" i="28" s="1"/>
  <c r="L24" i="5"/>
  <c r="L37" i="5"/>
  <c r="L30" i="5"/>
  <c r="L29" i="5"/>
  <c r="L43" i="5"/>
  <c r="L11" i="5"/>
  <c r="L46" i="5"/>
  <c r="L28" i="5"/>
  <c r="L49" i="5"/>
  <c r="L17" i="5"/>
  <c r="L5" i="3"/>
  <c r="L3" i="3"/>
  <c r="L13" i="5"/>
  <c r="L38" i="5"/>
  <c r="L48" i="5"/>
  <c r="L26" i="5"/>
  <c r="L14" i="5"/>
  <c r="L7" i="5"/>
  <c r="L39" i="5"/>
  <c r="L15" i="5"/>
  <c r="L53" i="5"/>
  <c r="L16" i="5"/>
  <c r="L4" i="3"/>
  <c r="L51" i="5"/>
  <c r="L22" i="5"/>
  <c r="L4" i="5"/>
  <c r="L33" i="5"/>
  <c r="L32" i="5"/>
  <c r="L34" i="5"/>
  <c r="L3" i="5"/>
  <c r="L9" i="5"/>
  <c r="L52" i="5"/>
  <c r="L42" i="5"/>
  <c r="L41" i="5"/>
  <c r="L50" i="5"/>
  <c r="A8" i="5"/>
  <c r="L25" i="5"/>
  <c r="A27" i="5"/>
  <c r="L45" i="5"/>
  <c r="A20" i="5"/>
  <c r="L40" i="5"/>
  <c r="A40" i="5"/>
  <c r="L21" i="5"/>
  <c r="A50" i="5"/>
  <c r="L35" i="5"/>
  <c r="A32" i="5"/>
  <c r="L36" i="5"/>
  <c r="A14" i="3"/>
  <c r="L14" i="3"/>
  <c r="A7" i="3"/>
  <c r="L7" i="3"/>
  <c r="A12" i="3"/>
  <c r="L9" i="3"/>
  <c r="A13" i="3"/>
  <c r="L13" i="3"/>
  <c r="A9" i="3"/>
  <c r="L11" i="3"/>
  <c r="A62" i="5"/>
  <c r="A63" i="5"/>
  <c r="A65" i="5"/>
  <c r="A60" i="5"/>
  <c r="A64" i="5"/>
  <c r="A66" i="5"/>
  <c r="A67" i="5"/>
  <c r="A22" i="3"/>
  <c r="A19" i="3"/>
  <c r="A21" i="3"/>
  <c r="A23" i="3"/>
  <c r="A17" i="3"/>
  <c r="A16" i="3"/>
  <c r="A18" i="3"/>
  <c r="A15" i="3"/>
  <c r="A20" i="3"/>
  <c r="A3" i="1"/>
  <c r="A10" i="3"/>
  <c r="A11" i="3"/>
  <c r="A8" i="3"/>
  <c r="A4" i="3"/>
  <c r="A3" i="3"/>
  <c r="A6" i="3"/>
  <c r="A5" i="3"/>
  <c r="A59" i="5"/>
  <c r="A58" i="5"/>
  <c r="A57" i="5"/>
  <c r="A56" i="5"/>
  <c r="A55" i="5"/>
  <c r="A22" i="5"/>
  <c r="A45" i="5"/>
  <c r="A23" i="5"/>
  <c r="A34" i="5"/>
  <c r="A30" i="5"/>
  <c r="A3" i="5"/>
  <c r="T36" i="5"/>
  <c r="E37" i="28" s="1"/>
  <c r="A28" i="5"/>
  <c r="A9" i="5"/>
  <c r="T27" i="5"/>
  <c r="E28" i="28" s="1"/>
  <c r="A46" i="5"/>
  <c r="A7" i="5"/>
  <c r="A37" i="5"/>
  <c r="A36" i="5"/>
  <c r="A44" i="5"/>
  <c r="A11" i="5"/>
  <c r="A6" i="5"/>
  <c r="A49" i="5"/>
  <c r="A42" i="5"/>
  <c r="A33" i="5"/>
  <c r="A12" i="5"/>
  <c r="A4" i="5"/>
  <c r="A13" i="5"/>
  <c r="A18" i="5"/>
  <c r="A29" i="5"/>
  <c r="A16" i="5"/>
  <c r="A26" i="5"/>
  <c r="A10" i="5"/>
  <c r="A19" i="5"/>
  <c r="A43" i="5"/>
  <c r="A15" i="5"/>
  <c r="A51" i="5"/>
  <c r="A35" i="5"/>
  <c r="A14" i="5"/>
  <c r="A17" i="5"/>
  <c r="A53" i="5"/>
  <c r="A39" i="5"/>
  <c r="A41" i="5"/>
  <c r="A21" i="5"/>
  <c r="A25" i="5"/>
  <c r="A47" i="5"/>
  <c r="A24" i="5"/>
  <c r="A31" i="5"/>
  <c r="A48" i="5"/>
  <c r="A52" i="5"/>
  <c r="A54" i="5"/>
  <c r="T50" i="3"/>
  <c r="D51" i="28" s="1"/>
  <c r="A32" i="3"/>
  <c r="A44" i="3"/>
  <c r="A50" i="3"/>
  <c r="A27" i="3"/>
  <c r="A31" i="3"/>
  <c r="A35" i="3"/>
  <c r="A39" i="3"/>
  <c r="A43" i="3"/>
  <c r="A49" i="3"/>
  <c r="A24" i="3"/>
  <c r="A28" i="3"/>
  <c r="A40" i="3"/>
  <c r="A26" i="3"/>
  <c r="A34" i="3"/>
  <c r="A38" i="3"/>
  <c r="A42" i="3"/>
  <c r="A46" i="3"/>
  <c r="A48" i="3"/>
  <c r="A30" i="3"/>
  <c r="A36" i="3"/>
  <c r="A25" i="3"/>
  <c r="A29" i="3"/>
  <c r="A33" i="3"/>
  <c r="A37" i="3"/>
  <c r="A41" i="3"/>
  <c r="A45" i="3"/>
  <c r="A47" i="3"/>
  <c r="S33" i="27"/>
  <c r="S46" i="27"/>
  <c r="S26" i="27"/>
  <c r="S40" i="27"/>
  <c r="S54" i="27"/>
  <c r="S34" i="27"/>
  <c r="S36" i="27"/>
  <c r="S25" i="27"/>
  <c r="S32" i="27"/>
  <c r="S24" i="27"/>
  <c r="S38" i="27"/>
  <c r="S19" i="27"/>
  <c r="B12" i="30" s="1"/>
  <c r="S27" i="27"/>
  <c r="S41" i="27"/>
  <c r="S45" i="27"/>
  <c r="S59" i="27"/>
  <c r="A70" i="5"/>
  <c r="A73" i="5"/>
  <c r="A75" i="5"/>
  <c r="A82" i="5"/>
  <c r="A80" i="5"/>
  <c r="T44" i="5"/>
  <c r="E45" i="28" s="1"/>
  <c r="T51" i="5"/>
  <c r="E52" i="28" s="1"/>
  <c r="T35" i="5"/>
  <c r="E36" i="28" s="1"/>
  <c r="Q36" i="28" s="1"/>
  <c r="B58" i="31" s="1"/>
  <c r="A71" i="5"/>
  <c r="A72" i="5"/>
  <c r="A83" i="5"/>
  <c r="A77" i="5"/>
  <c r="A68" i="5"/>
  <c r="A74" i="5"/>
  <c r="A84" i="5"/>
  <c r="A78" i="5"/>
  <c r="T48" i="5"/>
  <c r="E49" i="28" s="1"/>
  <c r="A76" i="5"/>
  <c r="A69" i="5"/>
  <c r="A79" i="5"/>
  <c r="T18" i="3"/>
  <c r="D19" i="28" s="1"/>
  <c r="T44" i="3"/>
  <c r="D45" i="28" s="1"/>
  <c r="T16" i="25"/>
  <c r="O17" i="28" s="1"/>
  <c r="R60" i="26"/>
  <c r="P61" i="27" s="1"/>
  <c r="T60" i="26"/>
  <c r="P61" i="28" s="1"/>
  <c r="R51" i="26"/>
  <c r="P52" i="27" s="1"/>
  <c r="T51" i="26"/>
  <c r="P52" i="28" s="1"/>
  <c r="R20" i="26"/>
  <c r="P21" i="27" s="1"/>
  <c r="T20" i="26"/>
  <c r="P21" i="28" s="1"/>
  <c r="R6" i="26"/>
  <c r="P7" i="27" s="1"/>
  <c r="T6" i="26"/>
  <c r="P7" i="28" s="1"/>
  <c r="R61" i="26"/>
  <c r="P62" i="27" s="1"/>
  <c r="T61" i="26"/>
  <c r="P62" i="28" s="1"/>
  <c r="T3" i="26"/>
  <c r="P4" i="28" s="1"/>
  <c r="R36" i="26"/>
  <c r="P37" i="27" s="1"/>
  <c r="T36" i="26"/>
  <c r="P37" i="28" s="1"/>
  <c r="R3" i="26"/>
  <c r="P4" i="27" s="1"/>
  <c r="T22" i="23"/>
  <c r="N23" i="28" s="1"/>
  <c r="T56" i="23"/>
  <c r="N57" i="28" s="1"/>
  <c r="T57" i="28" s="1"/>
  <c r="D19" i="31" s="1"/>
  <c r="R56" i="23"/>
  <c r="T61" i="23"/>
  <c r="N62" i="28" s="1"/>
  <c r="T14" i="23"/>
  <c r="N15" i="28" s="1"/>
  <c r="T34" i="23"/>
  <c r="N35" i="28" s="1"/>
  <c r="R55" i="19"/>
  <c r="L57" i="27" s="1"/>
  <c r="T58" i="19"/>
  <c r="L59" i="28" s="1"/>
  <c r="Q59" i="28" s="1"/>
  <c r="B47" i="31" s="1"/>
  <c r="T15" i="17"/>
  <c r="K16" i="28" s="1"/>
  <c r="T16" i="28" s="1"/>
  <c r="D10" i="31" s="1"/>
  <c r="T50" i="17"/>
  <c r="K51" i="28" s="1"/>
  <c r="T51" i="28" s="1"/>
  <c r="D16" i="31" s="1"/>
  <c r="T14" i="17"/>
  <c r="K15" i="28" s="1"/>
  <c r="T12" i="13"/>
  <c r="I13" i="28" s="1"/>
  <c r="T17" i="13"/>
  <c r="I18" i="28" s="1"/>
  <c r="T46" i="13"/>
  <c r="I47" i="28" s="1"/>
  <c r="T38" i="13"/>
  <c r="I39" i="28" s="1"/>
  <c r="T5" i="13"/>
  <c r="I6" i="28" s="1"/>
  <c r="T61" i="13"/>
  <c r="I62" i="28" s="1"/>
  <c r="T8" i="13"/>
  <c r="I9" i="28" s="1"/>
  <c r="T57" i="13"/>
  <c r="I58" i="28" s="1"/>
  <c r="T60" i="13"/>
  <c r="I61" i="28" s="1"/>
  <c r="T14" i="13"/>
  <c r="I15" i="28" s="1"/>
  <c r="T30" i="13"/>
  <c r="I31" i="28" s="1"/>
  <c r="T41" i="13"/>
  <c r="I42" i="28" s="1"/>
  <c r="T64" i="13"/>
  <c r="I65" i="28" s="1"/>
  <c r="R64" i="13"/>
  <c r="I65" i="27" s="1"/>
  <c r="T63" i="13"/>
  <c r="I64" i="28" s="1"/>
  <c r="T41" i="15"/>
  <c r="J42" i="28" s="1"/>
  <c r="T19" i="15"/>
  <c r="J20" i="28" s="1"/>
  <c r="T46" i="15"/>
  <c r="J47" i="28" s="1"/>
  <c r="T7" i="15"/>
  <c r="J8" i="28" s="1"/>
  <c r="T6" i="15"/>
  <c r="J7" i="28" s="1"/>
  <c r="T50" i="15"/>
  <c r="J51" i="28" s="1"/>
  <c r="T28" i="15"/>
  <c r="J29" i="28" s="1"/>
  <c r="T19" i="11"/>
  <c r="H20" i="28" s="1"/>
  <c r="T41" i="11"/>
  <c r="H42" i="28" s="1"/>
  <c r="T27" i="11"/>
  <c r="H28" i="28" s="1"/>
  <c r="R27" i="11"/>
  <c r="H28" i="27" s="1"/>
  <c r="T11" i="11"/>
  <c r="H12" i="28" s="1"/>
  <c r="R11" i="11"/>
  <c r="H12" i="27" s="1"/>
  <c r="T46" i="11"/>
  <c r="H47" i="28" s="1"/>
  <c r="R29" i="3"/>
  <c r="D30" i="27" s="1"/>
  <c r="S30" i="27" s="1"/>
  <c r="B25" i="30" s="1"/>
  <c r="R21" i="1"/>
  <c r="T14" i="7"/>
  <c r="F15" i="28" s="1"/>
  <c r="T64" i="7"/>
  <c r="F65" i="28" s="1"/>
  <c r="R64" i="7"/>
  <c r="F65" i="27" s="1"/>
  <c r="T9" i="11"/>
  <c r="H10" i="28" s="1"/>
  <c r="S25" i="28"/>
  <c r="C53" i="31" s="1"/>
  <c r="S33" i="28"/>
  <c r="C57" i="31" s="1"/>
  <c r="S26" i="28"/>
  <c r="C54" i="31" s="1"/>
  <c r="S27" i="28"/>
  <c r="C55" i="31" s="1"/>
  <c r="S38" i="28"/>
  <c r="C59" i="31" s="1"/>
  <c r="S40" i="28"/>
  <c r="C48" i="31" s="1"/>
  <c r="T34" i="26"/>
  <c r="P35" i="28" s="1"/>
  <c r="T59" i="26"/>
  <c r="P60" i="28" s="1"/>
  <c r="R16" i="25"/>
  <c r="O17" i="27" s="1"/>
  <c r="T64" i="25"/>
  <c r="O65" i="28" s="1"/>
  <c r="T65" i="28" s="1"/>
  <c r="D37" i="31" s="1"/>
  <c r="T46" i="25"/>
  <c r="O47" i="28" s="1"/>
  <c r="T60" i="25"/>
  <c r="O61" i="28" s="1"/>
  <c r="T3" i="25"/>
  <c r="O4" i="28" s="1"/>
  <c r="T36" i="25"/>
  <c r="O37" i="28" s="1"/>
  <c r="T4" i="25"/>
  <c r="O5" i="28" s="1"/>
  <c r="R6" i="25"/>
  <c r="O7" i="27" s="1"/>
  <c r="T6" i="25"/>
  <c r="O7" i="28" s="1"/>
  <c r="T7" i="25"/>
  <c r="O8" i="28" s="1"/>
  <c r="T41" i="25"/>
  <c r="O42" i="28" s="1"/>
  <c r="T19" i="25"/>
  <c r="O20" i="28" s="1"/>
  <c r="T59" i="25"/>
  <c r="O60" i="28" s="1"/>
  <c r="T19" i="23"/>
  <c r="N20" i="28" s="1"/>
  <c r="T7" i="23"/>
  <c r="N8" i="28" s="1"/>
  <c r="T62" i="23"/>
  <c r="N63" i="28" s="1"/>
  <c r="R7" i="23"/>
  <c r="N8" i="27" s="1"/>
  <c r="T30" i="23"/>
  <c r="N31" i="28" s="1"/>
  <c r="T41" i="23"/>
  <c r="N42" i="28" s="1"/>
  <c r="T5" i="23"/>
  <c r="N6" i="28" s="1"/>
  <c r="T10" i="23"/>
  <c r="N11" i="28" s="1"/>
  <c r="T4" i="23"/>
  <c r="N5" i="28" s="1"/>
  <c r="N4" i="27"/>
  <c r="N4" i="28"/>
  <c r="R62" i="21"/>
  <c r="M63" i="27" s="1"/>
  <c r="T62" i="21"/>
  <c r="M63" i="28" s="1"/>
  <c r="R39" i="21"/>
  <c r="M40" i="27" s="1"/>
  <c r="T39" i="21"/>
  <c r="M40" i="28" s="1"/>
  <c r="T9" i="21"/>
  <c r="M10" i="28" s="1"/>
  <c r="T10" i="28" s="1"/>
  <c r="D24" i="31" s="1"/>
  <c r="T61" i="21"/>
  <c r="M62" i="28" s="1"/>
  <c r="R21" i="21"/>
  <c r="M22" i="27" s="1"/>
  <c r="T21" i="21"/>
  <c r="M22" i="28" s="1"/>
  <c r="T46" i="21"/>
  <c r="M47" i="28" s="1"/>
  <c r="R41" i="21"/>
  <c r="M42" i="27" s="1"/>
  <c r="T8" i="21"/>
  <c r="M9" i="28" s="1"/>
  <c r="T3" i="21"/>
  <c r="T12" i="21"/>
  <c r="M13" i="28" s="1"/>
  <c r="T20" i="21"/>
  <c r="M21" i="28" s="1"/>
  <c r="T10" i="21"/>
  <c r="M11" i="28" s="1"/>
  <c r="T34" i="17"/>
  <c r="K35" i="28" s="1"/>
  <c r="T22" i="17"/>
  <c r="K23" i="28" s="1"/>
  <c r="T51" i="17"/>
  <c r="K52" i="28" s="1"/>
  <c r="T57" i="17"/>
  <c r="K58" i="28" s="1"/>
  <c r="T58" i="28" s="1"/>
  <c r="D18" i="31" s="1"/>
  <c r="T52" i="17"/>
  <c r="K53" i="28" s="1"/>
  <c r="T53" i="28" s="1"/>
  <c r="D33" i="31" s="1"/>
  <c r="T39" i="17"/>
  <c r="K40" i="28" s="1"/>
  <c r="T48" i="17"/>
  <c r="K49" i="28" s="1"/>
  <c r="R50" i="17"/>
  <c r="K51" i="27" s="1"/>
  <c r="T51" i="27" s="1"/>
  <c r="T41" i="17"/>
  <c r="K42" i="28" s="1"/>
  <c r="T21" i="17"/>
  <c r="K22" i="28" s="1"/>
  <c r="T3" i="17"/>
  <c r="K4" i="28" s="1"/>
  <c r="T8" i="17"/>
  <c r="K9" i="28" s="1"/>
  <c r="T46" i="17"/>
  <c r="K47" i="28" s="1"/>
  <c r="T55" i="19"/>
  <c r="L56" i="28" s="1"/>
  <c r="T62" i="19"/>
  <c r="L63" i="28" s="1"/>
  <c r="T16" i="19"/>
  <c r="L17" i="28" s="1"/>
  <c r="T60" i="19"/>
  <c r="L61" i="28" s="1"/>
  <c r="T22" i="19"/>
  <c r="L23" i="28" s="1"/>
  <c r="R3" i="19"/>
  <c r="L4" i="27" s="1"/>
  <c r="T3" i="19"/>
  <c r="L4" i="28" s="1"/>
  <c r="T11" i="19"/>
  <c r="L12" i="28" s="1"/>
  <c r="T61" i="19"/>
  <c r="L62" i="28" s="1"/>
  <c r="T21" i="19"/>
  <c r="L22" i="28" s="1"/>
  <c r="T8" i="19"/>
  <c r="L9" i="28" s="1"/>
  <c r="T41" i="19"/>
  <c r="L42" i="28" s="1"/>
  <c r="T19" i="19"/>
  <c r="L20" i="28" s="1"/>
  <c r="T10" i="19"/>
  <c r="L11" i="28" s="1"/>
  <c r="T33" i="19"/>
  <c r="L34" i="28" s="1"/>
  <c r="T34" i="28" s="1"/>
  <c r="D49" i="31" s="1"/>
  <c r="T7" i="19"/>
  <c r="L8" i="28" s="1"/>
  <c r="T55" i="28"/>
  <c r="D43" i="31" s="1"/>
  <c r="T64" i="28"/>
  <c r="D46" i="31" s="1"/>
  <c r="T29" i="28"/>
  <c r="D36" i="31" s="1"/>
  <c r="T30" i="28"/>
  <c r="D34" i="31" s="1"/>
  <c r="T46" i="28"/>
  <c r="D62" i="31" s="1"/>
  <c r="T18" i="28"/>
  <c r="D41" i="31" s="1"/>
  <c r="T19" i="28"/>
  <c r="D51" i="31" s="1"/>
  <c r="T28" i="28"/>
  <c r="D42" i="31" s="1"/>
  <c r="T45" i="28"/>
  <c r="D61" i="31" s="1"/>
  <c r="T32" i="28"/>
  <c r="D56" i="31" s="1"/>
  <c r="T33" i="28"/>
  <c r="D57" i="31" s="1"/>
  <c r="T38" i="28"/>
  <c r="D59" i="31" s="1"/>
  <c r="T39" i="28"/>
  <c r="D31" i="31" s="1"/>
  <c r="T41" i="28"/>
  <c r="D60" i="31" s="1"/>
  <c r="S24" i="28"/>
  <c r="C52" i="31" s="1"/>
  <c r="S32" i="28"/>
  <c r="C56" i="31" s="1"/>
  <c r="S34" i="28"/>
  <c r="C49" i="31" s="1"/>
  <c r="S41" i="28"/>
  <c r="C60" i="31" s="1"/>
  <c r="S46" i="28"/>
  <c r="C62" i="31" s="1"/>
  <c r="S54" i="28"/>
  <c r="C63" i="31" s="1"/>
  <c r="T24" i="28"/>
  <c r="D52" i="31" s="1"/>
  <c r="T25" i="28"/>
  <c r="D53" i="31" s="1"/>
  <c r="T26" i="28"/>
  <c r="D54" i="31" s="1"/>
  <c r="T43" i="28"/>
  <c r="D14" i="31" s="1"/>
  <c r="T44" i="28"/>
  <c r="D26" i="31" s="1"/>
  <c r="T50" i="28"/>
  <c r="D23" i="31" s="1"/>
  <c r="S59" i="28"/>
  <c r="C47" i="31" s="1"/>
  <c r="T14" i="28"/>
  <c r="D50" i="31" s="1"/>
  <c r="T27" i="28"/>
  <c r="D55" i="31" s="1"/>
  <c r="T36" i="28"/>
  <c r="D58" i="31" s="1"/>
  <c r="T54" i="28"/>
  <c r="D63" i="31" s="1"/>
  <c r="T11" i="15"/>
  <c r="J12" i="28" s="1"/>
  <c r="T51" i="15"/>
  <c r="J52" i="28" s="1"/>
  <c r="T64" i="5"/>
  <c r="E65" i="28" s="1"/>
  <c r="T41" i="27"/>
  <c r="T24" i="27"/>
  <c r="T36" i="27"/>
  <c r="R41" i="25"/>
  <c r="O42" i="27" s="1"/>
  <c r="T32" i="27"/>
  <c r="T33" i="27"/>
  <c r="R9" i="21"/>
  <c r="R38" i="13"/>
  <c r="I39" i="27" s="1"/>
  <c r="T4" i="11"/>
  <c r="H5" i="28" s="1"/>
  <c r="T50" i="9"/>
  <c r="G51" i="28" s="1"/>
  <c r="T57" i="9"/>
  <c r="G58" i="28" s="1"/>
  <c r="R57" i="9"/>
  <c r="G58" i="27" s="1"/>
  <c r="T12" i="7"/>
  <c r="F13" i="28" s="1"/>
  <c r="T46" i="7"/>
  <c r="F47" i="28" s="1"/>
  <c r="T41" i="7"/>
  <c r="F42" i="28" s="1"/>
  <c r="T43" i="7"/>
  <c r="F44" i="28" s="1"/>
  <c r="T4" i="7"/>
  <c r="F5" i="28" s="1"/>
  <c r="T15" i="7"/>
  <c r="F16" i="28" s="1"/>
  <c r="R50" i="1"/>
  <c r="C51" i="27" s="1"/>
  <c r="R57" i="1"/>
  <c r="C58" i="27" s="1"/>
  <c r="R60" i="1"/>
  <c r="C61" i="27" s="1"/>
  <c r="T39" i="27"/>
  <c r="T18" i="27"/>
  <c r="T19" i="27"/>
  <c r="C12" i="30" s="1"/>
  <c r="T25" i="27"/>
  <c r="T26" i="27"/>
  <c r="T43" i="27"/>
  <c r="T44" i="27"/>
  <c r="T54" i="27"/>
  <c r="T14" i="27"/>
  <c r="T27" i="27"/>
  <c r="T28" i="27"/>
  <c r="T29" i="27"/>
  <c r="C17" i="30" s="1"/>
  <c r="T30" i="27"/>
  <c r="C25" i="30" s="1"/>
  <c r="T45" i="27"/>
  <c r="T46" i="27"/>
  <c r="C59" i="30" s="1"/>
  <c r="T50" i="27"/>
  <c r="T55" i="27"/>
  <c r="C22" i="30" s="1"/>
  <c r="T64" i="27"/>
  <c r="C60" i="30" s="1"/>
  <c r="R20" i="15"/>
  <c r="J21" i="27" s="1"/>
  <c r="T16" i="13"/>
  <c r="I17" i="28" s="1"/>
  <c r="R30" i="13"/>
  <c r="I31" i="27" s="1"/>
  <c r="T9" i="13"/>
  <c r="I10" i="28" s="1"/>
  <c r="T28" i="13"/>
  <c r="I29" i="28" s="1"/>
  <c r="T4" i="13"/>
  <c r="I5" i="28" s="1"/>
  <c r="T59" i="13"/>
  <c r="I60" i="28" s="1"/>
  <c r="T6" i="13"/>
  <c r="I7" i="28" s="1"/>
  <c r="T51" i="13"/>
  <c r="I52" i="28" s="1"/>
  <c r="R63" i="13"/>
  <c r="I64" i="27" s="1"/>
  <c r="T21" i="11"/>
  <c r="H22" i="28" s="1"/>
  <c r="T12" i="11"/>
  <c r="H13" i="28" s="1"/>
  <c r="T48" i="11"/>
  <c r="H49" i="28" s="1"/>
  <c r="T20" i="11"/>
  <c r="H21" i="28" s="1"/>
  <c r="T57" i="11"/>
  <c r="H58" i="28" s="1"/>
  <c r="T42" i="11"/>
  <c r="H43" i="28" s="1"/>
  <c r="T28" i="11"/>
  <c r="H29" i="28" s="1"/>
  <c r="T3" i="11"/>
  <c r="T7" i="11"/>
  <c r="H8" i="28" s="1"/>
  <c r="R46" i="11"/>
  <c r="H47" i="27" s="1"/>
  <c r="T49" i="11"/>
  <c r="H50" i="28" s="1"/>
  <c r="T30" i="11"/>
  <c r="H31" i="28" s="1"/>
  <c r="T5" i="11"/>
  <c r="H6" i="28" s="1"/>
  <c r="T63" i="9"/>
  <c r="G64" i="28" s="1"/>
  <c r="R28" i="9"/>
  <c r="T64" i="9"/>
  <c r="G65" i="28" s="1"/>
  <c r="R14" i="9"/>
  <c r="G15" i="27" s="1"/>
  <c r="Q27" i="28"/>
  <c r="B55" i="31" s="1"/>
  <c r="R16" i="7"/>
  <c r="F17" i="27" s="1"/>
  <c r="Q26" i="28"/>
  <c r="B54" i="31" s="1"/>
  <c r="R6" i="7"/>
  <c r="F7" i="27" s="1"/>
  <c r="Q54" i="28"/>
  <c r="B63" i="31" s="1"/>
  <c r="T43" i="5"/>
  <c r="T41" i="5"/>
  <c r="E42" i="28" s="1"/>
  <c r="R34" i="5"/>
  <c r="R52" i="5"/>
  <c r="T52" i="5"/>
  <c r="T29" i="3"/>
  <c r="D30" i="28" s="1"/>
  <c r="R46" i="3"/>
  <c r="D47" i="27" s="1"/>
  <c r="Q32" i="28"/>
  <c r="B56" i="31" s="1"/>
  <c r="Q25" i="28"/>
  <c r="B53" i="31" s="1"/>
  <c r="Q38" i="28"/>
  <c r="B59" i="31" s="1"/>
  <c r="R41" i="5"/>
  <c r="R54" i="5"/>
  <c r="Q46" i="28"/>
  <c r="B62" i="31" s="1"/>
  <c r="C5" i="28"/>
  <c r="R51" i="5"/>
  <c r="R49" i="7"/>
  <c r="Q24" i="28"/>
  <c r="B52" i="31" s="1"/>
  <c r="Q33" i="28"/>
  <c r="B57" i="31" s="1"/>
  <c r="Q41" i="28"/>
  <c r="B60" i="31" s="1"/>
  <c r="R48" i="5"/>
  <c r="R12" i="7"/>
  <c r="R38" i="9"/>
  <c r="R63" i="9"/>
  <c r="G64" i="27" s="1"/>
  <c r="R41" i="17"/>
  <c r="K42" i="27" s="1"/>
  <c r="R33" i="19"/>
  <c r="L34" i="27" s="1"/>
  <c r="Q34" i="27" s="1"/>
  <c r="T38" i="27"/>
  <c r="R6" i="21"/>
  <c r="R41" i="23"/>
  <c r="N42" i="27" s="1"/>
  <c r="Q25" i="27"/>
  <c r="Q27" i="27"/>
  <c r="Q33" i="27"/>
  <c r="D40" i="30" s="1"/>
  <c r="Q45" i="27"/>
  <c r="Q24" i="27"/>
  <c r="Q26" i="27"/>
  <c r="Q32" i="27"/>
  <c r="D34" i="30" s="1"/>
  <c r="Q46" i="27"/>
  <c r="Q54" i="27"/>
  <c r="Q19" i="27"/>
  <c r="C7" i="28"/>
  <c r="R15" i="1"/>
  <c r="C16" i="27" s="1"/>
  <c r="R46" i="1"/>
  <c r="C47" i="27" s="1"/>
  <c r="R16" i="1"/>
  <c r="C17" i="27" s="1"/>
  <c r="Q36" i="27"/>
  <c r="Q38" i="27"/>
  <c r="Q41" i="27"/>
  <c r="C57" i="28"/>
  <c r="C56" i="28"/>
  <c r="R61" i="21"/>
  <c r="T28" i="3" l="1"/>
  <c r="D29" i="28" s="1"/>
  <c r="D12" i="30"/>
  <c r="C44" i="30"/>
  <c r="C34" i="30"/>
  <c r="B24" i="30"/>
  <c r="C40" i="30"/>
  <c r="C52" i="30"/>
  <c r="D24" i="30"/>
  <c r="D59" i="30"/>
  <c r="C36" i="30"/>
  <c r="B34" i="30"/>
  <c r="B40" i="30"/>
  <c r="C35" i="30"/>
  <c r="C50" i="30"/>
  <c r="B59" i="30"/>
  <c r="T18" i="5"/>
  <c r="E19" i="28" s="1"/>
  <c r="T28" i="5"/>
  <c r="E29" i="28" s="1"/>
  <c r="T13" i="5"/>
  <c r="E14" i="28" s="1"/>
  <c r="N56" i="27"/>
  <c r="N5" i="5"/>
  <c r="R49" i="5" s="1"/>
  <c r="M5" i="5"/>
  <c r="L5" i="5" s="1"/>
  <c r="Q19" i="28"/>
  <c r="B51" i="31" s="1"/>
  <c r="T17" i="3"/>
  <c r="D18" i="28" s="1"/>
  <c r="T3" i="3"/>
  <c r="D4" i="28" s="1"/>
  <c r="T50" i="5"/>
  <c r="E51" i="28" s="1"/>
  <c r="Q30" i="28"/>
  <c r="B34" i="31" s="1"/>
  <c r="T15" i="3"/>
  <c r="D16" i="28" s="1"/>
  <c r="T15" i="5"/>
  <c r="E16" i="28" s="1"/>
  <c r="S36" i="28"/>
  <c r="C58" i="31" s="1"/>
  <c r="S45" i="28"/>
  <c r="C61" i="31" s="1"/>
  <c r="Q45" i="28"/>
  <c r="B61" i="31" s="1"/>
  <c r="T46" i="3"/>
  <c r="D47" i="28" s="1"/>
  <c r="T5" i="3"/>
  <c r="D6" i="28" s="1"/>
  <c r="S19" i="28"/>
  <c r="C51" i="31" s="1"/>
  <c r="T30" i="5"/>
  <c r="E31" i="28" s="1"/>
  <c r="T15" i="28"/>
  <c r="D25" i="31" s="1"/>
  <c r="S64" i="27"/>
  <c r="S12" i="28"/>
  <c r="C20" i="31" s="1"/>
  <c r="T59" i="28"/>
  <c r="D47" i="31" s="1"/>
  <c r="T17" i="28"/>
  <c r="D32" i="31" s="1"/>
  <c r="Q64" i="28"/>
  <c r="B46" i="31" s="1"/>
  <c r="T8" i="3"/>
  <c r="D9" i="28" s="1"/>
  <c r="T21" i="1"/>
  <c r="T3" i="1"/>
  <c r="C4" i="28" s="1"/>
  <c r="R3" i="1"/>
  <c r="C4" i="27" s="1"/>
  <c r="T60" i="21"/>
  <c r="M61" i="28" s="1"/>
  <c r="T30" i="21"/>
  <c r="M31" i="28" s="1"/>
  <c r="T41" i="21"/>
  <c r="M42" i="28" s="1"/>
  <c r="R12" i="21"/>
  <c r="M13" i="27" s="1"/>
  <c r="T63" i="28"/>
  <c r="D45" i="31" s="1"/>
  <c r="T10" i="26"/>
  <c r="P11" i="28" s="1"/>
  <c r="R10" i="26"/>
  <c r="P11" i="27" s="1"/>
  <c r="T20" i="23"/>
  <c r="N21" i="28" s="1"/>
  <c r="T8" i="23"/>
  <c r="N9" i="28" s="1"/>
  <c r="T9" i="28" s="1"/>
  <c r="D5" i="31" s="1"/>
  <c r="T8" i="28"/>
  <c r="D30" i="31" s="1"/>
  <c r="R5" i="19"/>
  <c r="L6" i="27" s="1"/>
  <c r="T11" i="17"/>
  <c r="K12" i="28" s="1"/>
  <c r="T23" i="28"/>
  <c r="D29" i="31" s="1"/>
  <c r="R8" i="17"/>
  <c r="T15" i="13"/>
  <c r="I16" i="28" s="1"/>
  <c r="T7" i="13"/>
  <c r="I8" i="28" s="1"/>
  <c r="T3" i="13"/>
  <c r="I4" i="28" s="1"/>
  <c r="R4" i="13"/>
  <c r="I5" i="27" s="1"/>
  <c r="T30" i="15"/>
  <c r="J31" i="28" s="1"/>
  <c r="T5" i="15"/>
  <c r="J6" i="28" s="1"/>
  <c r="T6" i="11"/>
  <c r="H7" i="28" s="1"/>
  <c r="T50" i="11"/>
  <c r="H51" i="28" s="1"/>
  <c r="T16" i="11"/>
  <c r="H17" i="28" s="1"/>
  <c r="T60" i="11"/>
  <c r="H61" i="28" s="1"/>
  <c r="T47" i="11"/>
  <c r="H48" i="28" s="1"/>
  <c r="S30" i="28"/>
  <c r="C34" i="31" s="1"/>
  <c r="R43" i="5"/>
  <c r="E44" i="27" s="1"/>
  <c r="T49" i="7"/>
  <c r="F50" i="28" s="1"/>
  <c r="T21" i="7"/>
  <c r="F22" i="28" s="1"/>
  <c r="T55" i="7"/>
  <c r="F56" i="28" s="1"/>
  <c r="R64" i="9"/>
  <c r="G65" i="27" s="1"/>
  <c r="R46" i="9"/>
  <c r="G47" i="27" s="1"/>
  <c r="R61" i="15"/>
  <c r="J62" i="27" s="1"/>
  <c r="T55" i="15"/>
  <c r="J56" i="28" s="1"/>
  <c r="T12" i="15"/>
  <c r="J13" i="28" s="1"/>
  <c r="R3" i="15"/>
  <c r="J4" i="27" s="1"/>
  <c r="T14" i="15"/>
  <c r="J15" i="28" s="1"/>
  <c r="R21" i="15"/>
  <c r="J22" i="27" s="1"/>
  <c r="R19" i="15"/>
  <c r="J20" i="27" s="1"/>
  <c r="R41" i="11"/>
  <c r="H42" i="27" s="1"/>
  <c r="R6" i="13"/>
  <c r="I7" i="27" s="1"/>
  <c r="R61" i="13"/>
  <c r="I62" i="27" s="1"/>
  <c r="S65" i="28"/>
  <c r="C37" i="31" s="1"/>
  <c r="S64" i="28"/>
  <c r="C46" i="31" s="1"/>
  <c r="R42" i="9"/>
  <c r="G43" i="27" s="1"/>
  <c r="T7" i="5"/>
  <c r="E8" i="28" s="1"/>
  <c r="R56" i="5"/>
  <c r="E56" i="27" s="1"/>
  <c r="T21" i="5"/>
  <c r="E22" i="28" s="1"/>
  <c r="T14" i="5"/>
  <c r="E15" i="28" s="1"/>
  <c r="Q28" i="28"/>
  <c r="B42" i="31" s="1"/>
  <c r="S28" i="28"/>
  <c r="C42" i="31" s="1"/>
  <c r="R41" i="26"/>
  <c r="P42" i="27" s="1"/>
  <c r="T41" i="26"/>
  <c r="P42" i="28" s="1"/>
  <c r="R59" i="26"/>
  <c r="P60" i="27" s="1"/>
  <c r="L42" i="26"/>
  <c r="R61" i="25"/>
  <c r="O62" i="27" s="1"/>
  <c r="R64" i="25"/>
  <c r="O65" i="27" s="1"/>
  <c r="R4" i="25"/>
  <c r="O5" i="27" s="1"/>
  <c r="T34" i="25"/>
  <c r="O35" i="28" s="1"/>
  <c r="R60" i="25"/>
  <c r="O61" i="27" s="1"/>
  <c r="R46" i="25"/>
  <c r="O47" i="27" s="1"/>
  <c r="R3" i="25"/>
  <c r="O4" i="27" s="1"/>
  <c r="T61" i="25"/>
  <c r="O62" i="28" s="1"/>
  <c r="R36" i="25"/>
  <c r="O37" i="27" s="1"/>
  <c r="L42" i="25"/>
  <c r="R59" i="25"/>
  <c r="O60" i="27" s="1"/>
  <c r="R34" i="25"/>
  <c r="O35" i="27" s="1"/>
  <c r="A42" i="25"/>
  <c r="R8" i="23"/>
  <c r="N9" i="27" s="1"/>
  <c r="R14" i="23"/>
  <c r="N15" i="27" s="1"/>
  <c r="R51" i="23"/>
  <c r="N52" i="27" s="1"/>
  <c r="R61" i="23"/>
  <c r="N62" i="27" s="1"/>
  <c r="R20" i="23"/>
  <c r="N21" i="27" s="1"/>
  <c r="R30" i="23"/>
  <c r="N31" i="27" s="1"/>
  <c r="R62" i="23"/>
  <c r="N63" i="27" s="1"/>
  <c r="R22" i="23"/>
  <c r="N23" i="27" s="1"/>
  <c r="T6" i="23"/>
  <c r="N7" i="28" s="1"/>
  <c r="R4" i="23"/>
  <c r="T11" i="23"/>
  <c r="N12" i="28" s="1"/>
  <c r="T51" i="23"/>
  <c r="N52" i="28" s="1"/>
  <c r="T52" i="28" s="1"/>
  <c r="D35" i="31" s="1"/>
  <c r="T21" i="23"/>
  <c r="N22" i="28" s="1"/>
  <c r="L42" i="23"/>
  <c r="R34" i="23"/>
  <c r="N35" i="27" s="1"/>
  <c r="R10" i="23"/>
  <c r="N11" i="27" s="1"/>
  <c r="R11" i="23"/>
  <c r="N12" i="27" s="1"/>
  <c r="T48" i="21"/>
  <c r="M49" i="28" s="1"/>
  <c r="T49" i="28" s="1"/>
  <c r="D27" i="31" s="1"/>
  <c r="R48" i="21"/>
  <c r="M49" i="27" s="1"/>
  <c r="R10" i="21"/>
  <c r="M11" i="27" s="1"/>
  <c r="T5" i="21"/>
  <c r="M6" i="28" s="1"/>
  <c r="T6" i="21"/>
  <c r="M7" i="28" s="1"/>
  <c r="R60" i="21"/>
  <c r="M61" i="27" s="1"/>
  <c r="R59" i="21"/>
  <c r="M60" i="27" s="1"/>
  <c r="R20" i="21"/>
  <c r="M21" i="27" s="1"/>
  <c r="T19" i="21"/>
  <c r="M20" i="28" s="1"/>
  <c r="T55" i="21"/>
  <c r="M56" i="28" s="1"/>
  <c r="T56" i="28" s="1"/>
  <c r="D7" i="31" s="1"/>
  <c r="R5" i="21"/>
  <c r="M6" i="27" s="1"/>
  <c r="T59" i="21"/>
  <c r="M60" i="28" s="1"/>
  <c r="T60" i="28" s="1"/>
  <c r="D38" i="31" s="1"/>
  <c r="T47" i="21"/>
  <c r="M48" i="28" s="1"/>
  <c r="T48" i="28" s="1"/>
  <c r="D40" i="31" s="1"/>
  <c r="T47" i="28"/>
  <c r="D12" i="31" s="1"/>
  <c r="R55" i="21"/>
  <c r="M57" i="27" s="1"/>
  <c r="T57" i="27" s="1"/>
  <c r="R46" i="21"/>
  <c r="M47" i="27" s="1"/>
  <c r="R30" i="21"/>
  <c r="M31" i="27" s="1"/>
  <c r="R8" i="21"/>
  <c r="M9" i="27" s="1"/>
  <c r="R47" i="21"/>
  <c r="M48" i="27" s="1"/>
  <c r="T48" i="27" s="1"/>
  <c r="C30" i="30" s="1"/>
  <c r="R3" i="21"/>
  <c r="M4" i="27" s="1"/>
  <c r="T11" i="21"/>
  <c r="M12" i="28" s="1"/>
  <c r="R19" i="21"/>
  <c r="M20" i="27" s="1"/>
  <c r="R11" i="21"/>
  <c r="M12" i="27" s="1"/>
  <c r="L63" i="21"/>
  <c r="M62" i="27"/>
  <c r="M10" i="27"/>
  <c r="T10" i="27" s="1"/>
  <c r="Q40" i="28"/>
  <c r="B48" i="31" s="1"/>
  <c r="T40" i="28"/>
  <c r="D48" i="31" s="1"/>
  <c r="R48" i="17"/>
  <c r="K49" i="27" s="1"/>
  <c r="R22" i="17"/>
  <c r="K23" i="27" s="1"/>
  <c r="R14" i="17"/>
  <c r="K15" i="27" s="1"/>
  <c r="R34" i="17"/>
  <c r="K35" i="27" s="1"/>
  <c r="R52" i="17"/>
  <c r="K53" i="27" s="1"/>
  <c r="T53" i="27" s="1"/>
  <c r="R51" i="17"/>
  <c r="K52" i="27" s="1"/>
  <c r="R39" i="17"/>
  <c r="K40" i="27" s="1"/>
  <c r="T20" i="17"/>
  <c r="K21" i="28" s="1"/>
  <c r="T12" i="17"/>
  <c r="K13" i="28" s="1"/>
  <c r="T19" i="17"/>
  <c r="K20" i="28" s="1"/>
  <c r="R61" i="17"/>
  <c r="K62" i="27" s="1"/>
  <c r="R36" i="17"/>
  <c r="K37" i="27" s="1"/>
  <c r="R30" i="17"/>
  <c r="K31" i="27" s="1"/>
  <c r="R15" i="17"/>
  <c r="K16" i="27" s="1"/>
  <c r="T16" i="27" s="1"/>
  <c r="C14" i="30" s="1"/>
  <c r="T30" i="17"/>
  <c r="K31" i="28" s="1"/>
  <c r="T60" i="17"/>
  <c r="K61" i="28" s="1"/>
  <c r="R60" i="17"/>
  <c r="K61" i="27" s="1"/>
  <c r="T5" i="17"/>
  <c r="K6" i="28" s="1"/>
  <c r="T61" i="17"/>
  <c r="K62" i="28" s="1"/>
  <c r="T36" i="17"/>
  <c r="K37" i="28" s="1"/>
  <c r="R57" i="17"/>
  <c r="K58" i="27" s="1"/>
  <c r="T58" i="27" s="1"/>
  <c r="T6" i="17"/>
  <c r="K7" i="28" s="1"/>
  <c r="T10" i="17"/>
  <c r="K11" i="28" s="1"/>
  <c r="R6" i="17"/>
  <c r="K7" i="27" s="1"/>
  <c r="R11" i="17"/>
  <c r="K12" i="27" s="1"/>
  <c r="R20" i="17"/>
  <c r="K21" i="27" s="1"/>
  <c r="R21" i="17"/>
  <c r="K22" i="27" s="1"/>
  <c r="A69" i="17"/>
  <c r="R12" i="17"/>
  <c r="K13" i="27" s="1"/>
  <c r="R10" i="17"/>
  <c r="K11" i="27" s="1"/>
  <c r="R3" i="17"/>
  <c r="K4" i="27" s="1"/>
  <c r="L69" i="17"/>
  <c r="R46" i="17"/>
  <c r="K47" i="27" s="1"/>
  <c r="R62" i="19"/>
  <c r="L63" i="27" s="1"/>
  <c r="R36" i="19"/>
  <c r="L37" i="27" s="1"/>
  <c r="R22" i="19"/>
  <c r="L23" i="27" s="1"/>
  <c r="R41" i="19"/>
  <c r="L42" i="27" s="1"/>
  <c r="R58" i="19"/>
  <c r="L59" i="27" s="1"/>
  <c r="Q59" i="27" s="1"/>
  <c r="R60" i="19"/>
  <c r="L61" i="27" s="1"/>
  <c r="T34" i="19"/>
  <c r="L35" i="28" s="1"/>
  <c r="R34" i="19"/>
  <c r="L35" i="27" s="1"/>
  <c r="R21" i="19"/>
  <c r="L22" i="27" s="1"/>
  <c r="T36" i="19"/>
  <c r="L37" i="28" s="1"/>
  <c r="R61" i="19"/>
  <c r="L62" i="27" s="1"/>
  <c r="R11" i="19"/>
  <c r="L12" i="27" s="1"/>
  <c r="T5" i="19"/>
  <c r="L6" i="28" s="1"/>
  <c r="R16" i="19"/>
  <c r="L17" i="27" s="1"/>
  <c r="T17" i="27" s="1"/>
  <c r="C47" i="30" s="1"/>
  <c r="T20" i="19"/>
  <c r="L21" i="28" s="1"/>
  <c r="R20" i="19"/>
  <c r="L21" i="27" s="1"/>
  <c r="R19" i="19"/>
  <c r="L20" i="27" s="1"/>
  <c r="T6" i="19"/>
  <c r="L7" i="28" s="1"/>
  <c r="R6" i="19"/>
  <c r="L7" i="27" s="1"/>
  <c r="Q34" i="28"/>
  <c r="B49" i="31" s="1"/>
  <c r="T34" i="27"/>
  <c r="T12" i="19"/>
  <c r="L13" i="28" s="1"/>
  <c r="R12" i="19"/>
  <c r="L13" i="27" s="1"/>
  <c r="T4" i="19"/>
  <c r="L5" i="28" s="1"/>
  <c r="T5" i="28" s="1"/>
  <c r="D4" i="31" s="1"/>
  <c r="R4" i="19"/>
  <c r="A53" i="19"/>
  <c r="L53" i="19"/>
  <c r="R7" i="19"/>
  <c r="T36" i="15"/>
  <c r="J37" i="28" s="1"/>
  <c r="T60" i="15"/>
  <c r="J61" i="28" s="1"/>
  <c r="R28" i="15"/>
  <c r="J29" i="27" s="1"/>
  <c r="R41" i="15"/>
  <c r="J42" i="27" s="1"/>
  <c r="R60" i="15"/>
  <c r="J61" i="27" s="1"/>
  <c r="R12" i="15"/>
  <c r="J13" i="27" s="1"/>
  <c r="R50" i="15"/>
  <c r="J51" i="27" s="1"/>
  <c r="R51" i="15"/>
  <c r="J52" i="27" s="1"/>
  <c r="R30" i="15"/>
  <c r="J31" i="27" s="1"/>
  <c r="T62" i="15"/>
  <c r="J63" i="28" s="1"/>
  <c r="T57" i="15"/>
  <c r="J58" i="28" s="1"/>
  <c r="R6" i="15"/>
  <c r="J7" i="27" s="1"/>
  <c r="T61" i="15"/>
  <c r="J62" i="28" s="1"/>
  <c r="S62" i="28" s="1"/>
  <c r="C39" i="31" s="1"/>
  <c r="T4" i="15"/>
  <c r="J5" i="28" s="1"/>
  <c r="R46" i="15"/>
  <c r="J47" i="27" s="1"/>
  <c r="R55" i="15"/>
  <c r="J57" i="27" s="1"/>
  <c r="R11" i="15"/>
  <c r="J12" i="27" s="1"/>
  <c r="S12" i="27" s="1"/>
  <c r="B16" i="30" s="1"/>
  <c r="T20" i="15"/>
  <c r="J21" i="28" s="1"/>
  <c r="R57" i="15"/>
  <c r="J58" i="27" s="1"/>
  <c r="T8" i="15"/>
  <c r="J9" i="28" s="1"/>
  <c r="T34" i="15"/>
  <c r="J35" i="28" s="1"/>
  <c r="T21" i="15"/>
  <c r="J22" i="28" s="1"/>
  <c r="R7" i="15"/>
  <c r="J8" i="27" s="1"/>
  <c r="R10" i="15"/>
  <c r="J11" i="27" s="1"/>
  <c r="S11" i="27" s="1"/>
  <c r="T10" i="15"/>
  <c r="J11" i="28" s="1"/>
  <c r="R34" i="15"/>
  <c r="J35" i="27" s="1"/>
  <c r="R5" i="15"/>
  <c r="J6" i="27" s="1"/>
  <c r="R14" i="15"/>
  <c r="J15" i="27" s="1"/>
  <c r="T3" i="15"/>
  <c r="R16" i="13"/>
  <c r="I17" i="27" s="1"/>
  <c r="R42" i="13"/>
  <c r="I43" i="27" s="1"/>
  <c r="T21" i="13"/>
  <c r="I22" i="28" s="1"/>
  <c r="R3" i="13"/>
  <c r="I4" i="27" s="1"/>
  <c r="T55" i="13"/>
  <c r="I56" i="28" s="1"/>
  <c r="R59" i="13"/>
  <c r="I60" i="27" s="1"/>
  <c r="R60" i="11"/>
  <c r="H61" i="27" s="1"/>
  <c r="R47" i="11"/>
  <c r="H48" i="27" s="1"/>
  <c r="R7" i="11"/>
  <c r="H8" i="27" s="1"/>
  <c r="R50" i="11"/>
  <c r="H51" i="27" s="1"/>
  <c r="R16" i="11"/>
  <c r="H17" i="27" s="1"/>
  <c r="R34" i="9"/>
  <c r="G35" i="27" s="1"/>
  <c r="T20" i="9"/>
  <c r="G21" i="28" s="1"/>
  <c r="T12" i="9"/>
  <c r="G13" i="28" s="1"/>
  <c r="R12" i="9"/>
  <c r="G13" i="27" s="1"/>
  <c r="T9" i="9"/>
  <c r="G10" i="28" s="1"/>
  <c r="T3" i="9"/>
  <c r="G4" i="28" s="1"/>
  <c r="T6" i="9"/>
  <c r="G7" i="28" s="1"/>
  <c r="T5" i="9"/>
  <c r="G6" i="28" s="1"/>
  <c r="R30" i="9"/>
  <c r="G31" i="27" s="1"/>
  <c r="L104" i="9"/>
  <c r="R16" i="9"/>
  <c r="G17" i="27" s="1"/>
  <c r="A104" i="9"/>
  <c r="R5" i="9"/>
  <c r="G6" i="27" s="1"/>
  <c r="R41" i="9"/>
  <c r="G42" i="27" s="1"/>
  <c r="R46" i="7"/>
  <c r="F47" i="27" s="1"/>
  <c r="R21" i="7"/>
  <c r="F22" i="27" s="1"/>
  <c r="R55" i="7"/>
  <c r="F57" i="27" s="1"/>
  <c r="L51" i="7"/>
  <c r="R3" i="7"/>
  <c r="F4" i="27" s="1"/>
  <c r="R14" i="1"/>
  <c r="C15" i="27" s="1"/>
  <c r="R64" i="5"/>
  <c r="E65" i="27" s="1"/>
  <c r="T16" i="5"/>
  <c r="E17" i="28" s="1"/>
  <c r="T56" i="5"/>
  <c r="E57" i="28" s="1"/>
  <c r="T4" i="5"/>
  <c r="E5" i="28" s="1"/>
  <c r="R30" i="5"/>
  <c r="E31" i="27" s="1"/>
  <c r="R21" i="5"/>
  <c r="E22" i="27" s="1"/>
  <c r="R55" i="5"/>
  <c r="E57" i="27" s="1"/>
  <c r="T57" i="5"/>
  <c r="E58" i="28" s="1"/>
  <c r="R16" i="5"/>
  <c r="E17" i="27" s="1"/>
  <c r="T20" i="5"/>
  <c r="E21" i="28" s="1"/>
  <c r="R27" i="5"/>
  <c r="E28" i="27" s="1"/>
  <c r="S28" i="27" s="1"/>
  <c r="B35" i="30" s="1"/>
  <c r="T47" i="5"/>
  <c r="E48" i="28" s="1"/>
  <c r="R14" i="5"/>
  <c r="E15" i="27" s="1"/>
  <c r="R6" i="5"/>
  <c r="E7" i="27" s="1"/>
  <c r="T6" i="5"/>
  <c r="E7" i="28" s="1"/>
  <c r="R7" i="5"/>
  <c r="E8" i="27" s="1"/>
  <c r="R8" i="5"/>
  <c r="E9" i="27" s="1"/>
  <c r="R5" i="5"/>
  <c r="E6" i="27" s="1"/>
  <c r="R47" i="5"/>
  <c r="E48" i="27" s="1"/>
  <c r="R46" i="5"/>
  <c r="E47" i="27" s="1"/>
  <c r="T12" i="5"/>
  <c r="E13" i="28" s="1"/>
  <c r="T55" i="5"/>
  <c r="E56" i="28" s="1"/>
  <c r="T54" i="5"/>
  <c r="E55" i="28" s="1"/>
  <c r="T3" i="5"/>
  <c r="E4" i="28" s="1"/>
  <c r="R3" i="5"/>
  <c r="Q30" i="27"/>
  <c r="D25" i="30" s="1"/>
  <c r="A51" i="3"/>
  <c r="A42" i="26"/>
  <c r="A42" i="23"/>
  <c r="A63" i="21"/>
  <c r="M4" i="28"/>
  <c r="M7" i="27"/>
  <c r="R4" i="15"/>
  <c r="L82" i="15"/>
  <c r="R15" i="13"/>
  <c r="I16" i="27" s="1"/>
  <c r="R21" i="13"/>
  <c r="I22" i="27" s="1"/>
  <c r="T48" i="13"/>
  <c r="I49" i="28" s="1"/>
  <c r="T20" i="13"/>
  <c r="I21" i="28" s="1"/>
  <c r="A97" i="13"/>
  <c r="H4" i="28"/>
  <c r="T55" i="11"/>
  <c r="H56" i="28" s="1"/>
  <c r="R15" i="11"/>
  <c r="H16" i="27" s="1"/>
  <c r="L61" i="11"/>
  <c r="R5" i="11"/>
  <c r="H6" i="27" s="1"/>
  <c r="T38" i="11"/>
  <c r="H39" i="28" s="1"/>
  <c r="R50" i="9"/>
  <c r="G51" i="27" s="1"/>
  <c r="T14" i="9"/>
  <c r="G15" i="28" s="1"/>
  <c r="T43" i="9"/>
  <c r="G44" i="28" s="1"/>
  <c r="T21" i="9"/>
  <c r="G22" i="28" s="1"/>
  <c r="T30" i="9"/>
  <c r="G31" i="28" s="1"/>
  <c r="R55" i="9"/>
  <c r="G57" i="27" s="1"/>
  <c r="T42" i="9"/>
  <c r="G43" i="28" s="1"/>
  <c r="R51" i="9"/>
  <c r="G52" i="27" s="1"/>
  <c r="R21" i="9"/>
  <c r="G22" i="27" s="1"/>
  <c r="R9" i="9"/>
  <c r="G10" i="27" s="1"/>
  <c r="T34" i="9"/>
  <c r="G35" i="28" s="1"/>
  <c r="T28" i="9"/>
  <c r="G29" i="28" s="1"/>
  <c r="T49" i="9"/>
  <c r="G50" i="28" s="1"/>
  <c r="T55" i="9"/>
  <c r="G56" i="28" s="1"/>
  <c r="R48" i="9"/>
  <c r="G49" i="27" s="1"/>
  <c r="R20" i="9"/>
  <c r="G21" i="27" s="1"/>
  <c r="R3" i="9"/>
  <c r="R43" i="9"/>
  <c r="G44" i="27" s="1"/>
  <c r="R22" i="9"/>
  <c r="G23" i="27" s="1"/>
  <c r="S23" i="27" s="1"/>
  <c r="B37" i="30" s="1"/>
  <c r="R6" i="9"/>
  <c r="G7" i="27" s="1"/>
  <c r="R49" i="9"/>
  <c r="G50" i="27" s="1"/>
  <c r="T48" i="9"/>
  <c r="G49" i="28" s="1"/>
  <c r="T51" i="9"/>
  <c r="G52" i="28" s="1"/>
  <c r="T4" i="9"/>
  <c r="G5" i="28" s="1"/>
  <c r="T16" i="9"/>
  <c r="G17" i="28" s="1"/>
  <c r="T41" i="9"/>
  <c r="G42" i="28" s="1"/>
  <c r="T46" i="9"/>
  <c r="G47" i="28" s="1"/>
  <c r="T22" i="9"/>
  <c r="G23" i="28" s="1"/>
  <c r="T3" i="7"/>
  <c r="F4" i="28" s="1"/>
  <c r="E53" i="27"/>
  <c r="S53" i="27" s="1"/>
  <c r="E53" i="28"/>
  <c r="E44" i="28"/>
  <c r="E55" i="27"/>
  <c r="T30" i="3"/>
  <c r="D31" i="28" s="1"/>
  <c r="R57" i="3"/>
  <c r="D58" i="27" s="1"/>
  <c r="T21" i="3"/>
  <c r="D22" i="28" s="1"/>
  <c r="R5" i="3"/>
  <c r="D6" i="27" s="1"/>
  <c r="T19" i="3"/>
  <c r="D20" i="28" s="1"/>
  <c r="T4" i="3"/>
  <c r="R56" i="3"/>
  <c r="D56" i="27" s="1"/>
  <c r="R30" i="3"/>
  <c r="D31" i="27" s="1"/>
  <c r="R3" i="3"/>
  <c r="D4" i="27" s="1"/>
  <c r="T56" i="3"/>
  <c r="D57" i="28" s="1"/>
  <c r="T57" i="3"/>
  <c r="D58" i="28" s="1"/>
  <c r="R55" i="1"/>
  <c r="C57" i="27" s="1"/>
  <c r="R6" i="1"/>
  <c r="C7" i="27" s="1"/>
  <c r="R4" i="1"/>
  <c r="C5" i="27" s="1"/>
  <c r="R34" i="1"/>
  <c r="C35" i="27" s="1"/>
  <c r="R41" i="1"/>
  <c r="C42" i="27" s="1"/>
  <c r="R8" i="1"/>
  <c r="C9" i="27" s="1"/>
  <c r="R56" i="1"/>
  <c r="C56" i="27" s="1"/>
  <c r="Q64" i="27"/>
  <c r="A82" i="15"/>
  <c r="R57" i="13"/>
  <c r="I58" i="27" s="1"/>
  <c r="R55" i="13"/>
  <c r="I57" i="27" s="1"/>
  <c r="T34" i="13"/>
  <c r="I35" i="28" s="1"/>
  <c r="T19" i="13"/>
  <c r="I20" i="28" s="1"/>
  <c r="L97" i="13"/>
  <c r="R17" i="13"/>
  <c r="I18" i="27" s="1"/>
  <c r="S18" i="27" s="1"/>
  <c r="B3" i="30" s="1"/>
  <c r="R20" i="13"/>
  <c r="I21" i="27" s="1"/>
  <c r="R28" i="13"/>
  <c r="I29" i="27" s="1"/>
  <c r="R46" i="13"/>
  <c r="I47" i="27" s="1"/>
  <c r="R12" i="13"/>
  <c r="I13" i="27" s="1"/>
  <c r="R8" i="13"/>
  <c r="I9" i="27" s="1"/>
  <c r="R9" i="13"/>
  <c r="I10" i="27" s="1"/>
  <c r="R41" i="13"/>
  <c r="I42" i="27" s="1"/>
  <c r="R14" i="13"/>
  <c r="I15" i="27" s="1"/>
  <c r="R7" i="13"/>
  <c r="I8" i="27" s="1"/>
  <c r="R60" i="13"/>
  <c r="I61" i="27" s="1"/>
  <c r="R51" i="13"/>
  <c r="I52" i="27" s="1"/>
  <c r="R48" i="13"/>
  <c r="I49" i="27" s="1"/>
  <c r="R34" i="13"/>
  <c r="I35" i="27" s="1"/>
  <c r="R5" i="13"/>
  <c r="T42" i="13"/>
  <c r="I43" i="28" s="1"/>
  <c r="R55" i="11"/>
  <c r="H57" i="27" s="1"/>
  <c r="R49" i="11"/>
  <c r="H50" i="27" s="1"/>
  <c r="T15" i="11"/>
  <c r="H16" i="28" s="1"/>
  <c r="R12" i="11"/>
  <c r="H13" i="27" s="1"/>
  <c r="R20" i="11"/>
  <c r="H21" i="27" s="1"/>
  <c r="R30" i="11"/>
  <c r="H31" i="27" s="1"/>
  <c r="R19" i="11"/>
  <c r="H20" i="27" s="1"/>
  <c r="R6" i="11"/>
  <c r="H7" i="27" s="1"/>
  <c r="R28" i="11"/>
  <c r="H29" i="27" s="1"/>
  <c r="R42" i="11"/>
  <c r="H43" i="27" s="1"/>
  <c r="R9" i="11"/>
  <c r="H10" i="27" s="1"/>
  <c r="R4" i="11"/>
  <c r="H5" i="27" s="1"/>
  <c r="A61" i="11"/>
  <c r="R57" i="11"/>
  <c r="H58" i="27" s="1"/>
  <c r="R38" i="11"/>
  <c r="H39" i="27" s="1"/>
  <c r="R4" i="9"/>
  <c r="G5" i="27" s="1"/>
  <c r="G29" i="27"/>
  <c r="G39" i="27"/>
  <c r="R50" i="7"/>
  <c r="F51" i="27" s="1"/>
  <c r="R14" i="7"/>
  <c r="F15" i="27" s="1"/>
  <c r="R42" i="7"/>
  <c r="F43" i="27" s="1"/>
  <c r="R4" i="7"/>
  <c r="F5" i="27" s="1"/>
  <c r="R15" i="7"/>
  <c r="F16" i="27" s="1"/>
  <c r="R43" i="7"/>
  <c r="F44" i="27" s="1"/>
  <c r="F13" i="27"/>
  <c r="F50" i="27"/>
  <c r="E35" i="27"/>
  <c r="E50" i="27"/>
  <c r="E42" i="27"/>
  <c r="E49" i="27"/>
  <c r="E52" i="27"/>
  <c r="L51" i="3"/>
  <c r="R21" i="3"/>
  <c r="N97" i="13"/>
  <c r="C22" i="27"/>
  <c r="C15" i="28"/>
  <c r="N42" i="26"/>
  <c r="B52" i="30" l="1"/>
  <c r="C48" i="30"/>
  <c r="C56" i="30"/>
  <c r="C15" i="30"/>
  <c r="L27" i="5"/>
  <c r="T46" i="5" s="1"/>
  <c r="E47" i="28" s="1"/>
  <c r="S47" i="28" s="1"/>
  <c r="C12" i="31" s="1"/>
  <c r="L18" i="5"/>
  <c r="A5" i="5"/>
  <c r="L47" i="5"/>
  <c r="A38" i="5"/>
  <c r="L20" i="5"/>
  <c r="S51" i="28"/>
  <c r="C16" i="31" s="1"/>
  <c r="T42" i="28"/>
  <c r="D9" i="31" s="1"/>
  <c r="S62" i="27"/>
  <c r="S61" i="27"/>
  <c r="B42" i="30" s="1"/>
  <c r="S43" i="27"/>
  <c r="S35" i="27"/>
  <c r="S16" i="28"/>
  <c r="C10" i="31" s="1"/>
  <c r="S60" i="27"/>
  <c r="B21" i="30" s="1"/>
  <c r="S16" i="27"/>
  <c r="B14" i="30" s="1"/>
  <c r="S39" i="27"/>
  <c r="S8" i="27"/>
  <c r="B28" i="30" s="1"/>
  <c r="S29" i="27"/>
  <c r="B17" i="30" s="1"/>
  <c r="S51" i="27"/>
  <c r="S48" i="27"/>
  <c r="B41" i="30" s="1"/>
  <c r="S31" i="27"/>
  <c r="S52" i="27"/>
  <c r="S65" i="27"/>
  <c r="S17" i="27"/>
  <c r="S7" i="27"/>
  <c r="S15" i="27"/>
  <c r="S56" i="27"/>
  <c r="S44" i="27"/>
  <c r="B50" i="30" s="1"/>
  <c r="S50" i="27"/>
  <c r="S47" i="27"/>
  <c r="B20" i="30" s="1"/>
  <c r="Q55" i="27"/>
  <c r="S55" i="27"/>
  <c r="Q52" i="28"/>
  <c r="B35" i="31" s="1"/>
  <c r="T61" i="28"/>
  <c r="D21" i="31" s="1"/>
  <c r="T31" i="28"/>
  <c r="D22" i="31" s="1"/>
  <c r="Q51" i="28"/>
  <c r="B16" i="31" s="1"/>
  <c r="C22" i="28"/>
  <c r="S22" i="28" s="1"/>
  <c r="C2" i="31" s="1"/>
  <c r="T62" i="28"/>
  <c r="D39" i="31" s="1"/>
  <c r="T65" i="25"/>
  <c r="O66" i="28"/>
  <c r="T20" i="28"/>
  <c r="D17" i="31" s="1"/>
  <c r="P66" i="28"/>
  <c r="N66" i="28"/>
  <c r="Q12" i="28"/>
  <c r="B20" i="31" s="1"/>
  <c r="K66" i="28"/>
  <c r="T13" i="28"/>
  <c r="D6" i="31" s="1"/>
  <c r="F66" i="28"/>
  <c r="S44" i="28"/>
  <c r="C26" i="31" s="1"/>
  <c r="S7" i="28"/>
  <c r="C11" i="31" s="1"/>
  <c r="S31" i="28"/>
  <c r="C22" i="31" s="1"/>
  <c r="S52" i="28"/>
  <c r="C35" i="31" s="1"/>
  <c r="N85" i="5"/>
  <c r="Q28" i="27"/>
  <c r="S58" i="28"/>
  <c r="C18" i="31" s="1"/>
  <c r="S57" i="28"/>
  <c r="C19" i="31" s="1"/>
  <c r="S20" i="28"/>
  <c r="C17" i="31" s="1"/>
  <c r="S56" i="28"/>
  <c r="C7" i="31" s="1"/>
  <c r="Q42" i="28"/>
  <c r="B9" i="31" s="1"/>
  <c r="T42" i="27"/>
  <c r="T65" i="26"/>
  <c r="R34" i="26"/>
  <c r="P35" i="27" s="1"/>
  <c r="Q35" i="27" s="1"/>
  <c r="T35" i="28"/>
  <c r="D13" i="31" s="1"/>
  <c r="R7" i="25"/>
  <c r="O8" i="27" s="1"/>
  <c r="R19" i="25"/>
  <c r="N42" i="25"/>
  <c r="T15" i="27"/>
  <c r="R19" i="23"/>
  <c r="N20" i="27" s="1"/>
  <c r="T63" i="27"/>
  <c r="C38" i="30" s="1"/>
  <c r="T52" i="27"/>
  <c r="N42" i="23"/>
  <c r="R6" i="23"/>
  <c r="N7" i="27" s="1"/>
  <c r="R21" i="23"/>
  <c r="N22" i="27" s="1"/>
  <c r="T22" i="27" s="1"/>
  <c r="T22" i="28"/>
  <c r="D2" i="31" s="1"/>
  <c r="T65" i="23"/>
  <c r="R5" i="23"/>
  <c r="N6" i="27" s="1"/>
  <c r="T47" i="27"/>
  <c r="C20" i="30" s="1"/>
  <c r="T31" i="27"/>
  <c r="T65" i="21"/>
  <c r="T12" i="28"/>
  <c r="D20" i="31" s="1"/>
  <c r="T56" i="27"/>
  <c r="N63" i="21"/>
  <c r="T6" i="28"/>
  <c r="D8" i="31" s="1"/>
  <c r="T49" i="27"/>
  <c r="C29" i="30" s="1"/>
  <c r="R65" i="21"/>
  <c r="T4" i="27"/>
  <c r="Q40" i="27"/>
  <c r="D57" i="30" s="1"/>
  <c r="T40" i="27"/>
  <c r="R19" i="17"/>
  <c r="K20" i="27" s="1"/>
  <c r="T62" i="27"/>
  <c r="C49" i="30" s="1"/>
  <c r="T37" i="28"/>
  <c r="D44" i="31" s="1"/>
  <c r="T23" i="27"/>
  <c r="C37" i="30" s="1"/>
  <c r="Q61" i="28"/>
  <c r="B21" i="31" s="1"/>
  <c r="Q62" i="28"/>
  <c r="B39" i="31" s="1"/>
  <c r="T21" i="28"/>
  <c r="D15" i="31" s="1"/>
  <c r="T7" i="28"/>
  <c r="D11" i="31" s="1"/>
  <c r="T65" i="17"/>
  <c r="T11" i="28"/>
  <c r="D28" i="31" s="1"/>
  <c r="T12" i="27"/>
  <c r="N69" i="17"/>
  <c r="R5" i="17"/>
  <c r="K6" i="27" s="1"/>
  <c r="T13" i="27"/>
  <c r="T37" i="27"/>
  <c r="C23" i="30" s="1"/>
  <c r="T61" i="27"/>
  <c r="T59" i="27"/>
  <c r="R8" i="19"/>
  <c r="L9" i="27" s="1"/>
  <c r="T21" i="27"/>
  <c r="C7" i="30" s="1"/>
  <c r="R10" i="19"/>
  <c r="L11" i="27" s="1"/>
  <c r="T65" i="19"/>
  <c r="L66" i="28"/>
  <c r="N53" i="19"/>
  <c r="L5" i="27"/>
  <c r="S15" i="28"/>
  <c r="C25" i="31" s="1"/>
  <c r="Q8" i="28"/>
  <c r="B30" i="31" s="1"/>
  <c r="S8" i="28"/>
  <c r="C30" i="31" s="1"/>
  <c r="Q55" i="28"/>
  <c r="B43" i="31" s="1"/>
  <c r="S55" i="28"/>
  <c r="C43" i="31" s="1"/>
  <c r="Q48" i="28"/>
  <c r="B40" i="31" s="1"/>
  <c r="S48" i="28"/>
  <c r="C40" i="31" s="1"/>
  <c r="S21" i="28"/>
  <c r="C15" i="31" s="1"/>
  <c r="Q29" i="28"/>
  <c r="B36" i="31" s="1"/>
  <c r="S29" i="28"/>
  <c r="C36" i="31" s="1"/>
  <c r="M66" i="28"/>
  <c r="T4" i="28"/>
  <c r="Q63" i="28"/>
  <c r="B45" i="31" s="1"/>
  <c r="S63" i="28"/>
  <c r="C45" i="31" s="1"/>
  <c r="S61" i="28"/>
  <c r="C21" i="31" s="1"/>
  <c r="S42" i="28"/>
  <c r="C9" i="31" s="1"/>
  <c r="Q53" i="28"/>
  <c r="B33" i="31" s="1"/>
  <c r="S53" i="28"/>
  <c r="C33" i="31" s="1"/>
  <c r="S49" i="28"/>
  <c r="C27" i="31" s="1"/>
  <c r="Q39" i="28"/>
  <c r="B31" i="31" s="1"/>
  <c r="S39" i="28"/>
  <c r="C31" i="31" s="1"/>
  <c r="S17" i="28"/>
  <c r="C32" i="31" s="1"/>
  <c r="Q11" i="28"/>
  <c r="B28" i="31" s="1"/>
  <c r="S11" i="28"/>
  <c r="C28" i="31" s="1"/>
  <c r="S13" i="28"/>
  <c r="C6" i="31" s="1"/>
  <c r="Q23" i="28"/>
  <c r="B29" i="31" s="1"/>
  <c r="S23" i="28"/>
  <c r="C29" i="31" s="1"/>
  <c r="S43" i="28"/>
  <c r="C14" i="31" s="1"/>
  <c r="Q37" i="28"/>
  <c r="B44" i="31" s="1"/>
  <c r="S37" i="28"/>
  <c r="C44" i="31" s="1"/>
  <c r="Q12" i="27"/>
  <c r="D16" i="30" s="1"/>
  <c r="R8" i="15"/>
  <c r="J9" i="27" s="1"/>
  <c r="S9" i="27" s="1"/>
  <c r="B4" i="30" s="1"/>
  <c r="R62" i="15"/>
  <c r="J63" i="27" s="1"/>
  <c r="S63" i="27" s="1"/>
  <c r="B38" i="30" s="1"/>
  <c r="R36" i="15"/>
  <c r="J37" i="27" s="1"/>
  <c r="S37" i="27" s="1"/>
  <c r="B23" i="30" s="1"/>
  <c r="N82" i="15"/>
  <c r="Q20" i="28"/>
  <c r="B17" i="31" s="1"/>
  <c r="I66" i="28"/>
  <c r="N61" i="11"/>
  <c r="H66" i="28"/>
  <c r="N104" i="9"/>
  <c r="G66" i="28"/>
  <c r="Q7" i="28"/>
  <c r="B11" i="31" s="1"/>
  <c r="N51" i="7"/>
  <c r="R41" i="7"/>
  <c r="F42" i="27" s="1"/>
  <c r="F66" i="27" s="1"/>
  <c r="Q48" i="27"/>
  <c r="Q57" i="28"/>
  <c r="B19" i="31" s="1"/>
  <c r="R12" i="5"/>
  <c r="E13" i="27" s="1"/>
  <c r="S13" i="27" s="1"/>
  <c r="R9" i="5"/>
  <c r="E10" i="27" s="1"/>
  <c r="S10" i="27" s="1"/>
  <c r="Q17" i="28"/>
  <c r="B32" i="31" s="1"/>
  <c r="R57" i="5"/>
  <c r="E58" i="27" s="1"/>
  <c r="S58" i="27" s="1"/>
  <c r="R4" i="5"/>
  <c r="E5" i="27" s="1"/>
  <c r="E4" i="27"/>
  <c r="R20" i="5"/>
  <c r="E21" i="27" s="1"/>
  <c r="S21" i="27" s="1"/>
  <c r="B7" i="30" s="1"/>
  <c r="T65" i="3"/>
  <c r="D5" i="28"/>
  <c r="Q65" i="28"/>
  <c r="B37" i="31" s="1"/>
  <c r="M66" i="27"/>
  <c r="J4" i="28"/>
  <c r="J66" i="28" s="1"/>
  <c r="T65" i="15"/>
  <c r="Q62" i="27"/>
  <c r="Q49" i="28"/>
  <c r="B27" i="31" s="1"/>
  <c r="T65" i="13"/>
  <c r="T65" i="11"/>
  <c r="T65" i="9"/>
  <c r="Q56" i="28"/>
  <c r="B7" i="31" s="1"/>
  <c r="R65" i="9"/>
  <c r="Q13" i="28"/>
  <c r="B6" i="31" s="1"/>
  <c r="Q44" i="28"/>
  <c r="B26" i="31" s="1"/>
  <c r="T65" i="7"/>
  <c r="Q53" i="27"/>
  <c r="Q21" i="28"/>
  <c r="B15" i="31" s="1"/>
  <c r="Q31" i="28"/>
  <c r="B22" i="31" s="1"/>
  <c r="R4" i="3"/>
  <c r="D5" i="27" s="1"/>
  <c r="R19" i="3"/>
  <c r="D20" i="27" s="1"/>
  <c r="S57" i="27"/>
  <c r="B32" i="30" s="1"/>
  <c r="Q61" i="27"/>
  <c r="D42" i="30" s="1"/>
  <c r="Q18" i="27"/>
  <c r="D3" i="30" s="1"/>
  <c r="R19" i="13"/>
  <c r="R65" i="13" s="1"/>
  <c r="Q43" i="28"/>
  <c r="B14" i="31" s="1"/>
  <c r="Q56" i="27"/>
  <c r="Q17" i="27"/>
  <c r="R48" i="11"/>
  <c r="H49" i="27" s="1"/>
  <c r="S49" i="27" s="1"/>
  <c r="B29" i="30" s="1"/>
  <c r="Q16" i="28"/>
  <c r="B10" i="31" s="1"/>
  <c r="R3" i="11"/>
  <c r="R21" i="11"/>
  <c r="Q39" i="27"/>
  <c r="D30" i="30" s="1"/>
  <c r="Q23" i="27"/>
  <c r="D37" i="30" s="1"/>
  <c r="Q29" i="27"/>
  <c r="D17" i="30" s="1"/>
  <c r="Q51" i="27"/>
  <c r="Q43" i="27"/>
  <c r="Q58" i="28"/>
  <c r="B18" i="31" s="1"/>
  <c r="Q15" i="28"/>
  <c r="B25" i="31" s="1"/>
  <c r="Q52" i="27"/>
  <c r="Q47" i="27"/>
  <c r="D20" i="30" s="1"/>
  <c r="Q44" i="27"/>
  <c r="D50" i="30" s="1"/>
  <c r="N51" i="3"/>
  <c r="Q50" i="27"/>
  <c r="Q31" i="27"/>
  <c r="Q15" i="27"/>
  <c r="G4" i="27"/>
  <c r="G66" i="27" s="1"/>
  <c r="Q16" i="27"/>
  <c r="D14" i="30" s="1"/>
  <c r="I6" i="27"/>
  <c r="K9" i="27"/>
  <c r="L8" i="27"/>
  <c r="T60" i="27"/>
  <c r="C21" i="30" s="1"/>
  <c r="Q60" i="27"/>
  <c r="D21" i="30" s="1"/>
  <c r="N5" i="27"/>
  <c r="Q47" i="28" l="1"/>
  <c r="B12" i="31" s="1"/>
  <c r="D36" i="30"/>
  <c r="D45" i="30"/>
  <c r="D55" i="30"/>
  <c r="B48" i="30"/>
  <c r="B56" i="30"/>
  <c r="C19" i="30"/>
  <c r="C58" i="30"/>
  <c r="C53" i="30"/>
  <c r="C26" i="30"/>
  <c r="C45" i="30"/>
  <c r="C55" i="30"/>
  <c r="D35" i="30"/>
  <c r="D52" i="30"/>
  <c r="B36" i="30"/>
  <c r="B10" i="30"/>
  <c r="B53" i="30"/>
  <c r="C6" i="30"/>
  <c r="D27" i="30"/>
  <c r="B9" i="30"/>
  <c r="C11" i="30"/>
  <c r="C39" i="30"/>
  <c r="B39" i="30"/>
  <c r="D53" i="30"/>
  <c r="B19" i="30"/>
  <c r="B58" i="30"/>
  <c r="C16" i="30"/>
  <c r="C3" i="30"/>
  <c r="C18" i="30"/>
  <c r="C54" i="30"/>
  <c r="B18" i="30"/>
  <c r="B54" i="30"/>
  <c r="B45" i="30"/>
  <c r="B55" i="30"/>
  <c r="D46" i="30"/>
  <c r="D39" i="30"/>
  <c r="D60" i="30"/>
  <c r="D18" i="30"/>
  <c r="D54" i="30"/>
  <c r="C42" i="30"/>
  <c r="C46" i="30"/>
  <c r="D22" i="30"/>
  <c r="D44" i="30"/>
  <c r="B33" i="30"/>
  <c r="B11" i="30"/>
  <c r="C57" i="30"/>
  <c r="B43" i="30"/>
  <c r="B46" i="30"/>
  <c r="C41" i="30"/>
  <c r="D33" i="30"/>
  <c r="C24" i="30"/>
  <c r="C33" i="30"/>
  <c r="C2" i="30"/>
  <c r="C8" i="30"/>
  <c r="B22" i="30"/>
  <c r="B44" i="30"/>
  <c r="B27" i="30"/>
  <c r="B57" i="30"/>
  <c r="D41" i="30"/>
  <c r="B47" i="30"/>
  <c r="B30" i="30"/>
  <c r="B60" i="30"/>
  <c r="T34" i="5"/>
  <c r="E35" i="28" s="1"/>
  <c r="S35" i="28" s="1"/>
  <c r="C13" i="31" s="1"/>
  <c r="T17" i="5"/>
  <c r="E18" i="28" s="1"/>
  <c r="T8" i="5"/>
  <c r="E9" i="28" s="1"/>
  <c r="Q9" i="28" s="1"/>
  <c r="B5" i="31" s="1"/>
  <c r="T59" i="5"/>
  <c r="E60" i="28" s="1"/>
  <c r="A85" i="5"/>
  <c r="T49" i="5"/>
  <c r="E50" i="28" s="1"/>
  <c r="Q50" i="28" s="1"/>
  <c r="B23" i="31" s="1"/>
  <c r="T9" i="5"/>
  <c r="E10" i="28" s="1"/>
  <c r="L85" i="5"/>
  <c r="T5" i="5"/>
  <c r="S42" i="27"/>
  <c r="B49" i="30" s="1"/>
  <c r="Q22" i="28"/>
  <c r="B2" i="31" s="1"/>
  <c r="R65" i="25"/>
  <c r="R65" i="23"/>
  <c r="S4" i="28"/>
  <c r="C3" i="31" s="1"/>
  <c r="Q10" i="27"/>
  <c r="D47" i="30" s="1"/>
  <c r="R65" i="26"/>
  <c r="T35" i="27"/>
  <c r="C27" i="30" s="1"/>
  <c r="P66" i="27"/>
  <c r="O20" i="27"/>
  <c r="O66" i="27" s="1"/>
  <c r="Q7" i="27"/>
  <c r="D9" i="30" s="1"/>
  <c r="T7" i="27"/>
  <c r="C9" i="30" s="1"/>
  <c r="T6" i="27"/>
  <c r="R65" i="17"/>
  <c r="K66" i="27"/>
  <c r="R65" i="19"/>
  <c r="T11" i="27"/>
  <c r="C32" i="30" s="1"/>
  <c r="Q11" i="27"/>
  <c r="D66" i="28"/>
  <c r="S5" i="28"/>
  <c r="C4" i="31" s="1"/>
  <c r="D3" i="31"/>
  <c r="T66" i="28"/>
  <c r="Q63" i="27"/>
  <c r="D38" i="30" s="1"/>
  <c r="Q37" i="27"/>
  <c r="D23" i="30" s="1"/>
  <c r="Q4" i="28"/>
  <c r="Q42" i="27"/>
  <c r="D49" i="30" s="1"/>
  <c r="R65" i="7"/>
  <c r="Q58" i="27"/>
  <c r="Q13" i="27"/>
  <c r="Q21" i="27"/>
  <c r="D7" i="30" s="1"/>
  <c r="E66" i="27"/>
  <c r="R65" i="5"/>
  <c r="Q57" i="27"/>
  <c r="Q5" i="28"/>
  <c r="B4" i="31" s="1"/>
  <c r="L66" i="27"/>
  <c r="T65" i="27"/>
  <c r="C43" i="30" s="1"/>
  <c r="Q65" i="27"/>
  <c r="D43" i="30" s="1"/>
  <c r="J5" i="27"/>
  <c r="J66" i="27" s="1"/>
  <c r="R65" i="15"/>
  <c r="Q49" i="27"/>
  <c r="D29" i="30" s="1"/>
  <c r="H4" i="27"/>
  <c r="S4" i="27" s="1"/>
  <c r="B6" i="30" s="1"/>
  <c r="R65" i="11"/>
  <c r="R65" i="3"/>
  <c r="N66" i="27"/>
  <c r="I20" i="27"/>
  <c r="H22" i="27"/>
  <c r="D22" i="27"/>
  <c r="D66" i="27" s="1"/>
  <c r="T5" i="27"/>
  <c r="C31" i="30" s="1"/>
  <c r="T8" i="27"/>
  <c r="C28" i="30" s="1"/>
  <c r="Q8" i="27"/>
  <c r="D28" i="30" s="1"/>
  <c r="T9" i="27"/>
  <c r="C4" i="30" s="1"/>
  <c r="Q9" i="27"/>
  <c r="D48" i="30" l="1"/>
  <c r="D56" i="30"/>
  <c r="D4" i="30"/>
  <c r="D19" i="30"/>
  <c r="D58" i="30"/>
  <c r="C5" i="30"/>
  <c r="C13" i="30"/>
  <c r="D32" i="30"/>
  <c r="D10" i="30"/>
  <c r="C10" i="30"/>
  <c r="Q35" i="28"/>
  <c r="B13" i="31" s="1"/>
  <c r="S9" i="28"/>
  <c r="C5" i="31" s="1"/>
  <c r="S18" i="28"/>
  <c r="C41" i="31" s="1"/>
  <c r="Q18" i="28"/>
  <c r="B41" i="31" s="1"/>
  <c r="S60" i="28"/>
  <c r="C38" i="31" s="1"/>
  <c r="Q60" i="28"/>
  <c r="B38" i="31" s="1"/>
  <c r="Q10" i="28"/>
  <c r="B24" i="31" s="1"/>
  <c r="S10" i="28"/>
  <c r="C24" i="31" s="1"/>
  <c r="S50" i="28"/>
  <c r="C23" i="31" s="1"/>
  <c r="E6" i="28"/>
  <c r="E66" i="28" s="1"/>
  <c r="T65" i="5"/>
  <c r="S22" i="27"/>
  <c r="S5" i="27"/>
  <c r="B31" i="30" s="1"/>
  <c r="I66" i="27"/>
  <c r="S20" i="27"/>
  <c r="B51" i="30" s="1"/>
  <c r="Q4" i="27"/>
  <c r="D6" i="30" s="1"/>
  <c r="T20" i="27"/>
  <c r="C51" i="30" s="1"/>
  <c r="B3" i="31"/>
  <c r="Q5" i="27"/>
  <c r="D31" i="30" s="1"/>
  <c r="H66" i="27"/>
  <c r="Q20" i="27"/>
  <c r="D51" i="30" s="1"/>
  <c r="Q22" i="27"/>
  <c r="M11" i="1"/>
  <c r="L13" i="1" s="1"/>
  <c r="T13" i="1" s="1"/>
  <c r="C14" i="28" s="1"/>
  <c r="N11" i="1"/>
  <c r="R5" i="1"/>
  <c r="C6" i="27" s="1"/>
  <c r="D2" i="30" l="1"/>
  <c r="D8" i="30"/>
  <c r="B2" i="30"/>
  <c r="B8" i="30"/>
  <c r="D11" i="30"/>
  <c r="N55" i="1"/>
  <c r="R13" i="1"/>
  <c r="C14" i="27" s="1"/>
  <c r="C66" i="27" s="1"/>
  <c r="Q67" i="27" s="1"/>
  <c r="Q14" i="28"/>
  <c r="B50" i="31" s="1"/>
  <c r="S14" i="28"/>
  <c r="C50" i="31" s="1"/>
  <c r="A11" i="1"/>
  <c r="A55" i="1" s="1"/>
  <c r="L11" i="1"/>
  <c r="L5" i="1"/>
  <c r="Q6" i="27"/>
  <c r="D13" i="30" s="1"/>
  <c r="S6" i="27"/>
  <c r="B5" i="30" l="1"/>
  <c r="B13" i="30"/>
  <c r="R65" i="1"/>
  <c r="S14" i="27"/>
  <c r="Q14" i="27"/>
  <c r="L55" i="1"/>
  <c r="T5" i="1"/>
  <c r="D5" i="30"/>
  <c r="B15" i="30" l="1"/>
  <c r="B26" i="30"/>
  <c r="D15" i="30"/>
  <c r="D26" i="30"/>
  <c r="Q66" i="27"/>
  <c r="C6" i="28"/>
  <c r="T65" i="1"/>
  <c r="B64" i="30" l="1"/>
  <c r="D65" i="30"/>
  <c r="Q6" i="28"/>
  <c r="C66" i="28"/>
  <c r="Q67" i="28" s="1"/>
  <c r="S6" i="28"/>
  <c r="B8" i="31" l="1"/>
  <c r="Q66" i="28"/>
  <c r="S66" i="28"/>
  <c r="C8" i="31"/>
</calcChain>
</file>

<file path=xl/sharedStrings.xml><?xml version="1.0" encoding="utf-8"?>
<sst xmlns="http://schemas.openxmlformats.org/spreadsheetml/2006/main" count="2814" uniqueCount="712">
  <si>
    <t>MINICUCCIOLI M.</t>
  </si>
  <si>
    <t>atleta</t>
  </si>
  <si>
    <t>Cod.soc.</t>
  </si>
  <si>
    <t>squadra</t>
  </si>
  <si>
    <t>PUNTI</t>
  </si>
  <si>
    <t>GARE</t>
  </si>
  <si>
    <t>punti squadra</t>
  </si>
  <si>
    <t>cod</t>
  </si>
  <si>
    <t>punti</t>
  </si>
  <si>
    <t>punt.provvisorio</t>
  </si>
  <si>
    <t>PRATOGRANDE SPORT</t>
  </si>
  <si>
    <t>FRESIAN TEAM</t>
  </si>
  <si>
    <t>A.S.D. VIRTUS</t>
  </si>
  <si>
    <t>A.S.D. CNM TRIATHLON</t>
  </si>
  <si>
    <t>PRO PATRIA MILANO</t>
  </si>
  <si>
    <t>TRIATHLON CREMONA STRADIVARI</t>
  </si>
  <si>
    <t>TRIATHLON TEAM BRIANZA</t>
  </si>
  <si>
    <t>GRANBIKE TRIATHLON</t>
  </si>
  <si>
    <t>JUNIOR CLUB A.S.D.</t>
  </si>
  <si>
    <t>AZZURRA TRIATHLON</t>
  </si>
  <si>
    <t>SKY LINE NUOTO</t>
  </si>
  <si>
    <t>PIANETA ACQUA</t>
  </si>
  <si>
    <t>PIACENZA TRIATHLON VIVO</t>
  </si>
  <si>
    <t>A.S.D. TORINO TRIATHLON</t>
  </si>
  <si>
    <t>CUNEO 1198</t>
  </si>
  <si>
    <t>A.S.D. SPEZIA TRIATHLON</t>
  </si>
  <si>
    <t>HYDRO SPORT</t>
  </si>
  <si>
    <t>A.S.D. PRO PATRIA ARC BUSTO</t>
  </si>
  <si>
    <t>A.S.D. TRIATHLON PAVESE</t>
  </si>
  <si>
    <t>VALLE D'AOSTA TRIATHLON A.S.D.</t>
  </si>
  <si>
    <t>K3</t>
  </si>
  <si>
    <t>707 S.S.D. A.R.L.</t>
  </si>
  <si>
    <t>RIVIERA TRIATHLON</t>
  </si>
  <si>
    <t>ZENA TRI TEAM</t>
  </si>
  <si>
    <t>AQUATICA TORINO</t>
  </si>
  <si>
    <t>SOCIETA' SPORTIVA DDS</t>
  </si>
  <si>
    <t>SAI FRECCE BIANCHE A.S.D.</t>
  </si>
  <si>
    <t>SOCIETA' NUOTO CASTIGLIONE</t>
  </si>
  <si>
    <t>TRIATHLON LECCO A.S.D.</t>
  </si>
  <si>
    <t>G.S. MANERBA A.S.D.</t>
  </si>
  <si>
    <t>3 LIFE A.S.D.</t>
  </si>
  <si>
    <t>NOLIMITSFRIENDS</t>
  </si>
  <si>
    <t>CUS TORINO</t>
  </si>
  <si>
    <t>CANOTRIATHLON MINCIO</t>
  </si>
  <si>
    <t>OXIGEN TRIATHLON</t>
  </si>
  <si>
    <t>TRIATHLON BERGAMO</t>
  </si>
  <si>
    <t>HARBOUR CLUB ASD</t>
  </si>
  <si>
    <t>LOS TIGRES</t>
  </si>
  <si>
    <t>APD ANDREANA SACRA FAMIGLIA</t>
  </si>
  <si>
    <t>DORIA NUOTO LOANO</t>
  </si>
  <si>
    <t>ALBA TRIATHLON</t>
  </si>
  <si>
    <t>IRONBIELLA</t>
  </si>
  <si>
    <t>BULLRING TRIATHLON</t>
  </si>
  <si>
    <t>VALLE GESSO SPORT</t>
  </si>
  <si>
    <t>AIRONE TRIATHLON</t>
  </si>
  <si>
    <t>SOGEIS SRL</t>
  </si>
  <si>
    <t>K3 SSDARL</t>
  </si>
  <si>
    <t>AQUATIC CENTER</t>
  </si>
  <si>
    <t>IVREA TRIATHLON</t>
  </si>
  <si>
    <t>IN SPORT</t>
  </si>
  <si>
    <t>TRYLOGY</t>
  </si>
  <si>
    <t>ROAD RUNNERS MILANO</t>
  </si>
  <si>
    <t>ASD VARESE TRIATHLON</t>
  </si>
  <si>
    <t>AQUARIUM VALLESCRIVIA</t>
  </si>
  <si>
    <t>PPR TEAM</t>
  </si>
  <si>
    <t>FIAMME ORO</t>
  </si>
  <si>
    <t>IDEASPORT</t>
  </si>
  <si>
    <t>NINETEEN HUNDRED</t>
  </si>
  <si>
    <t>MINICUCCIOLI F.</t>
  </si>
  <si>
    <t>cat.</t>
  </si>
  <si>
    <t>cod.</t>
  </si>
  <si>
    <t>OXYGEN TRIATHLON</t>
  </si>
  <si>
    <t>CUCCIOLI M.</t>
  </si>
  <si>
    <t>TRI TEAM SAVIGLIANO</t>
  </si>
  <si>
    <t>CUCCIOLI F.</t>
  </si>
  <si>
    <t>ESORDIENTI M.</t>
  </si>
  <si>
    <t>ESORDIENTI F.</t>
  </si>
  <si>
    <t>RAGAZZI M.</t>
  </si>
  <si>
    <t>RAGAZZI F.</t>
  </si>
  <si>
    <t>YOUTH A M.</t>
  </si>
  <si>
    <t>YOUTH A F.</t>
  </si>
  <si>
    <t>YOUTH B M.</t>
  </si>
  <si>
    <t>YOUTH B F.</t>
  </si>
  <si>
    <t>JUNIOR M.</t>
  </si>
  <si>
    <t>JUNIOR F.</t>
  </si>
  <si>
    <t>MC M</t>
  </si>
  <si>
    <t>MC F</t>
  </si>
  <si>
    <t>CU M</t>
  </si>
  <si>
    <t>CU F</t>
  </si>
  <si>
    <t>ES M</t>
  </si>
  <si>
    <t>ES F</t>
  </si>
  <si>
    <t>RA M</t>
  </si>
  <si>
    <t>RA F</t>
  </si>
  <si>
    <t>YA M</t>
  </si>
  <si>
    <t>YA F</t>
  </si>
  <si>
    <t>YB M</t>
  </si>
  <si>
    <t>YB F</t>
  </si>
  <si>
    <t>JU M</t>
  </si>
  <si>
    <t>JU F</t>
  </si>
  <si>
    <t>Totale</t>
  </si>
  <si>
    <t>Giovanissimi</t>
  </si>
  <si>
    <t>Giovani</t>
  </si>
  <si>
    <t>MC  F</t>
  </si>
  <si>
    <t>TRITEAM SPEZIA ASD</t>
  </si>
  <si>
    <t>Squadre</t>
  </si>
  <si>
    <t>Punti Prov Tot</t>
  </si>
  <si>
    <t>T.N.G. TRIATHLON GENERATION</t>
  </si>
  <si>
    <t>A.S.D. NPV</t>
  </si>
  <si>
    <t>ONDAVERDE TRIATHLON A.S.D.</t>
  </si>
  <si>
    <t>SOCIETA' CANOTTIERI GARDA</t>
  </si>
  <si>
    <t>GRUPPO CICLISTICO FERALPI</t>
  </si>
  <si>
    <t>TRIO EVENTI</t>
  </si>
  <si>
    <t>A.S.D. STEEL TRIATHLON</t>
  </si>
  <si>
    <t>TRIATHLON ASOLA</t>
  </si>
  <si>
    <t>FRIESIAN TEAM</t>
  </si>
  <si>
    <t>ASD ACQUAGYM</t>
  </si>
  <si>
    <t>A.S.D. RUNNERS VALBOSSA</t>
  </si>
  <si>
    <t>TEAM BIKE GUSSAGO</t>
  </si>
  <si>
    <t>TRIATHLON CONCESIO</t>
  </si>
  <si>
    <t>ALMOSTHERE A.S.D.</t>
  </si>
  <si>
    <t>KRONO LARIO TEAM S.S.D.</t>
  </si>
  <si>
    <t>gara1       Telgate</t>
  </si>
  <si>
    <t xml:space="preserve">gara6        Casalpust   </t>
  </si>
  <si>
    <t>CNM TRIATHLON A.S.D.</t>
  </si>
  <si>
    <t>ZEROTRIUNO COMO A.S.D.</t>
  </si>
  <si>
    <t>TRIMM TEAM BY LIFE LAB MILANO</t>
  </si>
  <si>
    <t>BIANUCCI ALLEGRA</t>
  </si>
  <si>
    <t>10</t>
  </si>
  <si>
    <t>TRI TEAM BRIANZA</t>
  </si>
  <si>
    <t>GATTI MARIS</t>
  </si>
  <si>
    <t>1886</t>
  </si>
  <si>
    <t>707</t>
  </si>
  <si>
    <t>CATTANEO MARTA</t>
  </si>
  <si>
    <t>BERTONI GIORGIA</t>
  </si>
  <si>
    <t>2271</t>
  </si>
  <si>
    <t>KRONO LARIO TEAM S.S</t>
  </si>
  <si>
    <t>VAGHI SARA</t>
  </si>
  <si>
    <t>1213</t>
  </si>
  <si>
    <t>GERMANI VALENTINA</t>
  </si>
  <si>
    <t>2232</t>
  </si>
  <si>
    <t>ALMOSTHERE ASD</t>
  </si>
  <si>
    <t>RADICE GIORGIA</t>
  </si>
  <si>
    <t>VAVASSORI ELISA</t>
  </si>
  <si>
    <t>PONTIERI ALICE CARLA</t>
  </si>
  <si>
    <t>BALESTRA COLLADIO ALICE</t>
  </si>
  <si>
    <t>1590</t>
  </si>
  <si>
    <t>COLOMBO CARLOTTA</t>
  </si>
  <si>
    <t>2027</t>
  </si>
  <si>
    <t>ZUCCHETTI SVEVA</t>
  </si>
  <si>
    <t>PIATTI ELISA</t>
  </si>
  <si>
    <t>PAGANINI STEFANIA</t>
  </si>
  <si>
    <t>1843</t>
  </si>
  <si>
    <t>BUSTO ARSIZIO A.R.C.</t>
  </si>
  <si>
    <t>AMBROSINI LUCREZIA</t>
  </si>
  <si>
    <t>PERCIVALLI CAMILLA</t>
  </si>
  <si>
    <t>2075</t>
  </si>
  <si>
    <t>VERDUCCI MARTINA</t>
  </si>
  <si>
    <t>GHIRO MARIA</t>
  </si>
  <si>
    <t>1180</t>
  </si>
  <si>
    <t>CUS PROPATRIA MILANO</t>
  </si>
  <si>
    <t>D'URSO EMMA</t>
  </si>
  <si>
    <t>DI GENOVA NOEMI</t>
  </si>
  <si>
    <t>BONATI STELLA</t>
  </si>
  <si>
    <t>gara2     Varedo</t>
  </si>
  <si>
    <t>gara3      Mantova</t>
  </si>
  <si>
    <t>gara4           Idroscalo</t>
  </si>
  <si>
    <t xml:space="preserve">gara5        Cesate </t>
  </si>
  <si>
    <t>gara7        Lodi</t>
  </si>
  <si>
    <t>GEROLIN LORENZO</t>
  </si>
  <si>
    <t>GALLI NICOLO'</t>
  </si>
  <si>
    <t>2074</t>
  </si>
  <si>
    <t>POOL CANTU' 1999 A.S</t>
  </si>
  <si>
    <t>VERGANI ANDREA</t>
  </si>
  <si>
    <t>MACRI' EDOARDO</t>
  </si>
  <si>
    <t>BASSI FILIPPO</t>
  </si>
  <si>
    <t>MANZONI ANDREA</t>
  </si>
  <si>
    <t>MIGNACCA SIMONE BARTOLOMEO</t>
  </si>
  <si>
    <t>ULIANO LORENZO</t>
  </si>
  <si>
    <t>GIANI ALESSANDRO</t>
  </si>
  <si>
    <t>TOFFANIN EDOARDO</t>
  </si>
  <si>
    <t>HEFFLER ANDREA SILVIO LUIGI</t>
  </si>
  <si>
    <t>MAZZOCCHI OLMO</t>
  </si>
  <si>
    <t>NIZZI RICCARDO</t>
  </si>
  <si>
    <t>1298</t>
  </si>
  <si>
    <t>DDS</t>
  </si>
  <si>
    <t>RAJA MATTEO</t>
  </si>
  <si>
    <t>LEONE ANDREA</t>
  </si>
  <si>
    <t>1317</t>
  </si>
  <si>
    <t>RASCHIANI TRI PAVESE</t>
  </si>
  <si>
    <t>BOLDURA MICHELE</t>
  </si>
  <si>
    <t>PREZIOSO TOMMASO</t>
  </si>
  <si>
    <t>DI GENOVA ERIC</t>
  </si>
  <si>
    <t>GAMBAZZA MIRKO</t>
  </si>
  <si>
    <t>2057</t>
  </si>
  <si>
    <t>K3 CREMONA</t>
  </si>
  <si>
    <t>SANGALLI LUDOVICO</t>
  </si>
  <si>
    <t>BRIZZOLARI TOMMASO</t>
  </si>
  <si>
    <t>ORLANDINI FEDERICO</t>
  </si>
  <si>
    <t>MONTALBETTI FILIPPO</t>
  </si>
  <si>
    <t>1773</t>
  </si>
  <si>
    <t>FRUSCONI ALESSANDRO</t>
  </si>
  <si>
    <t>SACCHI ALESSANDRO</t>
  </si>
  <si>
    <t>1589</t>
  </si>
  <si>
    <t>JCT VIGEVANO</t>
  </si>
  <si>
    <t>MARZORATI MARCO</t>
  </si>
  <si>
    <t>CAFE' MICHEL</t>
  </si>
  <si>
    <t>BINI LORENZO</t>
  </si>
  <si>
    <t>BAYLE ANTOINE</t>
  </si>
  <si>
    <t>SPREAFICO SOFIA</t>
  </si>
  <si>
    <t>CEDDIA LAURA</t>
  </si>
  <si>
    <t>VERGANI CHIARA</t>
  </si>
  <si>
    <t>RIVA CLAUDIA</t>
  </si>
  <si>
    <t>2144</t>
  </si>
  <si>
    <t>SSD NPV</t>
  </si>
  <si>
    <t>INTERLANDI ALICE</t>
  </si>
  <si>
    <t>FALET LEA</t>
  </si>
  <si>
    <t>POMA CATERINA</t>
  </si>
  <si>
    <t>TESTA FEDERICO</t>
  </si>
  <si>
    <t>DELL'ERA LUCA</t>
  </si>
  <si>
    <t>ARIENTI GIORGIO</t>
  </si>
  <si>
    <t>MENASSI MATTEO</t>
  </si>
  <si>
    <t>GILARDONI STEFANO</t>
  </si>
  <si>
    <t>BENAGLIA MATTIA</t>
  </si>
  <si>
    <t>ALLIERI FEDERICO</t>
  </si>
  <si>
    <t>ZAMBONIN CARLO</t>
  </si>
  <si>
    <t>MOLGORA THOMAS</t>
  </si>
  <si>
    <t>MAESTRI NICOLO'</t>
  </si>
  <si>
    <t>MIGNACCA NICOLO'</t>
  </si>
  <si>
    <t>SCHULZE PATRICK</t>
  </si>
  <si>
    <t>CODAZZI FILIPPO</t>
  </si>
  <si>
    <t>ASTOLFI ANDREA</t>
  </si>
  <si>
    <t>ASCHBERGER LEO</t>
  </si>
  <si>
    <t>MORINO LORENZO</t>
  </si>
  <si>
    <t>MAGGIORE TOMMASO</t>
  </si>
  <si>
    <t>MELLONE ALESSANDRO</t>
  </si>
  <si>
    <t>PARISI PIETRO</t>
  </si>
  <si>
    <t>BONALUMI MATTEO</t>
  </si>
  <si>
    <t>MURERO FEDERICO</t>
  </si>
  <si>
    <t>BELLOMO ETTORE LEONARDO</t>
  </si>
  <si>
    <t>BALACCO ALBERTO</t>
  </si>
  <si>
    <t>MONTALBETTI SAMUELE</t>
  </si>
  <si>
    <t>CECCHETTO NOAH</t>
  </si>
  <si>
    <t>SILEONI ALESSANDRO</t>
  </si>
  <si>
    <t>LAMBERTI RICCARDO NICOLO'</t>
  </si>
  <si>
    <t>LOI FILIPPO</t>
  </si>
  <si>
    <t>CONTURBIA FABIO</t>
  </si>
  <si>
    <t>FORESTI ANDREA</t>
  </si>
  <si>
    <t>1174</t>
  </si>
  <si>
    <t>ASD CNM TRIATHLON</t>
  </si>
  <si>
    <t>MISTRINI FILIPPO</t>
  </si>
  <si>
    <t>DONINELLI FEDERICO</t>
  </si>
  <si>
    <t>DAOLIO GIUSEPPE</t>
  </si>
  <si>
    <t>BELLINI GIOVANNI</t>
  </si>
  <si>
    <t>CONTI MATTEO</t>
  </si>
  <si>
    <t>VETTORELLO ALESSIO</t>
  </si>
  <si>
    <t>SENA ENEA</t>
  </si>
  <si>
    <t>DI GREGORIO GIORGIO</t>
  </si>
  <si>
    <t>LAURIA RICCARDO</t>
  </si>
  <si>
    <t>CAVINA LEONARDO</t>
  </si>
  <si>
    <t>BOLPAGNI DAVIDE</t>
  </si>
  <si>
    <t>BORGHETTI GIUSEPPE</t>
  </si>
  <si>
    <t>BEGNI DAVIDE</t>
  </si>
  <si>
    <t>2072</t>
  </si>
  <si>
    <t>CANOTTIERI SALO'</t>
  </si>
  <si>
    <t>ZAMPIERI AXEL</t>
  </si>
  <si>
    <t>PATANIA ALESSANDRO</t>
  </si>
  <si>
    <t>SOMMARIVA GABRIELE</t>
  </si>
  <si>
    <t>RUCIRETA MATTIA</t>
  </si>
  <si>
    <t>2310</t>
  </si>
  <si>
    <t>UNA TCS</t>
  </si>
  <si>
    <t>PAPA DILEO LEONARDO MARCO</t>
  </si>
  <si>
    <t>GIAVARINI GIORGIA</t>
  </si>
  <si>
    <t>SIGNORELLI MARIACHIARA</t>
  </si>
  <si>
    <t>MORUZZI GLORIA</t>
  </si>
  <si>
    <t>MORINO SARA</t>
  </si>
  <si>
    <t>ALBERGONI LUCREZIA</t>
  </si>
  <si>
    <t>FERRIAN SOFIA</t>
  </si>
  <si>
    <t>GRANATA ALESSANDRA</t>
  </si>
  <si>
    <t>ACRI IRIS</t>
  </si>
  <si>
    <t>BERTONI CARLOTTA</t>
  </si>
  <si>
    <t>PIURI ANGELICA</t>
  </si>
  <si>
    <t>ACCURSIO GIORGIA</t>
  </si>
  <si>
    <t>BANFI BEATRICE</t>
  </si>
  <si>
    <t>CARESANA LUNA</t>
  </si>
  <si>
    <t>BORNATICI MARGHERITA</t>
  </si>
  <si>
    <t>BRODOLONI MARTA</t>
  </si>
  <si>
    <t>LEVATI GIORGIA</t>
  </si>
  <si>
    <t>VILLA MARTINA</t>
  </si>
  <si>
    <t>MASSARI GIORGIA</t>
  </si>
  <si>
    <t>MARELLI MUNAFO' BENEDETTA</t>
  </si>
  <si>
    <t>ZINI RACHELE</t>
  </si>
  <si>
    <t>GAMBARANA CAMILLA</t>
  </si>
  <si>
    <t>RUGGERI NICHOLAS</t>
  </si>
  <si>
    <t>MAPELLI JACOPO</t>
  </si>
  <si>
    <t>ZECCA EDOARDO</t>
  </si>
  <si>
    <t>GULLI' GIACOMO</t>
  </si>
  <si>
    <t>BORNATICI FILIPPO</t>
  </si>
  <si>
    <t>CATTANEO MAURO</t>
  </si>
  <si>
    <t>FORNONI GIULIO</t>
  </si>
  <si>
    <t>CARMINATI PIETRO</t>
  </si>
  <si>
    <t>PANIGADA RICCARDO</t>
  </si>
  <si>
    <t>ROSSI RICCARDO</t>
  </si>
  <si>
    <t>ZAZZARINO GABRIELE</t>
  </si>
  <si>
    <t>BELLUCCO IGOR</t>
  </si>
  <si>
    <t>VILLA ALESSANDRO</t>
  </si>
  <si>
    <t>MANGIAROTTI MATTIA</t>
  </si>
  <si>
    <t>PREZIOSO NICOLO'</t>
  </si>
  <si>
    <t>SAIA ALESSIO</t>
  </si>
  <si>
    <t>48</t>
  </si>
  <si>
    <t>DESENZANO TRIATHLON</t>
  </si>
  <si>
    <t>GERBI CHRISTIAN</t>
  </si>
  <si>
    <t>LUINETTI RICCARDO</t>
  </si>
  <si>
    <t>GERNA MIRKO</t>
  </si>
  <si>
    <t>SAIJA DAVIDE</t>
  </si>
  <si>
    <t>COLOMBO MASSIMO</t>
  </si>
  <si>
    <t>CAPURSI SIMONE</t>
  </si>
  <si>
    <t>STRIPPOLI MATTIA</t>
  </si>
  <si>
    <t>BENETTI FEDERICO</t>
  </si>
  <si>
    <t>RIVIERI MARCO</t>
  </si>
  <si>
    <t>RAJA LUCA</t>
  </si>
  <si>
    <t>MOTTA FEDERICO</t>
  </si>
  <si>
    <t>BANFI STEFANO</t>
  </si>
  <si>
    <t>BERRI ELIA</t>
  </si>
  <si>
    <t>NEGRATO GABRIELE</t>
  </si>
  <si>
    <t>POZZI PIETRO</t>
  </si>
  <si>
    <t>SCHIARATURA CRISTIANO</t>
  </si>
  <si>
    <t>VECCHIA FEDERICO</t>
  </si>
  <si>
    <t>MASSICCI GIOELE</t>
  </si>
  <si>
    <t>CASON DAVIDE</t>
  </si>
  <si>
    <t>BERTAZZAONI GABRIELE</t>
  </si>
  <si>
    <t>SACCHI RICCARDO</t>
  </si>
  <si>
    <t>CREMONESI GIORGIO</t>
  </si>
  <si>
    <t>IORILLO SAMUELE</t>
  </si>
  <si>
    <t>DI LORENZO GABRIELE</t>
  </si>
  <si>
    <t>MAZZOCCHI OLIVIA</t>
  </si>
  <si>
    <t>DAOLIO CHIARA</t>
  </si>
  <si>
    <t>LUINETTI AGNESE</t>
  </si>
  <si>
    <t>VINCI ARIANNA</t>
  </si>
  <si>
    <t>PEDRATTI PIETRO GIUSEPPE MARIA</t>
  </si>
  <si>
    <t>CATTANEO NICOLO'</t>
  </si>
  <si>
    <t>GIAVARINI CRISTIAN</t>
  </si>
  <si>
    <t>DE PAOLI FEDERICO</t>
  </si>
  <si>
    <t>SANDRINI MATTIA</t>
  </si>
  <si>
    <t>BORGHETTI LUCA</t>
  </si>
  <si>
    <t>VALOTA DAVIDE</t>
  </si>
  <si>
    <t>BRANDINALI FEDERICO SIMONE</t>
  </si>
  <si>
    <t>LAZZARI GRETA</t>
  </si>
  <si>
    <t>ULIANO ANNA</t>
  </si>
  <si>
    <t>BIANCHI ERYA GIULIA</t>
  </si>
  <si>
    <t>OLDRATI MARTA</t>
  </si>
  <si>
    <t>PASHA AURORA</t>
  </si>
  <si>
    <t>GEROLIN REBECCA</t>
  </si>
  <si>
    <t>BIESUZ LUCREZIA</t>
  </si>
  <si>
    <t>FUMAGALLI FRANCESCA</t>
  </si>
  <si>
    <t>MACRI' GIULIA</t>
  </si>
  <si>
    <t>LAMPERTI MARTINA</t>
  </si>
  <si>
    <t>PREDA BEATRICE</t>
  </si>
  <si>
    <t>GIANI GIADA</t>
  </si>
  <si>
    <t>ROSSI CLAUDIA</t>
  </si>
  <si>
    <t>PINNA MARIA SOFIA</t>
  </si>
  <si>
    <t>POLI ELEONORA</t>
  </si>
  <si>
    <t>REGAZZOLI KATIA</t>
  </si>
  <si>
    <t>POPA MARIA ALEXANDRA</t>
  </si>
  <si>
    <t>BERGAMIN GIULIA</t>
  </si>
  <si>
    <t>FERRARI EMMA</t>
  </si>
  <si>
    <t>ROSA GAIA</t>
  </si>
  <si>
    <t>ZANONI CHIARA</t>
  </si>
  <si>
    <t>CREPALDI GIADA</t>
  </si>
  <si>
    <t>ROSA ALESSIA</t>
  </si>
  <si>
    <t>ROTONDI VALENTINA</t>
  </si>
  <si>
    <t>CATTANEO CELESTE</t>
  </si>
  <si>
    <t>MERISIO REBECCA</t>
  </si>
  <si>
    <t>MORUZZI DANIELE</t>
  </si>
  <si>
    <t>FORZINETTI EDOARDO</t>
  </si>
  <si>
    <t>TESTA LORENZO</t>
  </si>
  <si>
    <t>SANA TOMMASO</t>
  </si>
  <si>
    <t>FUMAGALLI SAMUELE</t>
  </si>
  <si>
    <t>COLOMBO RICCARDO</t>
  </si>
  <si>
    <t>GIORGINI GIACOMO</t>
  </si>
  <si>
    <t>SALOGNI TOMMASO</t>
  </si>
  <si>
    <t>POP EDWARD LAZAR</t>
  </si>
  <si>
    <t>GEROLIN DAVIDE</t>
  </si>
  <si>
    <t>MERLI ALESSANDRO</t>
  </si>
  <si>
    <t>DE MAIO EMANUELE</t>
  </si>
  <si>
    <t>INTERLANDI FRANCESCO</t>
  </si>
  <si>
    <t>ZOPPI ALESSIO</t>
  </si>
  <si>
    <t>BALDO FLAVIO</t>
  </si>
  <si>
    <t>RIVA SAMUELE</t>
  </si>
  <si>
    <t>MUNER ALESSANDRO</t>
  </si>
  <si>
    <t>COLOMBO ALESSANDRO</t>
  </si>
  <si>
    <t>LAPOMARDA WILLIAM</t>
  </si>
  <si>
    <t>ROMANO ANDREA</t>
  </si>
  <si>
    <t>WOLFART ALESSANDRO</t>
  </si>
  <si>
    <t>FORNI LORENZO</t>
  </si>
  <si>
    <t>BATTAGLIA FILIPPO</t>
  </si>
  <si>
    <t>MAZZETTI MARCO</t>
  </si>
  <si>
    <t>FREGGI ALESSANDRO</t>
  </si>
  <si>
    <t>STRIPPOLI RICCARDO</t>
  </si>
  <si>
    <t>MARTEGANI MANUEL</t>
  </si>
  <si>
    <t>VAGHI LORENZO</t>
  </si>
  <si>
    <t>DI LORENZO MICHELE</t>
  </si>
  <si>
    <t>BALZI DAVIDE</t>
  </si>
  <si>
    <t>IMPIOMBATO ALESSANDRO</t>
  </si>
  <si>
    <t>FERRIAN ALEX</t>
  </si>
  <si>
    <t>ZAINA ARIEN</t>
  </si>
  <si>
    <t>TOFANETTI NICOLO' ENEA</t>
  </si>
  <si>
    <t>MAZZOLDI MATTIA</t>
  </si>
  <si>
    <t>BONANDINI ELIA</t>
  </si>
  <si>
    <t>BODO EDOARDO CHRISTIAN</t>
  </si>
  <si>
    <t>BEFFA WILSON</t>
  </si>
  <si>
    <t>MANTOAN LUCA</t>
  </si>
  <si>
    <t>BINETTI LORENZO</t>
  </si>
  <si>
    <t xml:space="preserve"> THEOPHIL ANDREICOSTADANCHE</t>
  </si>
  <si>
    <t>FABI TOMMASO</t>
  </si>
  <si>
    <t>ZANE DAVID ANDREI</t>
  </si>
  <si>
    <t>PASQUIN MARCO</t>
  </si>
  <si>
    <t>BELLINI FILIPPO</t>
  </si>
  <si>
    <t>CASON ENRICO</t>
  </si>
  <si>
    <t>TOMASONI FILIPPO</t>
  </si>
  <si>
    <t>POL CANTU' 1999 AS</t>
  </si>
  <si>
    <t>UNA TGS</t>
  </si>
  <si>
    <t>BANFI RICCARDO</t>
  </si>
  <si>
    <t>DIDONI LORENZO</t>
  </si>
  <si>
    <t>ACANFORA MATTIA</t>
  </si>
  <si>
    <t>FOGLIAMANZILLO MARCO</t>
  </si>
  <si>
    <t>PONTOGLIO RICCARDO</t>
  </si>
  <si>
    <t>CINISELLI SAMUELE</t>
  </si>
  <si>
    <t>BRANDINALI EMANUELE IVAN</t>
  </si>
  <si>
    <t>RADICE CLAUDIO</t>
  </si>
  <si>
    <t>LANFRANCONI LEONARDO</t>
  </si>
  <si>
    <t>LI VIGNI MATTIA CLAUDIO</t>
  </si>
  <si>
    <t>SANVITO FILIPPO</t>
  </si>
  <si>
    <t>VENTURA FRANCESCO</t>
  </si>
  <si>
    <t>GIORGINI STEFANO</t>
  </si>
  <si>
    <t>DONINELLI GIULIA</t>
  </si>
  <si>
    <t>RONCHI CAMILLA</t>
  </si>
  <si>
    <t>SIGNORELLI CAROLINA</t>
  </si>
  <si>
    <t>PASHA REBEKA</t>
  </si>
  <si>
    <t>RUGGERI ALICE</t>
  </si>
  <si>
    <t>GRIGALIUNAITE META</t>
  </si>
  <si>
    <t>VINCI AURORA</t>
  </si>
  <si>
    <t>COLOMBO BEATRICE</t>
  </si>
  <si>
    <t>DI CEGLIE MATILDE</t>
  </si>
  <si>
    <t>ANDREOLLI ELISA</t>
  </si>
  <si>
    <t>VALANZESE GAIA</t>
  </si>
  <si>
    <t>CAROLA ELISA</t>
  </si>
  <si>
    <t>FORNONI CAMILLA</t>
  </si>
  <si>
    <t>MANELLI TERESA</t>
  </si>
  <si>
    <t>TOMASONI BEATRICE</t>
  </si>
  <si>
    <t>GARAVAGLIA COSTANZA LUDOVICA</t>
  </si>
  <si>
    <t>BRUSELLES SARA</t>
  </si>
  <si>
    <t>RICCA VIOLA</t>
  </si>
  <si>
    <t>GRIGALIUNAITE ELENA</t>
  </si>
  <si>
    <t>CARLI BEATRICE</t>
  </si>
  <si>
    <t>LOCATELLI NICOLE</t>
  </si>
  <si>
    <t>COMI CELESTE MARIA FRANCESCA</t>
  </si>
  <si>
    <t>MINOIA GINEVRA</t>
  </si>
  <si>
    <t>VINCI MARTA</t>
  </si>
  <si>
    <t>CARSANA MARGHERITA</t>
  </si>
  <si>
    <t>SACCHI BIANCA</t>
  </si>
  <si>
    <t>PEDULLA' NICOLO'</t>
  </si>
  <si>
    <t>ASTARITA SAMUEL</t>
  </si>
  <si>
    <t>SCEVOLA MATTIA</t>
  </si>
  <si>
    <t>VEGETTI  SIMONE</t>
  </si>
  <si>
    <t>GHEORGHIU MATTEO</t>
  </si>
  <si>
    <t>GONZALES ADRIAN</t>
  </si>
  <si>
    <t>BRODOLONI GIULIO</t>
  </si>
  <si>
    <t>BONETTI TOMMASO</t>
  </si>
  <si>
    <t>SABATELLA RAFFAELE</t>
  </si>
  <si>
    <t>BEGNI ARIANNA</t>
  </si>
  <si>
    <t>MANCUSO SARA</t>
  </si>
  <si>
    <t>MANENTI CAMILLA</t>
  </si>
  <si>
    <t>GOTTI VITTORIA</t>
  </si>
  <si>
    <t>COLOMBO GIADA</t>
  </si>
  <si>
    <t>NEW SWIM ASD</t>
  </si>
  <si>
    <t>AMBROSETTI ADELAIDE</t>
  </si>
  <si>
    <t>PICCININI TAMARA</t>
  </si>
  <si>
    <t>PUTT LISA</t>
  </si>
  <si>
    <t>GARAVAGLIA MATILDE OLIVA</t>
  </si>
  <si>
    <t>ABELLI ALICE</t>
  </si>
  <si>
    <t>DRAGONI CHIARA</t>
  </si>
  <si>
    <t>LEUZZI ALESSIA</t>
  </si>
  <si>
    <t>FABI MATILDE</t>
  </si>
  <si>
    <t>ERBAGGI MARSOLAIRE</t>
  </si>
  <si>
    <t>NOGARA MARGHERITA</t>
  </si>
  <si>
    <t>KEMPER LEVI</t>
  </si>
  <si>
    <t>ASCHBERGER MAXIMILIAN LAURIN</t>
  </si>
  <si>
    <t>DI SEVO LORENZO</t>
  </si>
  <si>
    <t>TENDERINI MATTEO</t>
  </si>
  <si>
    <t>MARCHETTI PIETRO</t>
  </si>
  <si>
    <t>RUFFINI FABIO</t>
  </si>
  <si>
    <t>LUCIONI GIACOMO</t>
  </si>
  <si>
    <t>FORNI FEDERICO</t>
  </si>
  <si>
    <t>RICCA MATTIA</t>
  </si>
  <si>
    <t>BELLI MATTEO</t>
  </si>
  <si>
    <t>MERCALLI MATTIA</t>
  </si>
  <si>
    <t>POZZI ALESSANDRO</t>
  </si>
  <si>
    <t>VINCI PIETRO</t>
  </si>
  <si>
    <t>BOLIS ALESSANDRO</t>
  </si>
  <si>
    <t>TIZZA LEONARDO</t>
  </si>
  <si>
    <t>PERIN PIETRO</t>
  </si>
  <si>
    <t>RIZZI TOMMASO</t>
  </si>
  <si>
    <t>KRAUSE MARTEN</t>
  </si>
  <si>
    <t>CANTU' GIORGIA</t>
  </si>
  <si>
    <t>DRAGONI SARA</t>
  </si>
  <si>
    <t>MARINO CHIARA</t>
  </si>
  <si>
    <t>TESTA ANNALISA</t>
  </si>
  <si>
    <t>MAURI LORENZO</t>
  </si>
  <si>
    <t>RUZZO PIETRO</t>
  </si>
  <si>
    <t>CHIARELLI DANIELE</t>
  </si>
  <si>
    <t>CERIZZA DAVIDE</t>
  </si>
  <si>
    <t>TRONI GIACOMO</t>
  </si>
  <si>
    <t>KRAUSE STINA</t>
  </si>
  <si>
    <t>GIROTTO ELISA</t>
  </si>
  <si>
    <t>RICCA JACOPO</t>
  </si>
  <si>
    <t>FABI SAMUELE</t>
  </si>
  <si>
    <t>MINOIA GIOIA</t>
  </si>
  <si>
    <t>NDREKO ALESSANDRO</t>
  </si>
  <si>
    <t>DI CEGLIE NICOLO'</t>
  </si>
  <si>
    <t>MANZI PIETRO</t>
  </si>
  <si>
    <t>PEDRONI FEDERICO</t>
  </si>
  <si>
    <t>GUASTI CHIARA</t>
  </si>
  <si>
    <t>GRECCHI NICOLETTA</t>
  </si>
  <si>
    <t>COMMODARO FEDERICA</t>
  </si>
  <si>
    <t>CATTINA SARA</t>
  </si>
  <si>
    <t>MANELLI CATERINA</t>
  </si>
  <si>
    <t>GIRIMONTE ASIA</t>
  </si>
  <si>
    <t>TESSARIN ALESSANDRA</t>
  </si>
  <si>
    <t>CAVALLO CHIARA</t>
  </si>
  <si>
    <t>BORIA CAROLA</t>
  </si>
  <si>
    <t>LUCIONI GIULIANA</t>
  </si>
  <si>
    <t>CARLINI ELSA</t>
  </si>
  <si>
    <t>LOCATELLI MATILDE</t>
  </si>
  <si>
    <t>PLAINO MATILDE</t>
  </si>
  <si>
    <t>MERLI FRANCESCA</t>
  </si>
  <si>
    <t>CRESTA MATILDE</t>
  </si>
  <si>
    <t>CAPROTTI SOFIA</t>
  </si>
  <si>
    <t>LAZZARIN SOFIA</t>
  </si>
  <si>
    <t>BRUSELLES RICCARDO</t>
  </si>
  <si>
    <t>PERRELLA FEDERICO</t>
  </si>
  <si>
    <t>GERMANI RICCARDO</t>
  </si>
  <si>
    <t>RAVERA STEFANO</t>
  </si>
  <si>
    <t>GALIMBERTI NICILO'</t>
  </si>
  <si>
    <t>COFFERATI RICCARDO</t>
  </si>
  <si>
    <t>FRITZ LUKAS</t>
  </si>
  <si>
    <t>TENDERINI FILIPPO</t>
  </si>
  <si>
    <t>GROSBUIS TIMOTHE'</t>
  </si>
  <si>
    <t>COSTADANCHE THEOPHIL ANDREI</t>
  </si>
  <si>
    <t>MANZINI MATTEO</t>
  </si>
  <si>
    <t>MASTROLIA LUCA</t>
  </si>
  <si>
    <t>PONTI MATTEO</t>
  </si>
  <si>
    <t>GUASTI ELENA</t>
  </si>
  <si>
    <t>RUZZO EMMA</t>
  </si>
  <si>
    <t>CANTONI VALENTINA</t>
  </si>
  <si>
    <t>WOLFART CATERINA</t>
  </si>
  <si>
    <t>PARISI SVEVA</t>
  </si>
  <si>
    <t>BELLAVITI AURELIA</t>
  </si>
  <si>
    <t>MANZONI ALICE</t>
  </si>
  <si>
    <t>ANGELINI VIZZARDI FRANCESCA</t>
  </si>
  <si>
    <t>CORTI ELEONORA</t>
  </si>
  <si>
    <t>GRECCHI ALESSIA</t>
  </si>
  <si>
    <t>SARTORI GIADA</t>
  </si>
  <si>
    <t>ARCHI MATTEO</t>
  </si>
  <si>
    <t>BRUSCHI FABIO</t>
  </si>
  <si>
    <t>GANGI GIACOMO</t>
  </si>
  <si>
    <t>CASTELLI DANIELE</t>
  </si>
  <si>
    <t>PILLONI LORENZO</t>
  </si>
  <si>
    <t>CARESANA GIANANDREA</t>
  </si>
  <si>
    <t>DI GIORGI GIORGIO</t>
  </si>
  <si>
    <t>BORA CRISTIAN</t>
  </si>
  <si>
    <t>CANTU' LEONARDO</t>
  </si>
  <si>
    <t>ZOCCHI MATTIA</t>
  </si>
  <si>
    <t>FORZINETTI ALBERTO</t>
  </si>
  <si>
    <t>GADDA FILIPPO</t>
  </si>
  <si>
    <t>DEPONTI ALESSANDRO</t>
  </si>
  <si>
    <t>KENNY OREN SEBASTIAN</t>
  </si>
  <si>
    <t>CRIMELLA LEONARDO</t>
  </si>
  <si>
    <t>VAGHI GAVAZZI RICCARDO</t>
  </si>
  <si>
    <t>BISCO FILIPPO</t>
  </si>
  <si>
    <t>ARAPAJ JURGEN</t>
  </si>
  <si>
    <t>GAZZANIGA MANUEL</t>
  </si>
  <si>
    <t>GILARDONI MATILDE</t>
  </si>
  <si>
    <t>FORMILLO CARLOTTA</t>
  </si>
  <si>
    <t>RANZENIGO MATILDE</t>
  </si>
  <si>
    <t>K3SSD</t>
  </si>
  <si>
    <t>MARZAROLI GAIA</t>
  </si>
  <si>
    <t>MANFREDINI IRENE</t>
  </si>
  <si>
    <t>TESTA GUIDO</t>
  </si>
  <si>
    <t>GOZZI GIANMARIA</t>
  </si>
  <si>
    <t>BRUNI FABIO</t>
  </si>
  <si>
    <t>GUERRINI CARLO</t>
  </si>
  <si>
    <t>BINETTI EDOARDO</t>
  </si>
  <si>
    <t>BASSIEMANUELE</t>
  </si>
  <si>
    <t>ZANE IOANA CLAUDIA</t>
  </si>
  <si>
    <t>GOZZI SOFIA</t>
  </si>
  <si>
    <t>DALMASCHIO EMMA</t>
  </si>
  <si>
    <t>BRUNI SOFIA GIULIA</t>
  </si>
  <si>
    <t>MANFREDINI CECILIA</t>
  </si>
  <si>
    <t>VERDACCHI GIULIA</t>
  </si>
  <si>
    <t>MAZZURANA ANITA</t>
  </si>
  <si>
    <t>PLANEK FABIO</t>
  </si>
  <si>
    <t>SIGNORONI MATTEO</t>
  </si>
  <si>
    <t>DADDA MARCELLO</t>
  </si>
  <si>
    <t>CAMASSOLORENZO</t>
  </si>
  <si>
    <t>CECCHINI DIEGO</t>
  </si>
  <si>
    <t>GEREVINI LORENZO</t>
  </si>
  <si>
    <t>BASSI ALESSANDRO</t>
  </si>
  <si>
    <t>LOLLI AURORA</t>
  </si>
  <si>
    <t>BARALDI MATILDE</t>
  </si>
  <si>
    <t>DALMASCHIO FRANCESCO</t>
  </si>
  <si>
    <t>BONISOLI MARCO</t>
  </si>
  <si>
    <t>RICCIO LEONARDO</t>
  </si>
  <si>
    <t>BORA CAMILLA</t>
  </si>
  <si>
    <t>ALDROVANDI GAIA</t>
  </si>
  <si>
    <t>DI BENEDETTO ALESSIA</t>
  </si>
  <si>
    <t>VENTURA MARIAJOLE</t>
  </si>
  <si>
    <t>GALAZZI EDOARDO</t>
  </si>
  <si>
    <t>CAPPELLINI SARA</t>
  </si>
  <si>
    <t>MARASCO VALENTINA</t>
  </si>
  <si>
    <t>SBIRZIOLA REBECCA</t>
  </si>
  <si>
    <t>CARLI MATILDE</t>
  </si>
  <si>
    <t>SOLARI PAULINA ANNI</t>
  </si>
  <si>
    <t>PINEDA VANESSA</t>
  </si>
  <si>
    <t>GALLARATI LUCA</t>
  </si>
  <si>
    <t>MARCHESINI GABRIELE</t>
  </si>
  <si>
    <t>FABRIS MARGHERITA</t>
  </si>
  <si>
    <t>CATTINA MARGHERITA</t>
  </si>
  <si>
    <t>BRUNORI REBECCA</t>
  </si>
  <si>
    <t>MIROTTI LETIZIA</t>
  </si>
  <si>
    <t>GATTI GABRIELE</t>
  </si>
  <si>
    <t>FIORETTI ALEX</t>
  </si>
  <si>
    <t>MUZZI TOMMASO</t>
  </si>
  <si>
    <t>MANELLI FEDERICO</t>
  </si>
  <si>
    <t>PRESTIA ANGELICA</t>
  </si>
  <si>
    <t>SACCHI PAOLA</t>
  </si>
  <si>
    <t>ACARNE MATILDE</t>
  </si>
  <si>
    <t>GERMANI ELEONORA</t>
  </si>
  <si>
    <t>CONFALONIERI RICCARDO</t>
  </si>
  <si>
    <t>TOBANELLI NICOLA</t>
  </si>
  <si>
    <t>RUZZO DIEGO</t>
  </si>
  <si>
    <t>BRUNORI NICOLA</t>
  </si>
  <si>
    <t>ERBA PAOLO</t>
  </si>
  <si>
    <t>LEONE EDOARDO GIUSEPPE</t>
  </si>
  <si>
    <t>DI NOI LEONARDO</t>
  </si>
  <si>
    <t>FAVERSANI MARCO</t>
  </si>
  <si>
    <t>MARTINATI MICHELE</t>
  </si>
  <si>
    <t>UNA TRICYLESCHOOL ASD</t>
  </si>
  <si>
    <t>UNA TRICYLESCHOOL  ASD</t>
  </si>
  <si>
    <t>NUOVA ATLETICA SAMVERGA ASD</t>
  </si>
  <si>
    <t>MARCATO MATTIA</t>
  </si>
  <si>
    <t>LOSMA CAMILLA</t>
  </si>
  <si>
    <t>PALMIERI ELISA</t>
  </si>
  <si>
    <t>PERIN GIOVANNI</t>
  </si>
  <si>
    <t>SIRONI RICCARDO</t>
  </si>
  <si>
    <t>NEVIL LORRENZO ADRIAN MONTA</t>
  </si>
  <si>
    <t>DE MITRI ANDREA</t>
  </si>
  <si>
    <t>GORINI CECILIA</t>
  </si>
  <si>
    <t>MAESTRONI MARTINA MARIAGRAZIA</t>
  </si>
  <si>
    <t>BALDO SARA</t>
  </si>
  <si>
    <t>BERGAMINI ANDREA</t>
  </si>
  <si>
    <t>PAPA DILEO CECILIA</t>
  </si>
  <si>
    <t>IMPUSINO MATILDE</t>
  </si>
  <si>
    <t>ASCHBERGER LUCIA ARTEMISIA</t>
  </si>
  <si>
    <t>VIOLA OLIWER</t>
  </si>
  <si>
    <t>LOSMA TOMMASO</t>
  </si>
  <si>
    <t>GIOVINAZZO LARA</t>
  </si>
  <si>
    <t>CIAPPESONO ELENA</t>
  </si>
  <si>
    <t>PANIZZA GLORIA</t>
  </si>
  <si>
    <t>GREEN SPORT AS DILETTANTISTICA</t>
  </si>
  <si>
    <t>MASCHERINI SERENA</t>
  </si>
  <si>
    <t>NEGULIC ANTHEA</t>
  </si>
  <si>
    <t>SBIRZIOLA MATTEO</t>
  </si>
  <si>
    <t>BARTOLETTI SAMUELE</t>
  </si>
  <si>
    <t>GALLI MATTIA</t>
  </si>
  <si>
    <t>FRUSCONI LEONARDO</t>
  </si>
  <si>
    <t>MACULAN ERICA</t>
  </si>
  <si>
    <t>BRAMINI MONICA</t>
  </si>
  <si>
    <t>MANGIAROTTI GIORGIA</t>
  </si>
  <si>
    <t>SAIJA CHIARA</t>
  </si>
  <si>
    <t>CORBETTA ALESSANDRA</t>
  </si>
  <si>
    <t>CASTELLAZZI DANIELE</t>
  </si>
  <si>
    <t>PREVIDE MASSARA ALBERTO</t>
  </si>
  <si>
    <t>GADDI SIMONE</t>
  </si>
  <si>
    <t>BRUNELLI ANDREA</t>
  </si>
  <si>
    <t>STAUCEANU STEFAN</t>
  </si>
  <si>
    <t>CASALINO JACOPO</t>
  </si>
  <si>
    <t>ORSOLINI ZOE</t>
  </si>
  <si>
    <t>PIERANGELI ISABELLA</t>
  </si>
  <si>
    <t>CASTELLAZZI LORENZO</t>
  </si>
  <si>
    <t>MERISIO ALESSIA</t>
  </si>
  <si>
    <t>ROSSETTI SUSANNA</t>
  </si>
  <si>
    <t>COLOMBO ALICE</t>
  </si>
  <si>
    <t>BROGGINI LUCIA</t>
  </si>
  <si>
    <t>BORGONOVO REBECCA</t>
  </si>
  <si>
    <t>ESCHILLO SILVIA MATILDE</t>
  </si>
  <si>
    <t>TONINI SOFIA</t>
  </si>
  <si>
    <t>BIANCHETTI FILIPPO</t>
  </si>
  <si>
    <t>FRAGONARA PIETRO</t>
  </si>
  <si>
    <t>ASD AUTONOSATE</t>
  </si>
  <si>
    <t>ROSSETTI FILIPPO</t>
  </si>
  <si>
    <t>BOFFINO CHRISTIAN</t>
  </si>
  <si>
    <t>OLDANI GIACOMO</t>
  </si>
  <si>
    <t>BASSI NICOLO'</t>
  </si>
  <si>
    <t>MASETTA MILIONE ANDREA</t>
  </si>
  <si>
    <t>SIRONI FEDERICO</t>
  </si>
  <si>
    <t xml:space="preserve">BALESTRERI ANDREA </t>
  </si>
  <si>
    <t>SACCOMAN GABRIELE</t>
  </si>
  <si>
    <t>MARGIONTI TOMMASO</t>
  </si>
  <si>
    <t>MARGIONTI MATTEO</t>
  </si>
  <si>
    <t>TONNI ALESSANDRO</t>
  </si>
  <si>
    <t>TONNI GIACOMO</t>
  </si>
  <si>
    <t>BROGGINI EMMA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</si>
</sst>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0"/>
      <color indexed="8"/>
      <name val="Helvetica"/>
    </font>
    <font>
      <sz val="12"/>
      <color indexed="8"/>
      <name val="Verdana"/>
      <family val="2"/>
    </font>
    <font>
      <b/>
      <sz val="20"/>
      <color indexed="8"/>
      <name val="Arial"/>
      <family val="2"/>
    </font>
    <font>
      <sz val="20"/>
      <color indexed="8"/>
      <name val="Arial"/>
      <family val="2"/>
    </font>
    <font>
      <sz val="10"/>
      <color indexed="8"/>
      <name val="Arial"/>
      <family val="2"/>
    </font>
    <font>
      <i/>
      <sz val="20"/>
      <color indexed="8"/>
      <name val="Arial"/>
      <family val="2"/>
    </font>
    <font>
      <b/>
      <i/>
      <sz val="20"/>
      <color indexed="8"/>
      <name val="Arial"/>
      <family val="2"/>
    </font>
    <font>
      <b/>
      <sz val="10"/>
      <color indexed="8"/>
      <name val="Arial"/>
      <family val="2"/>
    </font>
    <font>
      <sz val="18"/>
      <color indexed="8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sz val="20"/>
      <color indexed="8"/>
      <name val="Arial"/>
      <family val="2"/>
    </font>
    <font>
      <sz val="20"/>
      <name val="Arial"/>
      <family val="2"/>
    </font>
    <font>
      <b/>
      <i/>
      <sz val="20"/>
      <color rgb="FFFF0000"/>
      <name val="Arial"/>
      <family val="2"/>
    </font>
    <font>
      <sz val="20"/>
      <name val="Tahoma"/>
      <family val="2"/>
    </font>
    <font>
      <sz val="20"/>
      <color indexed="8"/>
      <name val="Helvetica"/>
    </font>
    <font>
      <b/>
      <sz val="20"/>
      <name val="Arial"/>
      <family val="2"/>
    </font>
    <font>
      <i/>
      <sz val="20"/>
      <name val="Arial"/>
      <family val="2"/>
    </font>
    <font>
      <sz val="10"/>
      <name val="Arial"/>
      <family val="2"/>
    </font>
    <font>
      <sz val="12"/>
      <name val="Verdana"/>
      <family val="2"/>
    </font>
    <font>
      <sz val="20"/>
      <name val="Helvetica"/>
    </font>
  </fonts>
  <fills count="8">
    <fill>
      <patternFill patternType="none"/>
    </fill>
    <fill>
      <patternFill patternType="gray125"/>
    </fill>
    <fill>
      <patternFill patternType="solid">
        <fgColor indexed="10"/>
        <bgColor auto="1"/>
      </patternFill>
    </fill>
    <fill>
      <patternFill patternType="solid">
        <fgColor indexed="11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6"/>
        <bgColor auto="1"/>
      </patternFill>
    </fill>
    <fill>
      <patternFill patternType="solid">
        <fgColor rgb="FF00B0F0"/>
        <bgColor indexed="64"/>
      </patternFill>
    </fill>
    <fill>
      <patternFill patternType="solid">
        <fgColor theme="4" tint="0.79998168889431442"/>
        <bgColor indexed="64"/>
      </patternFill>
    </fill>
  </fills>
  <borders count="65">
    <border>
      <left/>
      <right/>
      <top/>
      <bottom/>
      <diagonal/>
    </border>
    <border>
      <left style="thin">
        <color indexed="8"/>
      </left>
      <right style="thin">
        <color indexed="9"/>
      </right>
      <top style="thin">
        <color indexed="8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8"/>
      </top>
      <bottom style="thin">
        <color indexed="8"/>
      </bottom>
      <diagonal/>
    </border>
    <border>
      <left style="thin">
        <color indexed="9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9"/>
      </right>
      <top style="thin">
        <color indexed="9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medium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9"/>
      </top>
      <bottom style="thin">
        <color indexed="8"/>
      </bottom>
      <diagonal/>
    </border>
    <border>
      <left style="thin">
        <color indexed="13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8"/>
      </top>
      <bottom style="thin">
        <color indexed="9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medium">
        <color indexed="8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 style="thin">
        <color indexed="9"/>
      </top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/>
      <bottom/>
      <diagonal/>
    </border>
    <border>
      <left/>
      <right/>
      <top/>
      <bottom/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medium">
        <color indexed="8"/>
      </right>
      <top style="thin">
        <color indexed="9"/>
      </top>
      <bottom style="thin">
        <color indexed="9"/>
      </bottom>
      <diagonal/>
    </border>
    <border>
      <left style="medium">
        <color indexed="8"/>
      </left>
      <right style="medium">
        <color indexed="8"/>
      </right>
      <top style="thin">
        <color indexed="9"/>
      </top>
      <bottom style="medium">
        <color indexed="8"/>
      </bottom>
      <diagonal/>
    </border>
    <border>
      <left style="thin">
        <color indexed="9"/>
      </left>
      <right style="medium">
        <color indexed="8"/>
      </right>
      <top style="medium">
        <color indexed="8"/>
      </top>
      <bottom style="thin">
        <color indexed="9"/>
      </bottom>
      <diagonal/>
    </border>
    <border>
      <left style="medium">
        <color indexed="8"/>
      </left>
      <right style="thin">
        <color indexed="9"/>
      </right>
      <top style="medium">
        <color indexed="8"/>
      </top>
      <bottom style="thin">
        <color indexed="9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 style="thin">
        <color indexed="9"/>
      </right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9"/>
      </left>
      <right/>
      <top style="thin">
        <color indexed="8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8"/>
      </left>
      <right/>
      <top style="thin">
        <color indexed="9"/>
      </top>
      <bottom style="thin">
        <color indexed="9"/>
      </bottom>
      <diagonal/>
    </border>
    <border>
      <left/>
      <right style="thin">
        <color indexed="8"/>
      </right>
      <top style="thin">
        <color indexed="9"/>
      </top>
      <bottom style="thin">
        <color indexed="9"/>
      </bottom>
      <diagonal/>
    </border>
    <border>
      <left/>
      <right style="medium">
        <color indexed="8"/>
      </right>
      <top style="thin">
        <color indexed="9"/>
      </top>
      <bottom style="thin">
        <color indexed="9"/>
      </bottom>
      <diagonal/>
    </border>
    <border>
      <left/>
      <right style="thin">
        <color indexed="13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/>
      <top style="thin">
        <color indexed="9"/>
      </top>
      <bottom style="thin">
        <color indexed="8"/>
      </bottom>
      <diagonal/>
    </border>
    <border>
      <left/>
      <right style="thin">
        <color indexed="9"/>
      </right>
      <top style="thin">
        <color indexed="8"/>
      </top>
      <bottom style="thin">
        <color indexed="9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306">
    <xf numFmtId="0" fontId="0" fillId="0" borderId="0" xfId="0" applyFont="1" applyAlignment="1">
      <alignment vertical="top" wrapText="1"/>
    </xf>
    <xf numFmtId="0" fontId="1" fillId="0" borderId="0" xfId="0" applyNumberFormat="1" applyFont="1" applyAlignment="1">
      <alignment vertical="top" wrapText="1"/>
    </xf>
    <xf numFmtId="1" fontId="2" fillId="0" borderId="6" xfId="0" applyNumberFormat="1" applyFont="1" applyBorder="1" applyAlignment="1"/>
    <xf numFmtId="1" fontId="4" fillId="0" borderId="6" xfId="0" applyNumberFormat="1" applyFont="1" applyBorder="1" applyAlignment="1"/>
    <xf numFmtId="1" fontId="4" fillId="0" borderId="7" xfId="0" applyNumberFormat="1" applyFont="1" applyBorder="1" applyAlignment="1"/>
    <xf numFmtId="1" fontId="5" fillId="0" borderId="8" xfId="0" applyNumberFormat="1" applyFont="1" applyBorder="1" applyAlignment="1">
      <alignment horizontal="center" vertical="center"/>
    </xf>
    <xf numFmtId="49" fontId="5" fillId="0" borderId="8" xfId="0" applyNumberFormat="1" applyFont="1" applyBorder="1" applyAlignment="1">
      <alignment horizontal="center" vertical="center"/>
    </xf>
    <xf numFmtId="49" fontId="5" fillId="0" borderId="8" xfId="0" applyNumberFormat="1" applyFont="1" applyBorder="1" applyAlignment="1">
      <alignment horizontal="center" vertical="center" wrapText="1"/>
    </xf>
    <xf numFmtId="49" fontId="6" fillId="2" borderId="9" xfId="0" applyNumberFormat="1" applyFont="1" applyFill="1" applyBorder="1" applyAlignment="1">
      <alignment horizontal="center" vertical="center"/>
    </xf>
    <xf numFmtId="49" fontId="6" fillId="3" borderId="9" xfId="0" applyNumberFormat="1" applyFont="1" applyFill="1" applyBorder="1" applyAlignment="1">
      <alignment horizontal="center" vertical="center"/>
    </xf>
    <xf numFmtId="49" fontId="2" fillId="2" borderId="12" xfId="0" applyNumberFormat="1" applyFont="1" applyFill="1" applyBorder="1" applyAlignment="1">
      <alignment horizontal="center" vertical="center"/>
    </xf>
    <xf numFmtId="1" fontId="4" fillId="0" borderId="13" xfId="0" applyNumberFormat="1" applyFont="1" applyBorder="1" applyAlignment="1"/>
    <xf numFmtId="49" fontId="3" fillId="0" borderId="8" xfId="0" applyNumberFormat="1" applyFont="1" applyBorder="1" applyAlignment="1"/>
    <xf numFmtId="1" fontId="3" fillId="0" borderId="8" xfId="0" applyNumberFormat="1" applyFont="1" applyBorder="1" applyAlignment="1"/>
    <xf numFmtId="49" fontId="3" fillId="0" borderId="8" xfId="0" applyNumberFormat="1" applyFont="1" applyBorder="1" applyAlignment="1">
      <alignment horizontal="left"/>
    </xf>
    <xf numFmtId="1" fontId="3" fillId="0" borderId="8" xfId="0" applyNumberFormat="1" applyFont="1" applyBorder="1" applyAlignment="1">
      <alignment horizontal="center"/>
    </xf>
    <xf numFmtId="0" fontId="6" fillId="3" borderId="9" xfId="0" applyNumberFormat="1" applyFont="1" applyFill="1" applyBorder="1" applyAlignment="1">
      <alignment horizontal="center"/>
    </xf>
    <xf numFmtId="0" fontId="3" fillId="2" borderId="12" xfId="0" applyNumberFormat="1" applyFont="1" applyFill="1" applyBorder="1" applyAlignment="1"/>
    <xf numFmtId="1" fontId="8" fillId="0" borderId="7" xfId="0" applyNumberFormat="1" applyFont="1" applyBorder="1" applyAlignment="1"/>
    <xf numFmtId="1" fontId="3" fillId="0" borderId="14" xfId="0" applyNumberFormat="1" applyFont="1" applyBorder="1" applyAlignment="1"/>
    <xf numFmtId="1" fontId="3" fillId="0" borderId="8" xfId="0" applyNumberFormat="1" applyFont="1" applyBorder="1" applyAlignment="1">
      <alignment horizontal="left"/>
    </xf>
    <xf numFmtId="1" fontId="4" fillId="0" borderId="15" xfId="0" applyNumberFormat="1" applyFont="1" applyBorder="1" applyAlignment="1"/>
    <xf numFmtId="0" fontId="3" fillId="2" borderId="7" xfId="0" applyNumberFormat="1" applyFont="1" applyFill="1" applyBorder="1" applyAlignment="1"/>
    <xf numFmtId="1" fontId="3" fillId="0" borderId="16" xfId="0" applyNumberFormat="1" applyFont="1" applyBorder="1" applyAlignment="1"/>
    <xf numFmtId="1" fontId="3" fillId="0" borderId="16" xfId="0" applyNumberFormat="1" applyFont="1" applyBorder="1" applyAlignment="1">
      <alignment horizontal="left"/>
    </xf>
    <xf numFmtId="1" fontId="3" fillId="0" borderId="16" xfId="0" applyNumberFormat="1" applyFont="1" applyBorder="1" applyAlignment="1">
      <alignment horizontal="center"/>
    </xf>
    <xf numFmtId="0" fontId="2" fillId="2" borderId="9" xfId="0" applyNumberFormat="1" applyFont="1" applyFill="1" applyBorder="1" applyAlignment="1">
      <alignment horizontal="center"/>
    </xf>
    <xf numFmtId="1" fontId="4" fillId="0" borderId="17" xfId="0" applyNumberFormat="1" applyFont="1" applyBorder="1" applyAlignment="1"/>
    <xf numFmtId="1" fontId="4" fillId="0" borderId="18" xfId="0" applyNumberFormat="1" applyFont="1" applyBorder="1" applyAlignment="1"/>
    <xf numFmtId="0" fontId="1" fillId="0" borderId="19" xfId="0" applyFont="1" applyBorder="1" applyAlignment="1"/>
    <xf numFmtId="0" fontId="1" fillId="0" borderId="20" xfId="0" applyFont="1" applyBorder="1" applyAlignment="1"/>
    <xf numFmtId="0" fontId="1" fillId="0" borderId="21" xfId="0" applyFont="1" applyBorder="1" applyAlignment="1"/>
    <xf numFmtId="0" fontId="1" fillId="0" borderId="22" xfId="0" applyFont="1" applyBorder="1" applyAlignment="1"/>
    <xf numFmtId="0" fontId="1" fillId="0" borderId="23" xfId="0" applyFont="1" applyBorder="1" applyAlignment="1"/>
    <xf numFmtId="0" fontId="1" fillId="0" borderId="24" xfId="0" applyFont="1" applyBorder="1" applyAlignment="1"/>
    <xf numFmtId="0" fontId="1" fillId="0" borderId="25" xfId="0" applyFont="1" applyBorder="1" applyAlignment="1"/>
    <xf numFmtId="0" fontId="1" fillId="0" borderId="26" xfId="0" applyFont="1" applyBorder="1" applyAlignment="1"/>
    <xf numFmtId="0" fontId="1" fillId="0" borderId="27" xfId="0" applyFont="1" applyBorder="1" applyAlignment="1"/>
    <xf numFmtId="0" fontId="1" fillId="0" borderId="0" xfId="0" applyNumberFormat="1" applyFont="1" applyAlignment="1">
      <alignment vertical="top" wrapText="1"/>
    </xf>
    <xf numFmtId="1" fontId="6" fillId="0" borderId="6" xfId="0" applyNumberFormat="1" applyFont="1" applyBorder="1" applyAlignment="1"/>
    <xf numFmtId="0" fontId="3" fillId="0" borderId="8" xfId="0" applyFont="1" applyBorder="1" applyAlignment="1"/>
    <xf numFmtId="0" fontId="3" fillId="0" borderId="8" xfId="0" applyFont="1" applyBorder="1" applyAlignment="1">
      <alignment horizontal="left"/>
    </xf>
    <xf numFmtId="0" fontId="3" fillId="2" borderId="28" xfId="0" applyNumberFormat="1" applyFont="1" applyFill="1" applyBorder="1" applyAlignment="1">
      <alignment horizontal="center"/>
    </xf>
    <xf numFmtId="0" fontId="6" fillId="3" borderId="28" xfId="0" applyNumberFormat="1" applyFont="1" applyFill="1" applyBorder="1" applyAlignment="1">
      <alignment horizontal="center"/>
    </xf>
    <xf numFmtId="1" fontId="3" fillId="0" borderId="7" xfId="0" applyNumberFormat="1" applyFont="1" applyBorder="1" applyAlignment="1"/>
    <xf numFmtId="1" fontId="3" fillId="0" borderId="7" xfId="0" applyNumberFormat="1" applyFont="1" applyBorder="1" applyAlignment="1">
      <alignment horizontal="center"/>
    </xf>
    <xf numFmtId="1" fontId="3" fillId="0" borderId="29" xfId="0" applyNumberFormat="1" applyFont="1" applyBorder="1" applyAlignment="1"/>
    <xf numFmtId="1" fontId="4" fillId="0" borderId="29" xfId="0" applyNumberFormat="1" applyFont="1" applyBorder="1" applyAlignment="1"/>
    <xf numFmtId="0" fontId="1" fillId="0" borderId="0" xfId="0" applyNumberFormat="1" applyFont="1" applyAlignment="1">
      <alignment vertical="top" wrapText="1"/>
    </xf>
    <xf numFmtId="0" fontId="1" fillId="0" borderId="30" xfId="0" applyFont="1" applyBorder="1" applyAlignment="1"/>
    <xf numFmtId="0" fontId="1" fillId="0" borderId="31" xfId="0" applyFont="1" applyBorder="1" applyAlignment="1"/>
    <xf numFmtId="0" fontId="1" fillId="0" borderId="32" xfId="0" applyFont="1" applyBorder="1" applyAlignment="1"/>
    <xf numFmtId="0" fontId="1" fillId="0" borderId="0" xfId="0" applyNumberFormat="1" applyFont="1" applyAlignment="1">
      <alignment vertical="top" wrapText="1"/>
    </xf>
    <xf numFmtId="0" fontId="1" fillId="0" borderId="0" xfId="0" applyNumberFormat="1" applyFont="1" applyAlignment="1">
      <alignment vertical="top" wrapText="1"/>
    </xf>
    <xf numFmtId="0" fontId="3" fillId="2" borderId="9" xfId="0" applyNumberFormat="1" applyFont="1" applyFill="1" applyBorder="1" applyAlignment="1"/>
    <xf numFmtId="1" fontId="3" fillId="0" borderId="17" xfId="0" applyNumberFormat="1" applyFont="1" applyBorder="1" applyAlignment="1"/>
    <xf numFmtId="0" fontId="6" fillId="3" borderId="9" xfId="0" applyNumberFormat="1" applyFont="1" applyFill="1" applyBorder="1" applyAlignment="1"/>
    <xf numFmtId="1" fontId="3" fillId="0" borderId="18" xfId="0" applyNumberFormat="1" applyFont="1" applyBorder="1" applyAlignment="1"/>
    <xf numFmtId="1" fontId="6" fillId="0" borderId="18" xfId="0" applyNumberFormat="1" applyFont="1" applyBorder="1" applyAlignment="1"/>
    <xf numFmtId="0" fontId="1" fillId="0" borderId="0" xfId="0" applyNumberFormat="1" applyFont="1" applyAlignment="1">
      <alignment vertical="top" wrapText="1"/>
    </xf>
    <xf numFmtId="0" fontId="1" fillId="0" borderId="0" xfId="0" applyNumberFormat="1" applyFont="1" applyAlignment="1">
      <alignment vertical="top" wrapText="1"/>
    </xf>
    <xf numFmtId="0" fontId="3" fillId="0" borderId="8" xfId="0" applyNumberFormat="1" applyFont="1" applyBorder="1" applyAlignment="1"/>
    <xf numFmtId="0" fontId="1" fillId="0" borderId="0" xfId="0" applyNumberFormat="1" applyFont="1" applyAlignment="1">
      <alignment vertical="top" wrapText="1"/>
    </xf>
    <xf numFmtId="0" fontId="1" fillId="0" borderId="0" xfId="0" applyNumberFormat="1" applyFont="1" applyAlignment="1">
      <alignment vertical="top" wrapText="1"/>
    </xf>
    <xf numFmtId="0" fontId="3" fillId="0" borderId="16" xfId="0" applyNumberFormat="1" applyFont="1" applyBorder="1" applyAlignment="1"/>
    <xf numFmtId="1" fontId="4" fillId="0" borderId="16" xfId="0" applyNumberFormat="1" applyFont="1" applyBorder="1" applyAlignment="1"/>
    <xf numFmtId="0" fontId="1" fillId="0" borderId="0" xfId="0" applyNumberFormat="1" applyFont="1" applyAlignment="1">
      <alignment vertical="top" wrapText="1"/>
    </xf>
    <xf numFmtId="0" fontId="3" fillId="2" borderId="16" xfId="0" applyNumberFormat="1" applyFont="1" applyFill="1" applyBorder="1" applyAlignment="1">
      <alignment horizontal="center"/>
    </xf>
    <xf numFmtId="0" fontId="6" fillId="3" borderId="18" xfId="0" applyNumberFormat="1" applyFont="1" applyFill="1" applyBorder="1" applyAlignment="1">
      <alignment horizontal="center"/>
    </xf>
    <xf numFmtId="1" fontId="6" fillId="0" borderId="7" xfId="0" applyNumberFormat="1" applyFont="1" applyBorder="1" applyAlignment="1"/>
    <xf numFmtId="0" fontId="1" fillId="0" borderId="0" xfId="0" applyNumberFormat="1" applyFont="1" applyAlignment="1">
      <alignment vertical="top" wrapText="1"/>
    </xf>
    <xf numFmtId="0" fontId="1" fillId="0" borderId="0" xfId="0" applyNumberFormat="1" applyFont="1" applyAlignment="1">
      <alignment vertical="top" wrapText="1"/>
    </xf>
    <xf numFmtId="1" fontId="3" fillId="0" borderId="8" xfId="0" applyNumberFormat="1" applyFont="1" applyBorder="1" applyAlignment="1">
      <alignment vertical="center"/>
    </xf>
    <xf numFmtId="1" fontId="4" fillId="0" borderId="16" xfId="0" applyNumberFormat="1" applyFont="1" applyBorder="1" applyAlignment="1">
      <alignment vertical="center"/>
    </xf>
    <xf numFmtId="1" fontId="4" fillId="0" borderId="7" xfId="0" applyNumberFormat="1" applyFont="1" applyBorder="1" applyAlignment="1">
      <alignment vertical="center"/>
    </xf>
    <xf numFmtId="1" fontId="4" fillId="0" borderId="33" xfId="0" applyNumberFormat="1" applyFont="1" applyBorder="1" applyAlignment="1"/>
    <xf numFmtId="0" fontId="1" fillId="0" borderId="0" xfId="0" applyNumberFormat="1" applyFont="1" applyAlignment="1">
      <alignment vertical="top" wrapText="1"/>
    </xf>
    <xf numFmtId="0" fontId="1" fillId="0" borderId="0" xfId="0" applyNumberFormat="1" applyFont="1" applyAlignment="1">
      <alignment vertical="top" wrapText="1"/>
    </xf>
    <xf numFmtId="0" fontId="1" fillId="0" borderId="0" xfId="0" applyNumberFormat="1" applyFont="1" applyAlignment="1">
      <alignment vertical="top" wrapText="1"/>
    </xf>
    <xf numFmtId="1" fontId="9" fillId="4" borderId="10" xfId="0" applyNumberFormat="1" applyFont="1" applyFill="1" applyBorder="1" applyAlignment="1"/>
    <xf numFmtId="49" fontId="9" fillId="4" borderId="11" xfId="0" applyNumberFormat="1" applyFont="1" applyFill="1" applyBorder="1" applyAlignment="1">
      <alignment horizontal="center"/>
    </xf>
    <xf numFmtId="49" fontId="9" fillId="4" borderId="12" xfId="0" applyNumberFormat="1" applyFont="1" applyFill="1" applyBorder="1" applyAlignment="1">
      <alignment horizontal="center"/>
    </xf>
    <xf numFmtId="49" fontId="9" fillId="4" borderId="9" xfId="0" applyNumberFormat="1" applyFont="1" applyFill="1" applyBorder="1" applyAlignment="1">
      <alignment horizontal="center"/>
    </xf>
    <xf numFmtId="1" fontId="4" fillId="0" borderId="34" xfId="0" applyNumberFormat="1" applyFont="1" applyBorder="1" applyAlignment="1"/>
    <xf numFmtId="49" fontId="9" fillId="5" borderId="9" xfId="0" applyNumberFormat="1" applyFont="1" applyFill="1" applyBorder="1" applyAlignment="1">
      <alignment horizontal="center" wrapText="1"/>
    </xf>
    <xf numFmtId="0" fontId="9" fillId="4" borderId="10" xfId="0" applyNumberFormat="1" applyFont="1" applyFill="1" applyBorder="1" applyAlignment="1"/>
    <xf numFmtId="49" fontId="9" fillId="4" borderId="11" xfId="0" applyNumberFormat="1" applyFont="1" applyFill="1" applyBorder="1" applyAlignment="1"/>
    <xf numFmtId="0" fontId="10" fillId="4" borderId="11" xfId="0" applyNumberFormat="1" applyFont="1" applyFill="1" applyBorder="1" applyAlignment="1"/>
    <xf numFmtId="0" fontId="10" fillId="4" borderId="12" xfId="0" applyNumberFormat="1" applyFont="1" applyFill="1" applyBorder="1" applyAlignment="1"/>
    <xf numFmtId="0" fontId="10" fillId="4" borderId="9" xfId="0" applyNumberFormat="1" applyFont="1" applyFill="1" applyBorder="1" applyAlignment="1"/>
    <xf numFmtId="0" fontId="9" fillId="4" borderId="9" xfId="0" applyNumberFormat="1" applyFont="1" applyFill="1" applyBorder="1" applyAlignment="1"/>
    <xf numFmtId="49" fontId="10" fillId="4" borderId="9" xfId="0" applyNumberFormat="1" applyFont="1" applyFill="1" applyBorder="1" applyAlignment="1"/>
    <xf numFmtId="1" fontId="9" fillId="5" borderId="9" xfId="0" applyNumberFormat="1" applyFont="1" applyFill="1" applyBorder="1" applyAlignment="1"/>
    <xf numFmtId="1" fontId="4" fillId="0" borderId="35" xfId="0" applyNumberFormat="1" applyFont="1" applyBorder="1" applyAlignment="1"/>
    <xf numFmtId="0" fontId="10" fillId="4" borderId="28" xfId="0" applyNumberFormat="1" applyFont="1" applyFill="1" applyBorder="1" applyAlignment="1">
      <alignment horizontal="right"/>
    </xf>
    <xf numFmtId="1" fontId="4" fillId="0" borderId="36" xfId="0" applyNumberFormat="1" applyFont="1" applyBorder="1" applyAlignment="1"/>
    <xf numFmtId="49" fontId="10" fillId="4" borderId="37" xfId="0" applyNumberFormat="1" applyFont="1" applyFill="1" applyBorder="1" applyAlignment="1">
      <alignment horizontal="right"/>
    </xf>
    <xf numFmtId="0" fontId="10" fillId="0" borderId="13" xfId="0" applyNumberFormat="1" applyFont="1" applyBorder="1" applyAlignment="1"/>
    <xf numFmtId="49" fontId="9" fillId="0" borderId="7" xfId="0" applyNumberFormat="1" applyFont="1" applyBorder="1" applyAlignment="1">
      <alignment horizontal="center"/>
    </xf>
    <xf numFmtId="1" fontId="4" fillId="0" borderId="38" xfId="0" applyNumberFormat="1" applyFont="1" applyBorder="1" applyAlignment="1"/>
    <xf numFmtId="0" fontId="1" fillId="0" borderId="39" xfId="0" applyFont="1" applyBorder="1" applyAlignment="1"/>
    <xf numFmtId="0" fontId="1" fillId="0" borderId="40" xfId="0" applyFont="1" applyBorder="1" applyAlignment="1"/>
    <xf numFmtId="0" fontId="1" fillId="0" borderId="41" xfId="0" applyFont="1" applyBorder="1" applyAlignment="1"/>
    <xf numFmtId="0" fontId="1" fillId="0" borderId="42" xfId="0" applyFont="1" applyBorder="1" applyAlignment="1"/>
    <xf numFmtId="0" fontId="1" fillId="0" borderId="43" xfId="0" applyFont="1" applyBorder="1" applyAlignment="1"/>
    <xf numFmtId="0" fontId="1" fillId="0" borderId="0" xfId="0" applyNumberFormat="1" applyFont="1" applyAlignment="1">
      <alignment vertical="top" wrapText="1"/>
    </xf>
    <xf numFmtId="1" fontId="4" fillId="0" borderId="44" xfId="0" applyNumberFormat="1" applyFont="1" applyBorder="1" applyAlignment="1"/>
    <xf numFmtId="1" fontId="9" fillId="2" borderId="10" xfId="0" applyNumberFormat="1" applyFont="1" applyFill="1" applyBorder="1" applyAlignment="1"/>
    <xf numFmtId="49" fontId="9" fillId="2" borderId="11" xfId="0" applyNumberFormat="1" applyFont="1" applyFill="1" applyBorder="1" applyAlignment="1">
      <alignment horizontal="center"/>
    </xf>
    <xf numFmtId="49" fontId="9" fillId="2" borderId="12" xfId="0" applyNumberFormat="1" applyFont="1" applyFill="1" applyBorder="1" applyAlignment="1">
      <alignment horizontal="center"/>
    </xf>
    <xf numFmtId="49" fontId="9" fillId="2" borderId="9" xfId="0" applyNumberFormat="1" applyFont="1" applyFill="1" applyBorder="1" applyAlignment="1">
      <alignment horizontal="center"/>
    </xf>
    <xf numFmtId="1" fontId="10" fillId="2" borderId="45" xfId="0" applyNumberFormat="1" applyFont="1" applyFill="1" applyBorder="1" applyAlignment="1"/>
    <xf numFmtId="0" fontId="9" fillId="2" borderId="10" xfId="0" applyNumberFormat="1" applyFont="1" applyFill="1" applyBorder="1" applyAlignment="1"/>
    <xf numFmtId="49" fontId="9" fillId="2" borderId="11" xfId="0" applyNumberFormat="1" applyFont="1" applyFill="1" applyBorder="1" applyAlignment="1"/>
    <xf numFmtId="0" fontId="10" fillId="2" borderId="11" xfId="0" applyNumberFormat="1" applyFont="1" applyFill="1" applyBorder="1" applyAlignment="1"/>
    <xf numFmtId="0" fontId="10" fillId="2" borderId="12" xfId="0" applyNumberFormat="1" applyFont="1" applyFill="1" applyBorder="1" applyAlignment="1"/>
    <xf numFmtId="0" fontId="10" fillId="2" borderId="9" xfId="0" applyNumberFormat="1" applyFont="1" applyFill="1" applyBorder="1" applyAlignment="1"/>
    <xf numFmtId="0" fontId="9" fillId="2" borderId="9" xfId="0" applyNumberFormat="1" applyFont="1" applyFill="1" applyBorder="1" applyAlignment="1"/>
    <xf numFmtId="49" fontId="10" fillId="2" borderId="10" xfId="0" applyNumberFormat="1" applyFont="1" applyFill="1" applyBorder="1" applyAlignment="1"/>
    <xf numFmtId="49" fontId="10" fillId="2" borderId="11" xfId="0" applyNumberFormat="1" applyFont="1" applyFill="1" applyBorder="1" applyAlignment="1"/>
    <xf numFmtId="0" fontId="9" fillId="2" borderId="28" xfId="0" applyNumberFormat="1" applyFont="1" applyFill="1" applyBorder="1" applyAlignment="1">
      <alignment horizontal="right"/>
    </xf>
    <xf numFmtId="1" fontId="10" fillId="0" borderId="18" xfId="0" applyNumberFormat="1" applyFont="1" applyBorder="1" applyAlignment="1">
      <alignment horizontal="left"/>
    </xf>
    <xf numFmtId="49" fontId="9" fillId="2" borderId="37" xfId="0" applyNumberFormat="1" applyFont="1" applyFill="1" applyBorder="1" applyAlignment="1">
      <alignment horizontal="right"/>
    </xf>
    <xf numFmtId="0" fontId="1" fillId="0" borderId="7" xfId="0" applyNumberFormat="1" applyFont="1" applyBorder="1" applyAlignment="1"/>
    <xf numFmtId="49" fontId="11" fillId="4" borderId="10" xfId="0" applyNumberFormat="1" applyFont="1" applyFill="1" applyBorder="1" applyAlignment="1"/>
    <xf numFmtId="49" fontId="11" fillId="2" borderId="46" xfId="0" applyNumberFormat="1" applyFont="1" applyFill="1" applyBorder="1" applyAlignment="1"/>
    <xf numFmtId="1" fontId="12" fillId="2" borderId="37" xfId="0" applyNumberFormat="1" applyFont="1" applyFill="1" applyBorder="1" applyAlignment="1">
      <alignment horizontal="right"/>
    </xf>
    <xf numFmtId="0" fontId="10" fillId="0" borderId="18" xfId="0" applyNumberFormat="1" applyFont="1" applyBorder="1" applyAlignment="1"/>
    <xf numFmtId="49" fontId="12" fillId="4" borderId="9" xfId="0" applyNumberFormat="1" applyFont="1" applyFill="1" applyBorder="1" applyAlignment="1"/>
    <xf numFmtId="0" fontId="0" fillId="0" borderId="0" xfId="0" applyFont="1" applyAlignment="1">
      <alignment horizontal="center" vertical="top" wrapText="1"/>
    </xf>
    <xf numFmtId="49" fontId="12" fillId="5" borderId="9" xfId="0" applyNumberFormat="1" applyFont="1" applyFill="1" applyBorder="1" applyAlignment="1">
      <alignment horizontal="center" wrapText="1"/>
    </xf>
    <xf numFmtId="0" fontId="13" fillId="0" borderId="8" xfId="0" applyFont="1" applyBorder="1" applyAlignment="1"/>
    <xf numFmtId="1" fontId="13" fillId="0" borderId="8" xfId="0" applyNumberFormat="1" applyFont="1" applyBorder="1" applyAlignment="1"/>
    <xf numFmtId="0" fontId="3" fillId="0" borderId="8" xfId="0" quotePrefix="1" applyNumberFormat="1" applyFont="1" applyBorder="1" applyAlignment="1"/>
    <xf numFmtId="49" fontId="13" fillId="0" borderId="8" xfId="0" applyNumberFormat="1" applyFont="1" applyBorder="1" applyAlignment="1"/>
    <xf numFmtId="49" fontId="11" fillId="4" borderId="9" xfId="0" applyNumberFormat="1" applyFont="1" applyFill="1" applyBorder="1" applyAlignment="1"/>
    <xf numFmtId="49" fontId="10" fillId="4" borderId="10" xfId="0" applyNumberFormat="1" applyFont="1" applyFill="1" applyBorder="1" applyAlignment="1"/>
    <xf numFmtId="1" fontId="13" fillId="0" borderId="8" xfId="0" applyNumberFormat="1" applyFont="1" applyBorder="1" applyAlignment="1">
      <alignment horizontal="left"/>
    </xf>
    <xf numFmtId="1" fontId="3" fillId="0" borderId="47" xfId="0" applyNumberFormat="1" applyFont="1" applyBorder="1" applyAlignment="1">
      <alignment horizontal="center"/>
    </xf>
    <xf numFmtId="1" fontId="3" fillId="0" borderId="48" xfId="0" applyNumberFormat="1" applyFont="1" applyBorder="1" applyAlignment="1">
      <alignment horizontal="center"/>
    </xf>
    <xf numFmtId="1" fontId="6" fillId="3" borderId="9" xfId="0" applyNumberFormat="1" applyFont="1" applyFill="1" applyBorder="1" applyAlignment="1">
      <alignment horizontal="center"/>
    </xf>
    <xf numFmtId="0" fontId="9" fillId="4" borderId="50" xfId="0" applyNumberFormat="1" applyFont="1" applyFill="1" applyBorder="1" applyAlignment="1"/>
    <xf numFmtId="49" fontId="10" fillId="4" borderId="11" xfId="0" applyNumberFormat="1" applyFont="1" applyFill="1" applyBorder="1" applyAlignment="1"/>
    <xf numFmtId="49" fontId="11" fillId="4" borderId="11" xfId="0" applyNumberFormat="1" applyFont="1" applyFill="1" applyBorder="1" applyAlignment="1"/>
    <xf numFmtId="0" fontId="14" fillId="0" borderId="47" xfId="0" applyFont="1" applyFill="1" applyBorder="1" applyAlignment="1"/>
    <xf numFmtId="49" fontId="3" fillId="0" borderId="47" xfId="0" applyNumberFormat="1" applyFont="1" applyBorder="1" applyAlignment="1"/>
    <xf numFmtId="1" fontId="3" fillId="0" borderId="52" xfId="0" applyNumberFormat="1" applyFont="1" applyBorder="1" applyAlignment="1">
      <alignment horizontal="center"/>
    </xf>
    <xf numFmtId="0" fontId="3" fillId="0" borderId="53" xfId="0" applyFont="1" applyBorder="1" applyAlignment="1">
      <alignment horizontal="left"/>
    </xf>
    <xf numFmtId="0" fontId="3" fillId="0" borderId="51" xfId="0" applyNumberFormat="1" applyFont="1" applyFill="1" applyBorder="1" applyAlignment="1"/>
    <xf numFmtId="49" fontId="3" fillId="0" borderId="51" xfId="0" applyNumberFormat="1" applyFont="1" applyFill="1" applyBorder="1" applyAlignment="1"/>
    <xf numFmtId="0" fontId="3" fillId="0" borderId="47" xfId="0" applyFont="1" applyBorder="1" applyAlignment="1"/>
    <xf numFmtId="49" fontId="3" fillId="0" borderId="51" xfId="0" applyNumberFormat="1" applyFont="1" applyBorder="1" applyAlignment="1"/>
    <xf numFmtId="1" fontId="3" fillId="0" borderId="51" xfId="0" applyNumberFormat="1" applyFont="1" applyBorder="1" applyAlignment="1"/>
    <xf numFmtId="0" fontId="15" fillId="0" borderId="9" xfId="0" applyNumberFormat="1" applyFont="1" applyFill="1" applyBorder="1" applyAlignment="1">
      <alignment horizontal="center"/>
    </xf>
    <xf numFmtId="0" fontId="15" fillId="2" borderId="9" xfId="0" applyNumberFormat="1" applyFont="1" applyFill="1" applyBorder="1" applyAlignment="1">
      <alignment horizontal="center"/>
    </xf>
    <xf numFmtId="49" fontId="3" fillId="0" borderId="53" xfId="0" applyNumberFormat="1" applyFont="1" applyBorder="1" applyAlignment="1">
      <alignment horizontal="left"/>
    </xf>
    <xf numFmtId="0" fontId="16" fillId="0" borderId="51" xfId="0" applyFont="1" applyBorder="1" applyAlignment="1"/>
    <xf numFmtId="0" fontId="16" fillId="0" borderId="51" xfId="0" applyFont="1" applyBorder="1" applyAlignment="1">
      <alignment horizontal="center"/>
    </xf>
    <xf numFmtId="0" fontId="16" fillId="0" borderId="54" xfId="0" applyFont="1" applyBorder="1" applyAlignment="1"/>
    <xf numFmtId="0" fontId="17" fillId="0" borderId="51" xfId="0" applyFont="1" applyBorder="1" applyAlignment="1">
      <alignment horizontal="center"/>
    </xf>
    <xf numFmtId="0" fontId="14" fillId="0" borderId="51" xfId="0" applyFont="1" applyBorder="1" applyAlignment="1"/>
    <xf numFmtId="0" fontId="14" fillId="0" borderId="51" xfId="0" applyFont="1" applyBorder="1" applyAlignment="1">
      <alignment horizontal="center"/>
    </xf>
    <xf numFmtId="0" fontId="14" fillId="0" borderId="54" xfId="0" applyFont="1" applyBorder="1" applyAlignment="1"/>
    <xf numFmtId="0" fontId="14" fillId="0" borderId="54" xfId="0" applyFont="1" applyFill="1" applyBorder="1" applyAlignment="1"/>
    <xf numFmtId="0" fontId="16" fillId="0" borderId="54" xfId="0" applyFont="1" applyFill="1" applyBorder="1" applyAlignment="1"/>
    <xf numFmtId="0" fontId="16" fillId="0" borderId="51" xfId="0" applyFont="1" applyFill="1" applyBorder="1" applyAlignment="1">
      <alignment horizontal="center"/>
    </xf>
    <xf numFmtId="1" fontId="18" fillId="0" borderId="8" xfId="0" applyNumberFormat="1" applyFont="1" applyBorder="1" applyAlignment="1">
      <alignment horizontal="center"/>
    </xf>
    <xf numFmtId="0" fontId="16" fillId="0" borderId="55" xfId="0" applyFont="1" applyBorder="1" applyAlignment="1">
      <alignment horizontal="center"/>
    </xf>
    <xf numFmtId="0" fontId="16" fillId="0" borderId="56" xfId="0" applyFont="1" applyBorder="1" applyAlignment="1"/>
    <xf numFmtId="1" fontId="4" fillId="0" borderId="30" xfId="0" applyNumberFormat="1" applyFont="1" applyBorder="1" applyAlignment="1"/>
    <xf numFmtId="1" fontId="4" fillId="0" borderId="57" xfId="0" applyNumberFormat="1" applyFont="1" applyBorder="1" applyAlignment="1">
      <alignment horizontal="center" vertical="center"/>
    </xf>
    <xf numFmtId="1" fontId="4" fillId="0" borderId="57" xfId="0" applyNumberFormat="1" applyFont="1" applyBorder="1" applyAlignment="1"/>
    <xf numFmtId="0" fontId="1" fillId="0" borderId="23" xfId="0" applyNumberFormat="1" applyFont="1" applyBorder="1" applyAlignment="1">
      <alignment vertical="top" wrapText="1"/>
    </xf>
    <xf numFmtId="1" fontId="4" fillId="0" borderId="32" xfId="0" applyNumberFormat="1" applyFont="1" applyBorder="1" applyAlignment="1"/>
    <xf numFmtId="1" fontId="4" fillId="0" borderId="58" xfId="0" applyNumberFormat="1" applyFont="1" applyBorder="1" applyAlignment="1">
      <alignment horizontal="center" vertical="center"/>
    </xf>
    <xf numFmtId="1" fontId="4" fillId="0" borderId="58" xfId="0" applyNumberFormat="1" applyFont="1" applyBorder="1" applyAlignment="1"/>
    <xf numFmtId="1" fontId="4" fillId="0" borderId="59" xfId="0" applyNumberFormat="1" applyFont="1" applyBorder="1" applyAlignment="1"/>
    <xf numFmtId="1" fontId="4" fillId="0" borderId="60" xfId="0" applyNumberFormat="1" applyFont="1" applyBorder="1" applyAlignment="1"/>
    <xf numFmtId="1" fontId="4" fillId="0" borderId="51" xfId="0" applyNumberFormat="1" applyFont="1" applyFill="1" applyBorder="1" applyAlignment="1"/>
    <xf numFmtId="49" fontId="2" fillId="0" borderId="51" xfId="0" applyNumberFormat="1" applyFont="1" applyFill="1" applyBorder="1" applyAlignment="1">
      <alignment horizontal="center" vertical="center"/>
    </xf>
    <xf numFmtId="49" fontId="13" fillId="0" borderId="51" xfId="0" applyNumberFormat="1" applyFont="1" applyFill="1" applyBorder="1" applyAlignment="1"/>
    <xf numFmtId="0" fontId="1" fillId="0" borderId="51" xfId="0" applyNumberFormat="1" applyFont="1" applyFill="1" applyBorder="1" applyAlignment="1">
      <alignment vertical="top" wrapText="1"/>
    </xf>
    <xf numFmtId="49" fontId="3" fillId="0" borderId="54" xfId="0" applyNumberFormat="1" applyFont="1" applyFill="1" applyBorder="1" applyAlignment="1"/>
    <xf numFmtId="0" fontId="16" fillId="0" borderId="51" xfId="0" applyFont="1" applyFill="1" applyBorder="1" applyAlignment="1"/>
    <xf numFmtId="49" fontId="19" fillId="0" borderId="8" xfId="0" applyNumberFormat="1" applyFont="1" applyBorder="1" applyAlignment="1">
      <alignment horizontal="center" vertical="center" wrapText="1"/>
    </xf>
    <xf numFmtId="1" fontId="14" fillId="0" borderId="8" xfId="0" applyNumberFormat="1" applyFont="1" applyBorder="1" applyAlignment="1">
      <alignment horizontal="center"/>
    </xf>
    <xf numFmtId="1" fontId="14" fillId="0" borderId="16" xfId="0" applyNumberFormat="1" applyFont="1" applyBorder="1" applyAlignment="1">
      <alignment horizontal="center"/>
    </xf>
    <xf numFmtId="1" fontId="20" fillId="0" borderId="7" xfId="0" applyNumberFormat="1" applyFont="1" applyBorder="1" applyAlignment="1"/>
    <xf numFmtId="0" fontId="21" fillId="0" borderId="31" xfId="0" applyFont="1" applyBorder="1" applyAlignment="1"/>
    <xf numFmtId="0" fontId="21" fillId="0" borderId="0" xfId="0" applyNumberFormat="1" applyFont="1" applyAlignment="1">
      <alignment vertical="top" wrapText="1"/>
    </xf>
    <xf numFmtId="1" fontId="7" fillId="0" borderId="58" xfId="0" applyNumberFormat="1" applyFont="1" applyBorder="1" applyAlignment="1">
      <alignment horizontal="center" vertical="center"/>
    </xf>
    <xf numFmtId="0" fontId="16" fillId="0" borderId="8" xfId="0" applyFont="1" applyBorder="1" applyAlignment="1"/>
    <xf numFmtId="0" fontId="3" fillId="0" borderId="51" xfId="0" applyFont="1" applyBorder="1" applyAlignment="1"/>
    <xf numFmtId="0" fontId="17" fillId="0" borderId="8" xfId="0" applyFont="1" applyBorder="1" applyAlignment="1">
      <alignment horizontal="center"/>
    </xf>
    <xf numFmtId="1" fontId="3" fillId="0" borderId="51" xfId="0" applyNumberFormat="1" applyFont="1" applyBorder="1" applyAlignment="1">
      <alignment horizontal="center"/>
    </xf>
    <xf numFmtId="1" fontId="7" fillId="0" borderId="57" xfId="0" applyNumberFormat="1" applyFont="1" applyBorder="1" applyAlignment="1">
      <alignment horizontal="center" vertical="center"/>
    </xf>
    <xf numFmtId="1" fontId="14" fillId="0" borderId="7" xfId="0" applyNumberFormat="1" applyFont="1" applyBorder="1" applyAlignment="1">
      <alignment horizontal="center"/>
    </xf>
    <xf numFmtId="0" fontId="21" fillId="0" borderId="20" xfId="0" applyFont="1" applyBorder="1" applyAlignment="1"/>
    <xf numFmtId="0" fontId="21" fillId="0" borderId="23" xfId="0" applyFont="1" applyBorder="1" applyAlignment="1"/>
    <xf numFmtId="0" fontId="21" fillId="0" borderId="26" xfId="0" applyFont="1" applyBorder="1" applyAlignment="1"/>
    <xf numFmtId="1" fontId="20" fillId="0" borderId="16" xfId="0" applyNumberFormat="1" applyFont="1" applyBorder="1" applyAlignment="1"/>
    <xf numFmtId="49" fontId="19" fillId="0" borderId="8" xfId="0" applyNumberFormat="1" applyFont="1" applyBorder="1" applyAlignment="1">
      <alignment horizontal="center" vertical="center"/>
    </xf>
    <xf numFmtId="0" fontId="14" fillId="0" borderId="51" xfId="0" applyNumberFormat="1" applyFont="1" applyFill="1" applyBorder="1" applyAlignment="1"/>
    <xf numFmtId="49" fontId="14" fillId="0" borderId="51" xfId="0" applyNumberFormat="1" applyFont="1" applyFill="1" applyBorder="1" applyAlignment="1"/>
    <xf numFmtId="0" fontId="14" fillId="0" borderId="8" xfId="0" applyFont="1" applyBorder="1" applyAlignment="1">
      <alignment horizontal="left"/>
    </xf>
    <xf numFmtId="1" fontId="14" fillId="0" borderId="8" xfId="0" applyNumberFormat="1" applyFont="1" applyBorder="1" applyAlignment="1"/>
    <xf numFmtId="49" fontId="14" fillId="0" borderId="8" xfId="0" applyNumberFormat="1" applyFont="1" applyBorder="1" applyAlignment="1"/>
    <xf numFmtId="49" fontId="14" fillId="0" borderId="8" xfId="0" applyNumberFormat="1" applyFont="1" applyBorder="1" applyAlignment="1">
      <alignment horizontal="left"/>
    </xf>
    <xf numFmtId="1" fontId="14" fillId="0" borderId="8" xfId="0" applyNumberFormat="1" applyFont="1" applyBorder="1" applyAlignment="1">
      <alignment vertical="center"/>
    </xf>
    <xf numFmtId="49" fontId="14" fillId="0" borderId="8" xfId="0" applyNumberFormat="1" applyFont="1" applyFill="1" applyBorder="1" applyAlignment="1"/>
    <xf numFmtId="0" fontId="14" fillId="0" borderId="8" xfId="0" applyFont="1" applyBorder="1" applyAlignment="1"/>
    <xf numFmtId="1" fontId="14" fillId="0" borderId="8" xfId="0" applyNumberFormat="1" applyFont="1" applyBorder="1" applyAlignment="1">
      <alignment horizontal="left"/>
    </xf>
    <xf numFmtId="0" fontId="14" fillId="0" borderId="16" xfId="0" applyNumberFormat="1" applyFont="1" applyBorder="1" applyAlignment="1"/>
    <xf numFmtId="1" fontId="20" fillId="0" borderId="16" xfId="0" applyNumberFormat="1" applyFont="1" applyBorder="1" applyAlignment="1">
      <alignment vertical="center"/>
    </xf>
    <xf numFmtId="1" fontId="20" fillId="0" borderId="7" xfId="0" applyNumberFormat="1" applyFont="1" applyBorder="1" applyAlignment="1">
      <alignment vertical="center"/>
    </xf>
    <xf numFmtId="0" fontId="21" fillId="0" borderId="19" xfId="0" applyFont="1" applyBorder="1" applyAlignment="1"/>
    <xf numFmtId="0" fontId="21" fillId="0" borderId="22" xfId="0" applyFont="1" applyBorder="1" applyAlignment="1"/>
    <xf numFmtId="0" fontId="21" fillId="0" borderId="25" xfId="0" applyFont="1" applyBorder="1" applyAlignment="1"/>
    <xf numFmtId="0" fontId="14" fillId="0" borderId="55" xfId="0" applyFont="1" applyBorder="1" applyAlignment="1">
      <alignment horizontal="center"/>
    </xf>
    <xf numFmtId="0" fontId="14" fillId="0" borderId="56" xfId="0" applyFont="1" applyBorder="1" applyAlignment="1"/>
    <xf numFmtId="0" fontId="3" fillId="0" borderId="51" xfId="0" applyFont="1" applyBorder="1" applyAlignment="1">
      <alignment horizontal="left"/>
    </xf>
    <xf numFmtId="0" fontId="14" fillId="0" borderId="8" xfId="0" applyFont="1" applyBorder="1" applyAlignment="1">
      <alignment horizontal="center"/>
    </xf>
    <xf numFmtId="49" fontId="5" fillId="0" borderId="47" xfId="0" applyNumberFormat="1" applyFont="1" applyBorder="1" applyAlignment="1">
      <alignment horizontal="center" vertical="center" wrapText="1"/>
    </xf>
    <xf numFmtId="0" fontId="17" fillId="0" borderId="54" xfId="0" applyFont="1" applyBorder="1" applyAlignment="1">
      <alignment horizontal="center"/>
    </xf>
    <xf numFmtId="1" fontId="3" fillId="0" borderId="61" xfId="0" applyNumberFormat="1" applyFont="1" applyBorder="1" applyAlignment="1">
      <alignment horizontal="center"/>
    </xf>
    <xf numFmtId="49" fontId="19" fillId="0" borderId="51" xfId="0" applyNumberFormat="1" applyFont="1" applyBorder="1" applyAlignment="1">
      <alignment horizontal="center" vertical="center" wrapText="1"/>
    </xf>
    <xf numFmtId="1" fontId="14" fillId="0" borderId="51" xfId="0" applyNumberFormat="1" applyFont="1" applyFill="1" applyBorder="1" applyAlignment="1">
      <alignment horizontal="center"/>
    </xf>
    <xf numFmtId="1" fontId="14" fillId="0" borderId="51" xfId="0" applyNumberFormat="1" applyFont="1" applyBorder="1" applyAlignment="1">
      <alignment horizontal="center"/>
    </xf>
    <xf numFmtId="1" fontId="20" fillId="0" borderId="51" xfId="0" applyNumberFormat="1" applyFont="1" applyBorder="1" applyAlignment="1"/>
    <xf numFmtId="0" fontId="21" fillId="0" borderId="51" xfId="0" applyFont="1" applyBorder="1" applyAlignment="1"/>
    <xf numFmtId="0" fontId="21" fillId="0" borderId="51" xfId="0" applyNumberFormat="1" applyFont="1" applyBorder="1" applyAlignment="1">
      <alignment vertical="top" wrapText="1"/>
    </xf>
    <xf numFmtId="0" fontId="17" fillId="0" borderId="47" xfId="0" applyFont="1" applyBorder="1" applyAlignment="1">
      <alignment horizontal="center"/>
    </xf>
    <xf numFmtId="1" fontId="3" fillId="0" borderId="54" xfId="0" applyNumberFormat="1" applyFont="1" applyBorder="1" applyAlignment="1">
      <alignment horizontal="center"/>
    </xf>
    <xf numFmtId="0" fontId="21" fillId="0" borderId="21" xfId="0" applyFont="1" applyBorder="1" applyAlignment="1"/>
    <xf numFmtId="1" fontId="2" fillId="0" borderId="58" xfId="0" applyNumberFormat="1" applyFont="1" applyBorder="1" applyAlignment="1">
      <alignment horizontal="center" vertical="center"/>
    </xf>
    <xf numFmtId="1" fontId="20" fillId="0" borderId="4" xfId="0" applyNumberFormat="1" applyFont="1" applyBorder="1" applyAlignment="1"/>
    <xf numFmtId="1" fontId="14" fillId="0" borderId="16" xfId="0" applyNumberFormat="1" applyFont="1" applyBorder="1" applyAlignment="1"/>
    <xf numFmtId="1" fontId="14" fillId="0" borderId="7" xfId="0" applyNumberFormat="1" applyFont="1" applyBorder="1" applyAlignment="1"/>
    <xf numFmtId="1" fontId="14" fillId="0" borderId="4" xfId="0" applyNumberFormat="1" applyFont="1" applyBorder="1" applyAlignment="1">
      <alignment horizontal="center"/>
    </xf>
    <xf numFmtId="1" fontId="20" fillId="0" borderId="5" xfId="0" applyNumberFormat="1" applyFont="1" applyBorder="1" applyAlignment="1"/>
    <xf numFmtId="1" fontId="14" fillId="0" borderId="47" xfId="0" applyNumberFormat="1" applyFont="1" applyBorder="1" applyAlignment="1">
      <alignment horizontal="center"/>
    </xf>
    <xf numFmtId="1" fontId="20" fillId="0" borderId="8" xfId="0" applyNumberFormat="1" applyFont="1" applyBorder="1" applyAlignment="1">
      <alignment horizontal="center"/>
    </xf>
    <xf numFmtId="1" fontId="20" fillId="0" borderId="47" xfId="0" applyNumberFormat="1" applyFont="1" applyBorder="1" applyAlignment="1">
      <alignment horizontal="center"/>
    </xf>
    <xf numFmtId="1" fontId="14" fillId="0" borderId="48" xfId="0" applyNumberFormat="1" applyFont="1" applyBorder="1" applyAlignment="1"/>
    <xf numFmtId="1" fontId="14" fillId="0" borderId="49" xfId="0" applyNumberFormat="1" applyFont="1" applyBorder="1" applyAlignment="1">
      <alignment horizontal="center"/>
    </xf>
    <xf numFmtId="1" fontId="14" fillId="0" borderId="5" xfId="0" applyNumberFormat="1" applyFont="1" applyBorder="1" applyAlignment="1">
      <alignment horizontal="center"/>
    </xf>
    <xf numFmtId="49" fontId="19" fillId="0" borderId="52" xfId="0" applyNumberFormat="1" applyFont="1" applyBorder="1" applyAlignment="1">
      <alignment horizontal="center" vertical="center" wrapText="1"/>
    </xf>
    <xf numFmtId="1" fontId="14" fillId="0" borderId="52" xfId="0" applyNumberFormat="1" applyFont="1" applyBorder="1" applyAlignment="1">
      <alignment horizontal="center"/>
    </xf>
    <xf numFmtId="1" fontId="14" fillId="0" borderId="62" xfId="0" applyNumberFormat="1" applyFont="1" applyBorder="1" applyAlignment="1">
      <alignment horizontal="center"/>
    </xf>
    <xf numFmtId="1" fontId="14" fillId="0" borderId="48" xfId="0" applyNumberFormat="1" applyFont="1" applyBorder="1" applyAlignment="1">
      <alignment horizontal="center"/>
    </xf>
    <xf numFmtId="1" fontId="20" fillId="0" borderId="32" xfId="0" applyNumberFormat="1" applyFont="1" applyBorder="1" applyAlignment="1"/>
    <xf numFmtId="0" fontId="21" fillId="0" borderId="23" xfId="0" applyNumberFormat="1" applyFont="1" applyBorder="1" applyAlignment="1">
      <alignment vertical="top" wrapText="1"/>
    </xf>
    <xf numFmtId="1" fontId="14" fillId="0" borderId="52" xfId="0" applyNumberFormat="1" applyFont="1" applyFill="1" applyBorder="1" applyAlignment="1">
      <alignment horizontal="center"/>
    </xf>
    <xf numFmtId="1" fontId="14" fillId="0" borderId="8" xfId="0" applyNumberFormat="1" applyFont="1" applyFill="1" applyBorder="1" applyAlignment="1">
      <alignment horizontal="center"/>
    </xf>
    <xf numFmtId="1" fontId="14" fillId="0" borderId="47" xfId="0" applyNumberFormat="1" applyFont="1" applyFill="1" applyBorder="1" applyAlignment="1">
      <alignment horizontal="center"/>
    </xf>
    <xf numFmtId="0" fontId="3" fillId="0" borderId="55" xfId="0" applyNumberFormat="1" applyFont="1" applyFill="1" applyBorder="1" applyAlignment="1"/>
    <xf numFmtId="0" fontId="14" fillId="0" borderId="8" xfId="0" applyNumberFormat="1" applyFont="1" applyBorder="1" applyAlignment="1">
      <alignment horizontal="center"/>
    </xf>
    <xf numFmtId="1" fontId="20" fillId="0" borderId="49" xfId="0" applyNumberFormat="1" applyFont="1" applyBorder="1" applyAlignment="1"/>
    <xf numFmtId="49" fontId="3" fillId="0" borderId="51" xfId="0" applyNumberFormat="1" applyFont="1" applyBorder="1" applyAlignment="1">
      <alignment horizontal="left"/>
    </xf>
    <xf numFmtId="1" fontId="14" fillId="0" borderId="4" xfId="0" applyNumberFormat="1" applyFont="1" applyBorder="1" applyAlignment="1"/>
    <xf numFmtId="1" fontId="14" fillId="0" borderId="49" xfId="0" applyNumberFormat="1" applyFont="1" applyBorder="1" applyAlignment="1"/>
    <xf numFmtId="0" fontId="22" fillId="0" borderId="51" xfId="0" applyFont="1" applyBorder="1" applyAlignment="1">
      <alignment horizontal="center"/>
    </xf>
    <xf numFmtId="1" fontId="0" fillId="0" borderId="0" xfId="0" applyNumberFormat="1" applyFont="1" applyAlignment="1">
      <alignment vertical="top" wrapText="1"/>
    </xf>
    <xf numFmtId="0" fontId="3" fillId="4" borderId="10" xfId="0" applyNumberFormat="1" applyFont="1" applyFill="1" applyBorder="1" applyAlignment="1"/>
    <xf numFmtId="49" fontId="3" fillId="4" borderId="11" xfId="0" applyNumberFormat="1" applyFont="1" applyFill="1" applyBorder="1" applyAlignment="1"/>
    <xf numFmtId="49" fontId="3" fillId="0" borderId="55" xfId="0" applyNumberFormat="1" applyFont="1" applyFill="1" applyBorder="1" applyAlignment="1"/>
    <xf numFmtId="0" fontId="3" fillId="0" borderId="63" xfId="0" applyNumberFormat="1" applyFont="1" applyFill="1" applyBorder="1" applyAlignment="1"/>
    <xf numFmtId="49" fontId="3" fillId="0" borderId="63" xfId="0" applyNumberFormat="1" applyFont="1" applyFill="1" applyBorder="1" applyAlignment="1"/>
    <xf numFmtId="49" fontId="6" fillId="3" borderId="50" xfId="0" applyNumberFormat="1" applyFont="1" applyFill="1" applyBorder="1" applyAlignment="1">
      <alignment horizontal="center" vertical="center"/>
    </xf>
    <xf numFmtId="1" fontId="4" fillId="0" borderId="31" xfId="0" applyNumberFormat="1" applyFont="1" applyBorder="1" applyAlignment="1">
      <alignment horizontal="center" vertical="center"/>
    </xf>
    <xf numFmtId="1" fontId="6" fillId="0" borderId="44" xfId="0" applyNumberFormat="1" applyFont="1" applyBorder="1" applyAlignment="1"/>
    <xf numFmtId="1" fontId="6" fillId="3" borderId="37" xfId="0" applyNumberFormat="1" applyFont="1" applyFill="1" applyBorder="1" applyAlignment="1">
      <alignment horizontal="center"/>
    </xf>
    <xf numFmtId="49" fontId="6" fillId="3" borderId="64" xfId="0" applyNumberFormat="1" applyFont="1" applyFill="1" applyBorder="1" applyAlignment="1">
      <alignment horizontal="center" vertical="center"/>
    </xf>
    <xf numFmtId="0" fontId="3" fillId="0" borderId="51" xfId="0" applyNumberFormat="1" applyFont="1" applyFill="1" applyBorder="1" applyAlignment="1">
      <alignment horizontal="center"/>
    </xf>
    <xf numFmtId="1" fontId="4" fillId="0" borderId="7" xfId="0" applyNumberFormat="1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0" xfId="0" applyNumberFormat="1" applyFont="1" applyAlignment="1">
      <alignment horizontal="center" vertical="top" wrapText="1"/>
    </xf>
    <xf numFmtId="1" fontId="3" fillId="0" borderId="53" xfId="0" applyNumberFormat="1" applyFont="1" applyBorder="1" applyAlignment="1">
      <alignment horizontal="center"/>
    </xf>
    <xf numFmtId="0" fontId="1" fillId="0" borderId="31" xfId="0" applyFont="1" applyBorder="1" applyAlignment="1">
      <alignment horizontal="center"/>
    </xf>
    <xf numFmtId="0" fontId="3" fillId="4" borderId="51" xfId="0" applyNumberFormat="1" applyFont="1" applyFill="1" applyBorder="1" applyAlignment="1"/>
    <xf numFmtId="49" fontId="3" fillId="4" borderId="51" xfId="0" applyNumberFormat="1" applyFont="1" applyFill="1" applyBorder="1" applyAlignment="1"/>
    <xf numFmtId="0" fontId="14" fillId="0" borderId="47" xfId="0" applyFont="1" applyBorder="1" applyAlignment="1"/>
    <xf numFmtId="0" fontId="14" fillId="0" borderId="52" xfId="0" applyFont="1" applyBorder="1" applyAlignment="1">
      <alignment horizontal="center"/>
    </xf>
    <xf numFmtId="49" fontId="13" fillId="0" borderId="54" xfId="0" applyNumberFormat="1" applyFont="1" applyFill="1" applyBorder="1" applyAlignment="1"/>
    <xf numFmtId="0" fontId="14" fillId="0" borderId="47" xfId="0" applyFont="1" applyBorder="1" applyAlignment="1">
      <alignment horizontal="left"/>
    </xf>
    <xf numFmtId="0" fontId="16" fillId="0" borderId="56" xfId="0" applyFont="1" applyFill="1" applyBorder="1" applyAlignment="1"/>
    <xf numFmtId="49" fontId="3" fillId="6" borderId="8" xfId="0" applyNumberFormat="1" applyFont="1" applyFill="1" applyBorder="1" applyAlignment="1"/>
    <xf numFmtId="1" fontId="3" fillId="6" borderId="51" xfId="0" applyNumberFormat="1" applyFont="1" applyFill="1" applyBorder="1" applyAlignment="1"/>
    <xf numFmtId="0" fontId="3" fillId="0" borderId="8" xfId="0" applyNumberFormat="1" applyFont="1" applyFill="1" applyBorder="1" applyAlignment="1"/>
    <xf numFmtId="49" fontId="3" fillId="6" borderId="51" xfId="0" applyNumberFormat="1" applyFont="1" applyFill="1" applyBorder="1" applyAlignment="1"/>
    <xf numFmtId="49" fontId="3" fillId="0" borderId="8" xfId="0" applyNumberFormat="1" applyFont="1" applyFill="1" applyBorder="1" applyAlignment="1"/>
    <xf numFmtId="1" fontId="9" fillId="0" borderId="51" xfId="0" applyNumberFormat="1" applyFont="1" applyFill="1" applyBorder="1" applyAlignment="1"/>
    <xf numFmtId="49" fontId="9" fillId="0" borderId="51" xfId="0" applyNumberFormat="1" applyFont="1" applyFill="1" applyBorder="1" applyAlignment="1"/>
    <xf numFmtId="1" fontId="3" fillId="0" borderId="51" xfId="0" applyNumberFormat="1" applyFont="1" applyFill="1" applyBorder="1" applyAlignment="1"/>
    <xf numFmtId="49" fontId="3" fillId="0" borderId="56" xfId="0" applyNumberFormat="1" applyFont="1" applyFill="1" applyBorder="1" applyAlignment="1"/>
    <xf numFmtId="49" fontId="10" fillId="4" borderId="51" xfId="0" applyNumberFormat="1" applyFont="1" applyFill="1" applyBorder="1" applyAlignment="1"/>
    <xf numFmtId="49" fontId="10" fillId="7" borderId="9" xfId="0" applyNumberFormat="1" applyFont="1" applyFill="1" applyBorder="1" applyAlignment="1"/>
    <xf numFmtId="49" fontId="2" fillId="0" borderId="1" xfId="0" applyNumberFormat="1" applyFont="1" applyBorder="1" applyAlignment="1">
      <alignment horizontal="center"/>
    </xf>
    <xf numFmtId="1" fontId="2" fillId="0" borderId="2" xfId="0" applyNumberFormat="1" applyFont="1" applyBorder="1" applyAlignment="1">
      <alignment horizontal="center"/>
    </xf>
    <xf numFmtId="1" fontId="2" fillId="0" borderId="3" xfId="0" applyNumberFormat="1" applyFont="1" applyBorder="1" applyAlignment="1">
      <alignment horizontal="center"/>
    </xf>
    <xf numFmtId="49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0" fontId="4" fillId="0" borderId="7" xfId="0" applyFont="1" applyBorder="1" applyAlignment="1"/>
    <xf numFmtId="0" fontId="1" fillId="0" borderId="7" xfId="0" applyNumberFormat="1" applyFont="1" applyBorder="1" applyAlignment="1"/>
  </cellXfs>
  <cellStyles count="1">
    <cellStyle name="Normale" xfId="0" builtinId="0"/>
  </cellStyles>
  <dxfs count="28"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AAAAA"/>
      <rgbColor rgb="FF00FFFF"/>
      <rgbColor rgb="FFFFFF00"/>
      <rgbColor rgb="FFCCFFCC"/>
      <rgbColor rgb="FF515151"/>
      <rgbColor rgb="FFFF0000"/>
      <rgbColor rgb="FFFEFEFE"/>
      <rgbColor rgb="FF9CE159"/>
      <rgbColor rgb="FF6DC037"/>
      <rgbColor rgb="FFFEFEFE"/>
      <rgbColor rgb="FF63B2DE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404040"/>
      </a:dk2>
      <a:lt2>
        <a:srgbClr val="BFBFBF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blipFill rotWithShape="1">
          <a:blip xmlns:r="http://schemas.openxmlformats.org/officeDocument/2006/relationships" r:embed="rId1"/>
          <a:srcRect/>
          <a:tile tx="0" ty="0" sx="100000" sy="100000" flip="none" algn="tl"/>
        </a:blipFill>
        <a:ln w="12700" cap="flat">
          <a:noFill/>
          <a:miter lim="400000"/>
        </a:ln>
        <a:effectLst>
          <a:outerShdw blurRad="38100" dist="25400" dir="5400000" rotWithShape="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>
              <a:outerShdw blurRad="25400" dist="23998" dir="2700000" rotWithShape="0">
                <a:srgbClr val="000000">
                  <a:alpha val="31034"/>
                </a:srgbClr>
              </a:outerShdw>
            </a:effectLst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635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W93"/>
  <sheetViews>
    <sheetView showGridLines="0" zoomScale="40" zoomScaleNormal="40" workbookViewId="0">
      <pane xSplit="20070" topLeftCell="R1"/>
      <selection activeCell="D22" sqref="D22"/>
      <selection pane="topRight" activeCell="R28" sqref="R28"/>
    </sheetView>
  </sheetViews>
  <sheetFormatPr defaultColWidth="11.42578125" defaultRowHeight="18.600000000000001" customHeight="1" x14ac:dyDescent="0.2"/>
  <cols>
    <col min="1" max="1" width="11.42578125" style="1" customWidth="1"/>
    <col min="2" max="2" width="69" style="1" customWidth="1"/>
    <col min="3" max="3" width="19.28515625" style="278" customWidth="1"/>
    <col min="4" max="4" width="70.7109375" style="1" customWidth="1"/>
    <col min="5" max="5" width="23.42578125" style="172" customWidth="1"/>
    <col min="6" max="6" width="23" style="230" customWidth="1"/>
    <col min="7" max="7" width="23.140625" style="251" customWidth="1"/>
    <col min="8" max="8" width="23.140625" style="189" customWidth="1"/>
    <col min="9" max="11" width="23" style="189" customWidth="1"/>
    <col min="12" max="12" width="17.42578125" style="1" customWidth="1"/>
    <col min="13" max="13" width="14.28515625" style="1" customWidth="1"/>
    <col min="14" max="14" width="29.140625" style="1" customWidth="1"/>
    <col min="15" max="15" width="11.42578125" style="172" customWidth="1"/>
    <col min="16" max="16" width="11.42578125" style="181" customWidth="1"/>
    <col min="17" max="17" width="59.7109375" style="181" customWidth="1"/>
    <col min="18" max="18" width="16" style="181" customWidth="1"/>
    <col min="19" max="19" width="11.42578125" style="172" customWidth="1"/>
    <col min="20" max="20" width="31.28515625" style="1" customWidth="1"/>
    <col min="21" max="23" width="11.42578125" style="1" customWidth="1"/>
    <col min="24" max="24" width="37.42578125" style="1" customWidth="1"/>
    <col min="25" max="25" width="12" style="1" customWidth="1"/>
    <col min="26" max="257" width="11.42578125" style="1" customWidth="1"/>
  </cols>
  <sheetData>
    <row r="1" spans="1:25" ht="28.5" customHeight="1" thickBot="1" x14ac:dyDescent="0.45">
      <c r="A1" s="299" t="s">
        <v>0</v>
      </c>
      <c r="B1" s="300"/>
      <c r="C1" s="300"/>
      <c r="D1" s="300"/>
      <c r="E1" s="300"/>
      <c r="F1" s="301"/>
      <c r="G1" s="244"/>
      <c r="H1" s="245"/>
      <c r="I1" s="245"/>
      <c r="J1" s="245"/>
      <c r="K1" s="245"/>
      <c r="L1" s="2"/>
      <c r="M1" s="3"/>
      <c r="N1" s="3"/>
      <c r="O1" s="169"/>
      <c r="P1" s="178"/>
      <c r="Q1" s="178"/>
      <c r="R1" s="178"/>
      <c r="S1" s="173"/>
      <c r="T1" s="3"/>
      <c r="U1" s="4"/>
      <c r="V1" s="4"/>
      <c r="W1" s="4"/>
      <c r="X1" s="4"/>
      <c r="Y1" s="4"/>
    </row>
    <row r="2" spans="1:25" ht="51.4" customHeight="1" thickBot="1" x14ac:dyDescent="0.25">
      <c r="A2" s="5"/>
      <c r="B2" s="6" t="s">
        <v>1</v>
      </c>
      <c r="C2" s="6" t="s">
        <v>2</v>
      </c>
      <c r="D2" s="6" t="s">
        <v>3</v>
      </c>
      <c r="E2" s="222" t="s">
        <v>121</v>
      </c>
      <c r="F2" s="225" t="s">
        <v>163</v>
      </c>
      <c r="G2" s="246" t="s">
        <v>164</v>
      </c>
      <c r="H2" s="184" t="s">
        <v>165</v>
      </c>
      <c r="I2" s="184" t="s">
        <v>166</v>
      </c>
      <c r="J2" s="184" t="s">
        <v>122</v>
      </c>
      <c r="K2" s="184" t="s">
        <v>167</v>
      </c>
      <c r="L2" s="8" t="s">
        <v>4</v>
      </c>
      <c r="M2" s="9" t="s">
        <v>5</v>
      </c>
      <c r="N2" s="9" t="s">
        <v>6</v>
      </c>
      <c r="O2" s="170"/>
      <c r="P2" s="179" t="s">
        <v>7</v>
      </c>
      <c r="Q2" s="179" t="s">
        <v>3</v>
      </c>
      <c r="R2" s="179" t="s">
        <v>8</v>
      </c>
      <c r="S2" s="190"/>
      <c r="T2" s="10" t="s">
        <v>9</v>
      </c>
      <c r="U2" s="11"/>
      <c r="V2" s="4"/>
      <c r="W2" s="4"/>
      <c r="X2" s="4"/>
      <c r="Y2" s="4"/>
    </row>
    <row r="3" spans="1:25" ht="29.1" customHeight="1" thickBot="1" x14ac:dyDescent="0.4">
      <c r="A3" s="144" t="str">
        <f t="shared" ref="A3:A18" si="0">IF(M3&lt;2,"NO","SI")</f>
        <v>SI</v>
      </c>
      <c r="B3" s="156" t="s">
        <v>338</v>
      </c>
      <c r="C3" s="157" t="s">
        <v>127</v>
      </c>
      <c r="D3" s="158" t="s">
        <v>128</v>
      </c>
      <c r="E3" s="223">
        <v>60</v>
      </c>
      <c r="F3" s="226">
        <v>80</v>
      </c>
      <c r="G3" s="252">
        <v>60</v>
      </c>
      <c r="H3" s="253">
        <v>50</v>
      </c>
      <c r="I3" s="253"/>
      <c r="J3" s="253">
        <v>30</v>
      </c>
      <c r="K3" s="253">
        <v>100</v>
      </c>
      <c r="L3" s="153">
        <f t="shared" ref="L3:L20" si="1">IF(M3=7,SUM(E3:K3)-SMALL(E3:K3,1)-SMALL(E3:K3,2),IF(M3=6,SUM(E3:K3)-SMALL(E3:K3,1),SUM(E3:K3)))</f>
        <v>350</v>
      </c>
      <c r="M3" s="16">
        <f t="shared" ref="M3:M34" si="2">COUNTA(E3:K3)</f>
        <v>6</v>
      </c>
      <c r="N3" s="140">
        <f t="shared" ref="N3:N34" si="3">SUM(E3:K3)</f>
        <v>380</v>
      </c>
      <c r="O3" s="171"/>
      <c r="P3" s="148">
        <v>1213</v>
      </c>
      <c r="Q3" s="149" t="s">
        <v>114</v>
      </c>
      <c r="R3" s="148">
        <f t="shared" ref="R3:R34" si="4">SUMIF($C$3:$C$76,P3,$N$3:$N$76)</f>
        <v>0</v>
      </c>
      <c r="S3" s="175"/>
      <c r="T3" s="17">
        <f t="shared" ref="T3:T34" si="5">SUMIF($C$3:$C$76,P3,$L$3:$L$76)</f>
        <v>0</v>
      </c>
      <c r="U3" s="11"/>
      <c r="V3" s="4"/>
      <c r="W3" s="18"/>
      <c r="X3" s="18"/>
      <c r="Y3" s="18"/>
    </row>
    <row r="4" spans="1:25" ht="29.1" customHeight="1" thickBot="1" x14ac:dyDescent="0.4">
      <c r="A4" s="144" t="str">
        <f t="shared" si="0"/>
        <v>SI</v>
      </c>
      <c r="B4" s="156" t="s">
        <v>340</v>
      </c>
      <c r="C4" s="157" t="s">
        <v>130</v>
      </c>
      <c r="D4" s="158" t="s">
        <v>131</v>
      </c>
      <c r="E4" s="223">
        <v>40</v>
      </c>
      <c r="F4" s="226">
        <v>100</v>
      </c>
      <c r="G4" s="252">
        <v>50</v>
      </c>
      <c r="H4" s="253">
        <v>60</v>
      </c>
      <c r="I4" s="253"/>
      <c r="J4" s="254">
        <v>20</v>
      </c>
      <c r="K4" s="254">
        <v>90</v>
      </c>
      <c r="L4" s="153">
        <f t="shared" si="1"/>
        <v>340</v>
      </c>
      <c r="M4" s="16">
        <f t="shared" si="2"/>
        <v>6</v>
      </c>
      <c r="N4" s="140">
        <f t="shared" si="3"/>
        <v>360</v>
      </c>
      <c r="O4" s="171"/>
      <c r="P4" s="148"/>
      <c r="Q4" s="149"/>
      <c r="R4" s="148">
        <f t="shared" si="4"/>
        <v>0</v>
      </c>
      <c r="S4" s="175"/>
      <c r="T4" s="17">
        <f t="shared" si="5"/>
        <v>0</v>
      </c>
      <c r="U4" s="11"/>
      <c r="V4" s="4"/>
      <c r="W4" s="18"/>
      <c r="X4" s="18"/>
      <c r="Y4" s="18"/>
    </row>
    <row r="5" spans="1:25" ht="29.1" customHeight="1" thickBot="1" x14ac:dyDescent="0.4">
      <c r="A5" s="144" t="str">
        <f t="shared" si="0"/>
        <v>SI</v>
      </c>
      <c r="B5" s="151" t="s">
        <v>514</v>
      </c>
      <c r="C5" s="157" t="s">
        <v>139</v>
      </c>
      <c r="D5" s="158" t="s">
        <v>140</v>
      </c>
      <c r="E5" s="232"/>
      <c r="F5" s="227">
        <v>90</v>
      </c>
      <c r="G5" s="247">
        <v>40</v>
      </c>
      <c r="H5" s="185">
        <v>20</v>
      </c>
      <c r="I5" s="185">
        <v>30</v>
      </c>
      <c r="J5" s="240">
        <v>40</v>
      </c>
      <c r="K5" s="240">
        <v>60</v>
      </c>
      <c r="L5" s="153">
        <f t="shared" si="1"/>
        <v>260</v>
      </c>
      <c r="M5" s="16">
        <f t="shared" si="2"/>
        <v>6</v>
      </c>
      <c r="N5" s="140">
        <f t="shared" si="3"/>
        <v>280</v>
      </c>
      <c r="O5" s="171"/>
      <c r="P5" s="148">
        <v>2232</v>
      </c>
      <c r="Q5" s="149" t="s">
        <v>119</v>
      </c>
      <c r="R5" s="148">
        <f t="shared" si="4"/>
        <v>328</v>
      </c>
      <c r="S5" s="175"/>
      <c r="T5" s="17">
        <f t="shared" si="5"/>
        <v>308</v>
      </c>
      <c r="U5" s="11"/>
      <c r="V5" s="4"/>
      <c r="W5" s="18"/>
      <c r="X5" s="18"/>
      <c r="Y5" s="18"/>
    </row>
    <row r="6" spans="1:25" ht="29.1" customHeight="1" thickBot="1" x14ac:dyDescent="0.4">
      <c r="A6" s="144" t="str">
        <f t="shared" si="0"/>
        <v>SI</v>
      </c>
      <c r="B6" s="151" t="s">
        <v>515</v>
      </c>
      <c r="C6" s="273">
        <v>2310</v>
      </c>
      <c r="D6" s="182" t="s">
        <v>420</v>
      </c>
      <c r="E6" s="232"/>
      <c r="F6" s="227">
        <v>60</v>
      </c>
      <c r="G6" s="247">
        <v>20</v>
      </c>
      <c r="H6" s="185">
        <v>40</v>
      </c>
      <c r="I6" s="185"/>
      <c r="J6" s="240"/>
      <c r="K6" s="240">
        <v>80</v>
      </c>
      <c r="L6" s="153">
        <f t="shared" si="1"/>
        <v>200</v>
      </c>
      <c r="M6" s="16">
        <f t="shared" si="2"/>
        <v>4</v>
      </c>
      <c r="N6" s="140">
        <f t="shared" si="3"/>
        <v>200</v>
      </c>
      <c r="O6" s="171"/>
      <c r="P6" s="148">
        <v>1180</v>
      </c>
      <c r="Q6" s="149" t="s">
        <v>14</v>
      </c>
      <c r="R6" s="148">
        <f t="shared" si="4"/>
        <v>72</v>
      </c>
      <c r="S6" s="175"/>
      <c r="T6" s="17">
        <f t="shared" si="5"/>
        <v>72</v>
      </c>
      <c r="U6" s="11"/>
      <c r="V6" s="4"/>
      <c r="W6" s="18"/>
      <c r="X6" s="18"/>
      <c r="Y6" s="18"/>
    </row>
    <row r="7" spans="1:25" ht="29.1" customHeight="1" thickBot="1" x14ac:dyDescent="0.4">
      <c r="A7" s="144" t="str">
        <f t="shared" si="0"/>
        <v>SI</v>
      </c>
      <c r="B7" s="156" t="s">
        <v>341</v>
      </c>
      <c r="C7" s="157" t="s">
        <v>127</v>
      </c>
      <c r="D7" s="158" t="s">
        <v>128</v>
      </c>
      <c r="E7" s="223">
        <v>20</v>
      </c>
      <c r="F7" s="226"/>
      <c r="G7" s="252">
        <v>9</v>
      </c>
      <c r="H7" s="253"/>
      <c r="I7" s="253">
        <v>40</v>
      </c>
      <c r="J7" s="254">
        <v>12</v>
      </c>
      <c r="K7" s="254">
        <v>50</v>
      </c>
      <c r="L7" s="153">
        <f t="shared" si="1"/>
        <v>131</v>
      </c>
      <c r="M7" s="16">
        <f t="shared" si="2"/>
        <v>5</v>
      </c>
      <c r="N7" s="140">
        <f t="shared" si="3"/>
        <v>131</v>
      </c>
      <c r="O7" s="171"/>
      <c r="P7" s="148">
        <v>1115</v>
      </c>
      <c r="Q7" s="149" t="s">
        <v>15</v>
      </c>
      <c r="R7" s="148">
        <f t="shared" si="4"/>
        <v>0</v>
      </c>
      <c r="S7" s="175"/>
      <c r="T7" s="17">
        <f t="shared" si="5"/>
        <v>0</v>
      </c>
      <c r="U7" s="11"/>
      <c r="V7" s="4"/>
      <c r="W7" s="18"/>
      <c r="X7" s="18"/>
      <c r="Y7" s="18"/>
    </row>
    <row r="8" spans="1:25" ht="29.1" customHeight="1" thickBot="1" x14ac:dyDescent="0.4">
      <c r="A8" s="144" t="str">
        <f t="shared" si="0"/>
        <v>SI</v>
      </c>
      <c r="B8" s="156" t="s">
        <v>339</v>
      </c>
      <c r="C8" s="157" t="s">
        <v>127</v>
      </c>
      <c r="D8" s="158" t="s">
        <v>128</v>
      </c>
      <c r="E8" s="223">
        <v>50</v>
      </c>
      <c r="F8" s="226">
        <v>50</v>
      </c>
      <c r="G8" s="252">
        <v>15</v>
      </c>
      <c r="H8" s="253"/>
      <c r="I8" s="253"/>
      <c r="J8" s="254"/>
      <c r="K8" s="254"/>
      <c r="L8" s="153">
        <f t="shared" si="1"/>
        <v>115</v>
      </c>
      <c r="M8" s="16">
        <f t="shared" si="2"/>
        <v>3</v>
      </c>
      <c r="N8" s="140">
        <f t="shared" si="3"/>
        <v>115</v>
      </c>
      <c r="O8" s="171"/>
      <c r="P8" s="148">
        <v>10</v>
      </c>
      <c r="Q8" s="149" t="s">
        <v>16</v>
      </c>
      <c r="R8" s="148">
        <f t="shared" si="4"/>
        <v>626</v>
      </c>
      <c r="S8" s="175"/>
      <c r="T8" s="17">
        <f t="shared" si="5"/>
        <v>596</v>
      </c>
      <c r="U8" s="11"/>
      <c r="V8" s="4"/>
      <c r="W8" s="18"/>
      <c r="X8" s="18"/>
      <c r="Y8" s="18"/>
    </row>
    <row r="9" spans="1:25" ht="29.1" customHeight="1" thickBot="1" x14ac:dyDescent="0.4">
      <c r="A9" s="144" t="str">
        <f t="shared" si="0"/>
        <v>SI</v>
      </c>
      <c r="B9" s="151" t="s">
        <v>519</v>
      </c>
      <c r="C9" s="273">
        <v>1174</v>
      </c>
      <c r="D9" s="182" t="s">
        <v>123</v>
      </c>
      <c r="E9" s="232"/>
      <c r="F9" s="227">
        <v>15</v>
      </c>
      <c r="G9" s="247"/>
      <c r="H9" s="185">
        <v>12</v>
      </c>
      <c r="I9" s="185"/>
      <c r="J9" s="240"/>
      <c r="K9" s="240">
        <v>40</v>
      </c>
      <c r="L9" s="153">
        <f t="shared" si="1"/>
        <v>67</v>
      </c>
      <c r="M9" s="16">
        <f t="shared" si="2"/>
        <v>3</v>
      </c>
      <c r="N9" s="140">
        <f t="shared" si="3"/>
        <v>67</v>
      </c>
      <c r="O9" s="171"/>
      <c r="P9" s="148">
        <v>1589</v>
      </c>
      <c r="Q9" s="149" t="s">
        <v>18</v>
      </c>
      <c r="R9" s="148">
        <f t="shared" si="4"/>
        <v>0</v>
      </c>
      <c r="S9" s="175"/>
      <c r="T9" s="17">
        <f t="shared" si="5"/>
        <v>0</v>
      </c>
      <c r="U9" s="11"/>
      <c r="V9" s="4"/>
      <c r="W9" s="18"/>
      <c r="X9" s="18"/>
      <c r="Y9" s="18"/>
    </row>
    <row r="10" spans="1:25" ht="29.1" customHeight="1" thickBot="1" x14ac:dyDescent="0.4">
      <c r="A10" s="144" t="str">
        <f t="shared" si="0"/>
        <v>SI</v>
      </c>
      <c r="B10" s="151" t="s">
        <v>516</v>
      </c>
      <c r="C10" s="273">
        <v>1180</v>
      </c>
      <c r="D10" s="182" t="s">
        <v>14</v>
      </c>
      <c r="E10" s="232"/>
      <c r="F10" s="227">
        <v>40</v>
      </c>
      <c r="G10" s="247"/>
      <c r="H10" s="185">
        <v>15</v>
      </c>
      <c r="I10" s="185"/>
      <c r="J10" s="240"/>
      <c r="K10" s="240"/>
      <c r="L10" s="153">
        <f t="shared" si="1"/>
        <v>55</v>
      </c>
      <c r="M10" s="16">
        <f t="shared" si="2"/>
        <v>2</v>
      </c>
      <c r="N10" s="140">
        <f t="shared" si="3"/>
        <v>55</v>
      </c>
      <c r="O10" s="171"/>
      <c r="P10" s="148"/>
      <c r="Q10" s="149"/>
      <c r="R10" s="148">
        <f t="shared" si="4"/>
        <v>0</v>
      </c>
      <c r="S10" s="175"/>
      <c r="T10" s="17">
        <f t="shared" si="5"/>
        <v>0</v>
      </c>
      <c r="U10" s="11"/>
      <c r="V10" s="4"/>
      <c r="W10" s="18"/>
      <c r="X10" s="18"/>
      <c r="Y10" s="18"/>
    </row>
    <row r="11" spans="1:25" ht="29.1" customHeight="1" thickBot="1" x14ac:dyDescent="0.4">
      <c r="A11" s="144" t="str">
        <f t="shared" si="0"/>
        <v>SI</v>
      </c>
      <c r="B11" s="191" t="s">
        <v>345</v>
      </c>
      <c r="C11" s="157" t="s">
        <v>139</v>
      </c>
      <c r="D11" s="158" t="s">
        <v>140</v>
      </c>
      <c r="E11" s="231">
        <v>8</v>
      </c>
      <c r="F11" s="227">
        <v>12</v>
      </c>
      <c r="G11" s="247">
        <v>8</v>
      </c>
      <c r="H11" s="185"/>
      <c r="I11" s="185">
        <v>20</v>
      </c>
      <c r="J11" s="240"/>
      <c r="K11" s="240"/>
      <c r="L11" s="153">
        <f t="shared" si="1"/>
        <v>48</v>
      </c>
      <c r="M11" s="16">
        <f t="shared" si="2"/>
        <v>4</v>
      </c>
      <c r="N11" s="140">
        <f t="shared" si="3"/>
        <v>48</v>
      </c>
      <c r="O11" s="171"/>
      <c r="P11" s="148">
        <v>1590</v>
      </c>
      <c r="Q11" s="149" t="s">
        <v>21</v>
      </c>
      <c r="R11" s="148">
        <f t="shared" si="4"/>
        <v>0</v>
      </c>
      <c r="S11" s="175"/>
      <c r="T11" s="17">
        <f t="shared" si="5"/>
        <v>0</v>
      </c>
      <c r="U11" s="11"/>
      <c r="V11" s="4"/>
      <c r="W11" s="18"/>
      <c r="X11" s="18"/>
      <c r="Y11" s="18"/>
    </row>
    <row r="12" spans="1:25" ht="29.1" customHeight="1" thickBot="1" x14ac:dyDescent="0.4">
      <c r="A12" s="144" t="str">
        <f t="shared" si="0"/>
        <v>SI</v>
      </c>
      <c r="B12" s="19" t="s">
        <v>518</v>
      </c>
      <c r="C12" s="273">
        <v>2144</v>
      </c>
      <c r="D12" s="180" t="s">
        <v>107</v>
      </c>
      <c r="E12" s="224"/>
      <c r="F12" s="227">
        <v>20</v>
      </c>
      <c r="G12" s="247"/>
      <c r="H12" s="185"/>
      <c r="I12" s="185">
        <v>12</v>
      </c>
      <c r="J12" s="240"/>
      <c r="K12" s="240">
        <v>15</v>
      </c>
      <c r="L12" s="153">
        <f t="shared" si="1"/>
        <v>47</v>
      </c>
      <c r="M12" s="16">
        <f t="shared" si="2"/>
        <v>3</v>
      </c>
      <c r="N12" s="140">
        <f t="shared" si="3"/>
        <v>47</v>
      </c>
      <c r="O12" s="171"/>
      <c r="P12" s="148">
        <v>2074</v>
      </c>
      <c r="Q12" s="149" t="s">
        <v>419</v>
      </c>
      <c r="R12" s="148">
        <f t="shared" si="4"/>
        <v>0</v>
      </c>
      <c r="S12" s="175"/>
      <c r="T12" s="17">
        <f t="shared" si="5"/>
        <v>0</v>
      </c>
      <c r="U12" s="11"/>
      <c r="V12" s="4"/>
      <c r="W12" s="18"/>
      <c r="X12" s="18"/>
      <c r="Y12" s="18"/>
    </row>
    <row r="13" spans="1:25" ht="29.1" customHeight="1" thickBot="1" x14ac:dyDescent="0.4">
      <c r="A13" s="144" t="str">
        <f t="shared" si="0"/>
        <v>SI</v>
      </c>
      <c r="B13" s="12" t="s">
        <v>517</v>
      </c>
      <c r="C13" s="273">
        <v>2310</v>
      </c>
      <c r="D13" s="149" t="s">
        <v>420</v>
      </c>
      <c r="E13" s="138"/>
      <c r="F13" s="227">
        <v>30</v>
      </c>
      <c r="G13" s="247"/>
      <c r="H13" s="185">
        <v>9</v>
      </c>
      <c r="I13" s="185"/>
      <c r="J13" s="240"/>
      <c r="K13" s="240"/>
      <c r="L13" s="153">
        <f t="shared" si="1"/>
        <v>39</v>
      </c>
      <c r="M13" s="16">
        <f t="shared" si="2"/>
        <v>2</v>
      </c>
      <c r="N13" s="140">
        <f t="shared" si="3"/>
        <v>39</v>
      </c>
      <c r="O13" s="171"/>
      <c r="P13" s="148">
        <v>2310</v>
      </c>
      <c r="Q13" s="149" t="s">
        <v>420</v>
      </c>
      <c r="R13" s="148">
        <f t="shared" si="4"/>
        <v>239</v>
      </c>
      <c r="S13" s="175"/>
      <c r="T13" s="17">
        <f t="shared" si="5"/>
        <v>239</v>
      </c>
      <c r="U13" s="11"/>
      <c r="V13" s="4"/>
      <c r="W13" s="18"/>
      <c r="X13" s="18"/>
      <c r="Y13" s="18"/>
    </row>
    <row r="14" spans="1:25" ht="29.1" customHeight="1" thickBot="1" x14ac:dyDescent="0.4">
      <c r="A14" s="144" t="str">
        <f t="shared" si="0"/>
        <v>NO</v>
      </c>
      <c r="B14" s="12" t="s">
        <v>702</v>
      </c>
      <c r="C14" s="148">
        <v>1174</v>
      </c>
      <c r="D14" s="149" t="s">
        <v>123</v>
      </c>
      <c r="E14" s="138"/>
      <c r="F14" s="227"/>
      <c r="G14" s="247"/>
      <c r="H14" s="185"/>
      <c r="I14" s="185"/>
      <c r="J14" s="240"/>
      <c r="K14" s="240">
        <v>30</v>
      </c>
      <c r="L14" s="153">
        <f t="shared" si="1"/>
        <v>30</v>
      </c>
      <c r="M14" s="16">
        <f t="shared" si="2"/>
        <v>1</v>
      </c>
      <c r="N14" s="140">
        <f t="shared" si="3"/>
        <v>30</v>
      </c>
      <c r="O14" s="171"/>
      <c r="P14" s="148">
        <v>1843</v>
      </c>
      <c r="Q14" s="149" t="s">
        <v>27</v>
      </c>
      <c r="R14" s="148">
        <f t="shared" si="4"/>
        <v>0</v>
      </c>
      <c r="S14" s="175"/>
      <c r="T14" s="17">
        <f t="shared" si="5"/>
        <v>0</v>
      </c>
      <c r="U14" s="11"/>
      <c r="V14" s="4"/>
      <c r="W14" s="18"/>
      <c r="X14" s="18"/>
      <c r="Y14" s="18"/>
    </row>
    <row r="15" spans="1:25" ht="29.1" customHeight="1" thickBot="1" x14ac:dyDescent="0.4">
      <c r="A15" s="144" t="str">
        <f t="shared" si="0"/>
        <v>SI</v>
      </c>
      <c r="B15" s="191" t="s">
        <v>342</v>
      </c>
      <c r="C15" s="157" t="s">
        <v>130</v>
      </c>
      <c r="D15" s="156" t="s">
        <v>131</v>
      </c>
      <c r="E15" s="231">
        <v>15</v>
      </c>
      <c r="F15" s="227"/>
      <c r="G15" s="247"/>
      <c r="H15" s="185"/>
      <c r="I15" s="185"/>
      <c r="J15" s="240">
        <v>9</v>
      </c>
      <c r="K15" s="240"/>
      <c r="L15" s="153">
        <f t="shared" si="1"/>
        <v>24</v>
      </c>
      <c r="M15" s="16">
        <f t="shared" si="2"/>
        <v>2</v>
      </c>
      <c r="N15" s="140">
        <f t="shared" si="3"/>
        <v>24</v>
      </c>
      <c r="O15" s="171"/>
      <c r="P15" s="148">
        <v>1317</v>
      </c>
      <c r="Q15" s="149" t="s">
        <v>28</v>
      </c>
      <c r="R15" s="148">
        <f t="shared" si="4"/>
        <v>0</v>
      </c>
      <c r="S15" s="175"/>
      <c r="T15" s="17">
        <f t="shared" si="5"/>
        <v>0</v>
      </c>
      <c r="U15" s="11"/>
      <c r="V15" s="4"/>
      <c r="W15" s="18"/>
      <c r="X15" s="18"/>
      <c r="Y15" s="18"/>
    </row>
    <row r="16" spans="1:25" ht="29.1" customHeight="1" thickBot="1" x14ac:dyDescent="0.4">
      <c r="A16" s="144" t="str">
        <f t="shared" si="0"/>
        <v>SI</v>
      </c>
      <c r="B16" s="191" t="s">
        <v>344</v>
      </c>
      <c r="C16" s="157" t="s">
        <v>130</v>
      </c>
      <c r="D16" s="156" t="s">
        <v>131</v>
      </c>
      <c r="E16" s="231">
        <v>9</v>
      </c>
      <c r="F16" s="227"/>
      <c r="G16" s="247"/>
      <c r="H16" s="185"/>
      <c r="I16" s="185"/>
      <c r="J16" s="240"/>
      <c r="K16" s="240">
        <v>12</v>
      </c>
      <c r="L16" s="153">
        <f t="shared" si="1"/>
        <v>21</v>
      </c>
      <c r="M16" s="16">
        <f t="shared" si="2"/>
        <v>2</v>
      </c>
      <c r="N16" s="140">
        <f t="shared" si="3"/>
        <v>21</v>
      </c>
      <c r="O16" s="171"/>
      <c r="P16" s="148"/>
      <c r="Q16" s="149"/>
      <c r="R16" s="148">
        <f t="shared" si="4"/>
        <v>0</v>
      </c>
      <c r="S16" s="175"/>
      <c r="T16" s="17">
        <f t="shared" si="5"/>
        <v>0</v>
      </c>
      <c r="U16" s="11"/>
      <c r="V16" s="4"/>
      <c r="W16" s="18"/>
      <c r="X16" s="18"/>
      <c r="Y16" s="18"/>
    </row>
    <row r="17" spans="1:25" ht="29.1" customHeight="1" thickBot="1" x14ac:dyDescent="0.4">
      <c r="A17" s="144" t="str">
        <f t="shared" si="0"/>
        <v>NO</v>
      </c>
      <c r="B17" s="12" t="s">
        <v>703</v>
      </c>
      <c r="C17" s="273">
        <v>2144</v>
      </c>
      <c r="D17" s="180" t="s">
        <v>107</v>
      </c>
      <c r="E17" s="138"/>
      <c r="F17" s="227"/>
      <c r="G17" s="247"/>
      <c r="H17" s="185"/>
      <c r="I17" s="185"/>
      <c r="J17" s="240"/>
      <c r="K17" s="240">
        <v>20</v>
      </c>
      <c r="L17" s="153">
        <f t="shared" si="1"/>
        <v>20</v>
      </c>
      <c r="M17" s="16">
        <f t="shared" si="2"/>
        <v>1</v>
      </c>
      <c r="N17" s="140">
        <f t="shared" si="3"/>
        <v>20</v>
      </c>
      <c r="O17" s="171"/>
      <c r="P17" s="148">
        <v>1886</v>
      </c>
      <c r="Q17" s="149" t="s">
        <v>31</v>
      </c>
      <c r="R17" s="148">
        <f t="shared" si="4"/>
        <v>405</v>
      </c>
      <c r="S17" s="175"/>
      <c r="T17" s="17">
        <f t="shared" si="5"/>
        <v>385</v>
      </c>
      <c r="U17" s="11"/>
      <c r="V17" s="4"/>
      <c r="W17" s="18"/>
      <c r="X17" s="18"/>
      <c r="Y17" s="18"/>
    </row>
    <row r="18" spans="1:25" ht="29.1" customHeight="1" thickBot="1" x14ac:dyDescent="0.4">
      <c r="A18" s="144" t="str">
        <f t="shared" si="0"/>
        <v>SI</v>
      </c>
      <c r="B18" s="191" t="s">
        <v>343</v>
      </c>
      <c r="C18" s="157" t="s">
        <v>155</v>
      </c>
      <c r="D18" s="183" t="s">
        <v>118</v>
      </c>
      <c r="E18" s="231">
        <v>12</v>
      </c>
      <c r="F18" s="227"/>
      <c r="G18" s="247">
        <v>7</v>
      </c>
      <c r="H18" s="185"/>
      <c r="I18" s="185"/>
      <c r="J18" s="240"/>
      <c r="K18" s="240"/>
      <c r="L18" s="153">
        <f t="shared" si="1"/>
        <v>19</v>
      </c>
      <c r="M18" s="16">
        <f t="shared" si="2"/>
        <v>2</v>
      </c>
      <c r="N18" s="140">
        <f t="shared" si="3"/>
        <v>19</v>
      </c>
      <c r="O18" s="171"/>
      <c r="P18" s="148">
        <v>2144</v>
      </c>
      <c r="Q18" s="180" t="s">
        <v>107</v>
      </c>
      <c r="R18" s="148">
        <f t="shared" si="4"/>
        <v>67</v>
      </c>
      <c r="S18" s="175"/>
      <c r="T18" s="17">
        <f t="shared" si="5"/>
        <v>67</v>
      </c>
      <c r="U18" s="11"/>
      <c r="V18" s="4"/>
      <c r="W18" s="18"/>
      <c r="X18" s="18"/>
      <c r="Y18" s="18"/>
    </row>
    <row r="19" spans="1:25" ht="29.1" customHeight="1" thickBot="1" x14ac:dyDescent="0.4">
      <c r="A19" s="144" t="str">
        <f t="shared" ref="A19:A35" si="6">IF(M19&lt;2,"NO","SI")</f>
        <v>SI</v>
      </c>
      <c r="B19" s="13" t="s">
        <v>520</v>
      </c>
      <c r="C19" s="273">
        <v>1180</v>
      </c>
      <c r="D19" s="149" t="s">
        <v>14</v>
      </c>
      <c r="E19" s="138"/>
      <c r="F19" s="227">
        <v>9</v>
      </c>
      <c r="G19" s="247"/>
      <c r="H19" s="185">
        <v>8</v>
      </c>
      <c r="I19" s="185"/>
      <c r="J19" s="240"/>
      <c r="K19" s="240"/>
      <c r="L19" s="153">
        <f t="shared" si="1"/>
        <v>17</v>
      </c>
      <c r="M19" s="16">
        <f t="shared" si="2"/>
        <v>2</v>
      </c>
      <c r="N19" s="140">
        <f t="shared" si="3"/>
        <v>17</v>
      </c>
      <c r="O19" s="171"/>
      <c r="P19" s="148"/>
      <c r="Q19" s="149"/>
      <c r="R19" s="148">
        <f t="shared" si="4"/>
        <v>0</v>
      </c>
      <c r="S19" s="175"/>
      <c r="T19" s="17">
        <f t="shared" si="5"/>
        <v>0</v>
      </c>
      <c r="U19" s="11"/>
      <c r="V19" s="4"/>
      <c r="W19" s="18"/>
      <c r="X19" s="18"/>
      <c r="Y19" s="18"/>
    </row>
    <row r="20" spans="1:25" ht="29.1" customHeight="1" thickBot="1" x14ac:dyDescent="0.4">
      <c r="A20" s="144" t="str">
        <f t="shared" si="6"/>
        <v>NO</v>
      </c>
      <c r="B20" s="12" t="s">
        <v>600</v>
      </c>
      <c r="C20" s="273">
        <v>48</v>
      </c>
      <c r="D20" s="149" t="s">
        <v>111</v>
      </c>
      <c r="E20" s="138"/>
      <c r="F20" s="227"/>
      <c r="G20" s="247">
        <v>12</v>
      </c>
      <c r="H20" s="185"/>
      <c r="I20" s="185"/>
      <c r="J20" s="240"/>
      <c r="K20" s="240"/>
      <c r="L20" s="153">
        <f t="shared" si="1"/>
        <v>12</v>
      </c>
      <c r="M20" s="16">
        <f t="shared" si="2"/>
        <v>1</v>
      </c>
      <c r="N20" s="140">
        <f t="shared" si="3"/>
        <v>12</v>
      </c>
      <c r="O20" s="171"/>
      <c r="P20" s="148">
        <v>1298</v>
      </c>
      <c r="Q20" s="149" t="s">
        <v>35</v>
      </c>
      <c r="R20" s="148">
        <f t="shared" si="4"/>
        <v>0</v>
      </c>
      <c r="S20" s="175"/>
      <c r="T20" s="17">
        <f t="shared" si="5"/>
        <v>0</v>
      </c>
      <c r="U20" s="11"/>
      <c r="V20" s="4"/>
      <c r="W20" s="18"/>
      <c r="X20" s="18"/>
      <c r="Y20" s="18"/>
    </row>
    <row r="21" spans="1:25" ht="29.1" customHeight="1" thickBot="1" x14ac:dyDescent="0.4">
      <c r="A21" s="144" t="str">
        <f t="shared" si="6"/>
        <v>NO</v>
      </c>
      <c r="B21" s="12"/>
      <c r="C21" s="273"/>
      <c r="D21" s="180"/>
      <c r="E21" s="138"/>
      <c r="F21" s="227"/>
      <c r="G21" s="247"/>
      <c r="H21" s="185"/>
      <c r="I21" s="185"/>
      <c r="J21" s="240"/>
      <c r="K21" s="240"/>
      <c r="L21" s="153">
        <f t="shared" ref="L21:L53" si="7">IF(M21=7,SUM(E21:K21)-SMALL(E21:K21,1)-SMALL(E21:K21,2),IF(M21=6,SUM(E21:K21)-SMALL(E21:K21,1),SUM(E21:K21)))</f>
        <v>0</v>
      </c>
      <c r="M21" s="16">
        <f t="shared" si="2"/>
        <v>0</v>
      </c>
      <c r="N21" s="140">
        <f t="shared" si="3"/>
        <v>0</v>
      </c>
      <c r="O21" s="171"/>
      <c r="P21" s="148">
        <v>2271</v>
      </c>
      <c r="Q21" s="149" t="s">
        <v>120</v>
      </c>
      <c r="R21" s="148">
        <f t="shared" si="4"/>
        <v>0</v>
      </c>
      <c r="S21" s="175"/>
      <c r="T21" s="17">
        <f t="shared" si="5"/>
        <v>0</v>
      </c>
      <c r="U21" s="11"/>
      <c r="V21" s="4"/>
      <c r="W21" s="18"/>
      <c r="X21" s="18"/>
      <c r="Y21" s="18"/>
    </row>
    <row r="22" spans="1:25" ht="29.1" customHeight="1" thickBot="1" x14ac:dyDescent="0.4">
      <c r="A22" s="144" t="str">
        <f t="shared" si="6"/>
        <v>NO</v>
      </c>
      <c r="B22" s="12"/>
      <c r="C22" s="15"/>
      <c r="D22" s="14"/>
      <c r="E22" s="138"/>
      <c r="F22" s="227"/>
      <c r="G22" s="247"/>
      <c r="H22" s="185"/>
      <c r="I22" s="185"/>
      <c r="J22" s="240"/>
      <c r="K22" s="240"/>
      <c r="L22" s="153">
        <f t="shared" si="7"/>
        <v>0</v>
      </c>
      <c r="M22" s="16">
        <f t="shared" si="2"/>
        <v>0</v>
      </c>
      <c r="N22" s="140">
        <f t="shared" si="3"/>
        <v>0</v>
      </c>
      <c r="O22" s="171"/>
      <c r="P22" s="148">
        <v>2186</v>
      </c>
      <c r="Q22" s="149" t="s">
        <v>124</v>
      </c>
      <c r="R22" s="148">
        <f t="shared" si="4"/>
        <v>0</v>
      </c>
      <c r="S22" s="175"/>
      <c r="T22" s="17">
        <f t="shared" si="5"/>
        <v>0</v>
      </c>
      <c r="U22" s="11"/>
      <c r="V22" s="4"/>
      <c r="W22" s="18"/>
      <c r="X22" s="18"/>
      <c r="Y22" s="18"/>
    </row>
    <row r="23" spans="1:25" ht="29.1" customHeight="1" thickBot="1" x14ac:dyDescent="0.4">
      <c r="A23" s="144" t="str">
        <f t="shared" si="6"/>
        <v>NO</v>
      </c>
      <c r="B23" s="12"/>
      <c r="C23" s="15"/>
      <c r="D23" s="14"/>
      <c r="E23" s="138"/>
      <c r="F23" s="227"/>
      <c r="G23" s="247"/>
      <c r="H23" s="185"/>
      <c r="I23" s="185"/>
      <c r="J23" s="240"/>
      <c r="K23" s="240"/>
      <c r="L23" s="153">
        <f t="shared" si="7"/>
        <v>0</v>
      </c>
      <c r="M23" s="16">
        <f t="shared" si="2"/>
        <v>0</v>
      </c>
      <c r="N23" s="140">
        <f t="shared" si="3"/>
        <v>0</v>
      </c>
      <c r="O23" s="171"/>
      <c r="P23" s="148">
        <v>1756</v>
      </c>
      <c r="Q23" s="149" t="s">
        <v>37</v>
      </c>
      <c r="R23" s="148">
        <f t="shared" si="4"/>
        <v>0</v>
      </c>
      <c r="S23" s="175"/>
      <c r="T23" s="17">
        <f t="shared" si="5"/>
        <v>0</v>
      </c>
      <c r="U23" s="11"/>
      <c r="V23" s="4"/>
      <c r="W23" s="18"/>
      <c r="X23" s="18"/>
      <c r="Y23" s="18"/>
    </row>
    <row r="24" spans="1:25" ht="29.1" customHeight="1" thickBot="1" x14ac:dyDescent="0.4">
      <c r="A24" s="144" t="str">
        <f t="shared" si="6"/>
        <v>NO</v>
      </c>
      <c r="B24" s="12"/>
      <c r="C24" s="15"/>
      <c r="D24" s="14"/>
      <c r="E24" s="138"/>
      <c r="F24" s="227"/>
      <c r="G24" s="247"/>
      <c r="H24" s="185"/>
      <c r="I24" s="185"/>
      <c r="J24" s="240"/>
      <c r="K24" s="240"/>
      <c r="L24" s="153">
        <f t="shared" si="7"/>
        <v>0</v>
      </c>
      <c r="M24" s="16">
        <f t="shared" si="2"/>
        <v>0</v>
      </c>
      <c r="N24" s="140">
        <f t="shared" si="3"/>
        <v>0</v>
      </c>
      <c r="O24" s="171"/>
      <c r="P24" s="148">
        <v>1177</v>
      </c>
      <c r="Q24" s="149" t="s">
        <v>38</v>
      </c>
      <c r="R24" s="148">
        <f t="shared" si="4"/>
        <v>0</v>
      </c>
      <c r="S24" s="175"/>
      <c r="T24" s="17">
        <f t="shared" si="5"/>
        <v>0</v>
      </c>
      <c r="U24" s="11"/>
      <c r="V24" s="4"/>
      <c r="W24" s="18"/>
      <c r="X24" s="18"/>
      <c r="Y24" s="18"/>
    </row>
    <row r="25" spans="1:25" ht="29.1" customHeight="1" thickBot="1" x14ac:dyDescent="0.4">
      <c r="A25" s="144" t="str">
        <f t="shared" si="6"/>
        <v>NO</v>
      </c>
      <c r="B25" s="12"/>
      <c r="C25" s="15"/>
      <c r="D25" s="14"/>
      <c r="E25" s="138"/>
      <c r="F25" s="227"/>
      <c r="G25" s="247"/>
      <c r="H25" s="185"/>
      <c r="I25" s="185"/>
      <c r="J25" s="240"/>
      <c r="K25" s="240"/>
      <c r="L25" s="153">
        <f t="shared" si="7"/>
        <v>0</v>
      </c>
      <c r="M25" s="16">
        <f t="shared" si="2"/>
        <v>0</v>
      </c>
      <c r="N25" s="140">
        <f t="shared" si="3"/>
        <v>0</v>
      </c>
      <c r="O25" s="171"/>
      <c r="P25" s="148">
        <v>1266</v>
      </c>
      <c r="Q25" s="149" t="s">
        <v>39</v>
      </c>
      <c r="R25" s="148">
        <f t="shared" si="4"/>
        <v>0</v>
      </c>
      <c r="S25" s="175"/>
      <c r="T25" s="17">
        <f t="shared" si="5"/>
        <v>0</v>
      </c>
      <c r="U25" s="11"/>
      <c r="V25" s="4"/>
      <c r="W25" s="18"/>
      <c r="X25" s="18"/>
      <c r="Y25" s="18"/>
    </row>
    <row r="26" spans="1:25" ht="29.1" customHeight="1" thickBot="1" x14ac:dyDescent="0.4">
      <c r="A26" s="144" t="str">
        <f t="shared" si="6"/>
        <v>NO</v>
      </c>
      <c r="B26" s="12"/>
      <c r="C26" s="15"/>
      <c r="D26" s="14"/>
      <c r="E26" s="138"/>
      <c r="F26" s="227"/>
      <c r="G26" s="247"/>
      <c r="H26" s="185"/>
      <c r="I26" s="185"/>
      <c r="J26" s="240"/>
      <c r="K26" s="240"/>
      <c r="L26" s="153">
        <f t="shared" si="7"/>
        <v>0</v>
      </c>
      <c r="M26" s="16">
        <f t="shared" si="2"/>
        <v>0</v>
      </c>
      <c r="N26" s="140">
        <f t="shared" si="3"/>
        <v>0</v>
      </c>
      <c r="O26" s="171"/>
      <c r="P26" s="148">
        <v>1757</v>
      </c>
      <c r="Q26" s="149" t="s">
        <v>40</v>
      </c>
      <c r="R26" s="148">
        <f t="shared" si="4"/>
        <v>0</v>
      </c>
      <c r="S26" s="175"/>
      <c r="T26" s="17">
        <f t="shared" si="5"/>
        <v>0</v>
      </c>
      <c r="U26" s="11"/>
      <c r="V26" s="4"/>
      <c r="W26" s="18"/>
      <c r="X26" s="18"/>
      <c r="Y26" s="18"/>
    </row>
    <row r="27" spans="1:25" ht="29.1" customHeight="1" thickBot="1" x14ac:dyDescent="0.4">
      <c r="A27" s="144" t="str">
        <f t="shared" si="6"/>
        <v>NO</v>
      </c>
      <c r="B27" s="12"/>
      <c r="C27" s="15"/>
      <c r="D27" s="14"/>
      <c r="E27" s="138"/>
      <c r="F27" s="227"/>
      <c r="G27" s="247"/>
      <c r="H27" s="185"/>
      <c r="I27" s="185"/>
      <c r="J27" s="240"/>
      <c r="K27" s="240"/>
      <c r="L27" s="153">
        <f t="shared" si="7"/>
        <v>0</v>
      </c>
      <c r="M27" s="16">
        <f t="shared" si="2"/>
        <v>0</v>
      </c>
      <c r="N27" s="140">
        <f t="shared" si="3"/>
        <v>0</v>
      </c>
      <c r="O27" s="171"/>
      <c r="P27" s="148">
        <v>1760</v>
      </c>
      <c r="Q27" s="149" t="s">
        <v>41</v>
      </c>
      <c r="R27" s="148">
        <f t="shared" si="4"/>
        <v>0</v>
      </c>
      <c r="S27" s="175"/>
      <c r="T27" s="17">
        <f t="shared" si="5"/>
        <v>0</v>
      </c>
      <c r="U27" s="11"/>
      <c r="V27" s="4"/>
      <c r="W27" s="4"/>
      <c r="X27" s="4"/>
      <c r="Y27" s="4"/>
    </row>
    <row r="28" spans="1:25" ht="29.1" customHeight="1" thickBot="1" x14ac:dyDescent="0.4">
      <c r="A28" s="144" t="str">
        <f t="shared" si="6"/>
        <v>NO</v>
      </c>
      <c r="B28" s="12"/>
      <c r="C28" s="15"/>
      <c r="D28" s="14"/>
      <c r="E28" s="138"/>
      <c r="F28" s="227"/>
      <c r="G28" s="247"/>
      <c r="H28" s="185"/>
      <c r="I28" s="185"/>
      <c r="J28" s="240"/>
      <c r="K28" s="240"/>
      <c r="L28" s="153">
        <f t="shared" si="7"/>
        <v>0</v>
      </c>
      <c r="M28" s="16">
        <f t="shared" si="2"/>
        <v>0</v>
      </c>
      <c r="N28" s="140">
        <f t="shared" si="3"/>
        <v>0</v>
      </c>
      <c r="O28" s="171"/>
      <c r="P28" s="148">
        <v>1174</v>
      </c>
      <c r="Q28" s="149" t="s">
        <v>123</v>
      </c>
      <c r="R28" s="148">
        <f t="shared" si="4"/>
        <v>97</v>
      </c>
      <c r="S28" s="175"/>
      <c r="T28" s="17">
        <f t="shared" si="5"/>
        <v>97</v>
      </c>
      <c r="U28" s="11"/>
      <c r="V28" s="4"/>
      <c r="W28" s="4"/>
      <c r="X28" s="4"/>
      <c r="Y28" s="4"/>
    </row>
    <row r="29" spans="1:25" ht="29.1" customHeight="1" thickBot="1" x14ac:dyDescent="0.4">
      <c r="A29" s="144" t="str">
        <f t="shared" si="6"/>
        <v>NO</v>
      </c>
      <c r="B29" s="12"/>
      <c r="C29" s="15"/>
      <c r="D29" s="14"/>
      <c r="E29" s="138"/>
      <c r="F29" s="227"/>
      <c r="G29" s="247"/>
      <c r="H29" s="185"/>
      <c r="I29" s="185"/>
      <c r="J29" s="240"/>
      <c r="K29" s="240"/>
      <c r="L29" s="153">
        <f t="shared" si="7"/>
        <v>0</v>
      </c>
      <c r="M29" s="16">
        <f t="shared" si="2"/>
        <v>0</v>
      </c>
      <c r="N29" s="140">
        <f t="shared" si="3"/>
        <v>0</v>
      </c>
      <c r="O29" s="171"/>
      <c r="P29" s="148">
        <v>1731</v>
      </c>
      <c r="Q29" s="149" t="s">
        <v>43</v>
      </c>
      <c r="R29" s="148">
        <f t="shared" si="4"/>
        <v>0</v>
      </c>
      <c r="S29" s="175"/>
      <c r="T29" s="17">
        <f t="shared" si="5"/>
        <v>0</v>
      </c>
      <c r="U29" s="11"/>
      <c r="V29" s="4"/>
      <c r="W29" s="4"/>
      <c r="X29" s="4"/>
      <c r="Y29" s="4"/>
    </row>
    <row r="30" spans="1:25" ht="29.1" customHeight="1" thickBot="1" x14ac:dyDescent="0.4">
      <c r="A30" s="144" t="str">
        <f t="shared" si="6"/>
        <v>NO</v>
      </c>
      <c r="B30" s="12"/>
      <c r="C30" s="15"/>
      <c r="D30" s="14"/>
      <c r="E30" s="138"/>
      <c r="F30" s="227"/>
      <c r="G30" s="247"/>
      <c r="H30" s="185"/>
      <c r="I30" s="185"/>
      <c r="J30" s="240"/>
      <c r="K30" s="240"/>
      <c r="L30" s="153">
        <f t="shared" si="7"/>
        <v>0</v>
      </c>
      <c r="M30" s="16">
        <f t="shared" si="2"/>
        <v>0</v>
      </c>
      <c r="N30" s="140">
        <f t="shared" si="3"/>
        <v>0</v>
      </c>
      <c r="O30" s="171"/>
      <c r="P30" s="148">
        <v>1773</v>
      </c>
      <c r="Q30" s="149" t="s">
        <v>71</v>
      </c>
      <c r="R30" s="148">
        <f t="shared" si="4"/>
        <v>0</v>
      </c>
      <c r="S30" s="175"/>
      <c r="T30" s="17">
        <f t="shared" si="5"/>
        <v>0</v>
      </c>
      <c r="U30" s="11"/>
      <c r="V30" s="4"/>
      <c r="W30" s="4"/>
      <c r="X30" s="4"/>
      <c r="Y30" s="4"/>
    </row>
    <row r="31" spans="1:25" ht="29.1" customHeight="1" thickBot="1" x14ac:dyDescent="0.4">
      <c r="A31" s="144" t="str">
        <f t="shared" si="6"/>
        <v>NO</v>
      </c>
      <c r="B31" s="13"/>
      <c r="C31" s="15"/>
      <c r="D31" s="20"/>
      <c r="E31" s="138"/>
      <c r="F31" s="227"/>
      <c r="G31" s="247"/>
      <c r="H31" s="185"/>
      <c r="I31" s="185"/>
      <c r="J31" s="240"/>
      <c r="K31" s="240"/>
      <c r="L31" s="153">
        <f t="shared" si="7"/>
        <v>0</v>
      </c>
      <c r="M31" s="16">
        <f t="shared" si="2"/>
        <v>0</v>
      </c>
      <c r="N31" s="140">
        <f t="shared" si="3"/>
        <v>0</v>
      </c>
      <c r="O31" s="171"/>
      <c r="P31" s="148">
        <v>1347</v>
      </c>
      <c r="Q31" s="149" t="s">
        <v>45</v>
      </c>
      <c r="R31" s="148">
        <f t="shared" si="4"/>
        <v>0</v>
      </c>
      <c r="S31" s="175"/>
      <c r="T31" s="17">
        <f t="shared" si="5"/>
        <v>0</v>
      </c>
      <c r="U31" s="11"/>
      <c r="V31" s="4"/>
      <c r="W31" s="4"/>
      <c r="X31" s="4"/>
      <c r="Y31" s="4"/>
    </row>
    <row r="32" spans="1:25" ht="29.1" customHeight="1" thickBot="1" x14ac:dyDescent="0.4">
      <c r="A32" s="144" t="str">
        <f t="shared" si="6"/>
        <v>NO</v>
      </c>
      <c r="B32" s="13"/>
      <c r="C32" s="15"/>
      <c r="D32" s="20"/>
      <c r="E32" s="138"/>
      <c r="F32" s="227"/>
      <c r="G32" s="247"/>
      <c r="H32" s="185"/>
      <c r="I32" s="185"/>
      <c r="J32" s="240"/>
      <c r="K32" s="240"/>
      <c r="L32" s="153">
        <f t="shared" si="7"/>
        <v>0</v>
      </c>
      <c r="M32" s="16">
        <f t="shared" si="2"/>
        <v>0</v>
      </c>
      <c r="N32" s="140">
        <f t="shared" si="3"/>
        <v>0</v>
      </c>
      <c r="O32" s="171"/>
      <c r="P32" s="148">
        <v>1889</v>
      </c>
      <c r="Q32" s="149" t="s">
        <v>115</v>
      </c>
      <c r="R32" s="148">
        <f t="shared" si="4"/>
        <v>0</v>
      </c>
      <c r="S32" s="175"/>
      <c r="T32" s="17">
        <f t="shared" si="5"/>
        <v>0</v>
      </c>
      <c r="U32" s="11"/>
      <c r="V32" s="4"/>
      <c r="W32" s="4"/>
      <c r="X32" s="4"/>
      <c r="Y32" s="4"/>
    </row>
    <row r="33" spans="1:25" ht="29.1" customHeight="1" thickBot="1" x14ac:dyDescent="0.4">
      <c r="A33" s="144" t="str">
        <f t="shared" si="6"/>
        <v>NO</v>
      </c>
      <c r="B33" s="13"/>
      <c r="C33" s="15"/>
      <c r="D33" s="20"/>
      <c r="E33" s="138"/>
      <c r="F33" s="227"/>
      <c r="G33" s="247"/>
      <c r="H33" s="185"/>
      <c r="I33" s="185"/>
      <c r="J33" s="240"/>
      <c r="K33" s="240"/>
      <c r="L33" s="153">
        <f t="shared" si="7"/>
        <v>0</v>
      </c>
      <c r="M33" s="16">
        <f t="shared" si="2"/>
        <v>0</v>
      </c>
      <c r="N33" s="140">
        <f t="shared" si="3"/>
        <v>0</v>
      </c>
      <c r="O33" s="171"/>
      <c r="P33" s="148">
        <v>1883</v>
      </c>
      <c r="Q33" s="149" t="s">
        <v>47</v>
      </c>
      <c r="R33" s="148">
        <f t="shared" si="4"/>
        <v>0</v>
      </c>
      <c r="S33" s="175"/>
      <c r="T33" s="17">
        <f t="shared" si="5"/>
        <v>0</v>
      </c>
      <c r="U33" s="11"/>
      <c r="V33" s="4"/>
      <c r="W33" s="4"/>
      <c r="X33" s="4"/>
      <c r="Y33" s="4"/>
    </row>
    <row r="34" spans="1:25" ht="29.1" customHeight="1" thickBot="1" x14ac:dyDescent="0.4">
      <c r="A34" s="144" t="str">
        <f t="shared" si="6"/>
        <v>NO</v>
      </c>
      <c r="B34" s="13"/>
      <c r="C34" s="15"/>
      <c r="D34" s="20"/>
      <c r="E34" s="138"/>
      <c r="F34" s="227"/>
      <c r="G34" s="247"/>
      <c r="H34" s="185"/>
      <c r="I34" s="185"/>
      <c r="J34" s="240"/>
      <c r="K34" s="240"/>
      <c r="L34" s="153">
        <f t="shared" si="7"/>
        <v>0</v>
      </c>
      <c r="M34" s="16">
        <f t="shared" si="2"/>
        <v>0</v>
      </c>
      <c r="N34" s="140">
        <f t="shared" si="3"/>
        <v>0</v>
      </c>
      <c r="O34" s="171"/>
      <c r="P34" s="148">
        <v>2072</v>
      </c>
      <c r="Q34" s="149" t="s">
        <v>109</v>
      </c>
      <c r="R34" s="148">
        <f t="shared" si="4"/>
        <v>0</v>
      </c>
      <c r="S34" s="175"/>
      <c r="T34" s="17">
        <f t="shared" si="5"/>
        <v>0</v>
      </c>
      <c r="U34" s="11"/>
      <c r="V34" s="4"/>
      <c r="W34" s="4"/>
      <c r="X34" s="4"/>
      <c r="Y34" s="4"/>
    </row>
    <row r="35" spans="1:25" ht="29.1" customHeight="1" thickBot="1" x14ac:dyDescent="0.4">
      <c r="A35" s="144" t="str">
        <f t="shared" si="6"/>
        <v>NO</v>
      </c>
      <c r="B35" s="13"/>
      <c r="C35" s="15"/>
      <c r="D35" s="20"/>
      <c r="E35" s="138"/>
      <c r="F35" s="227"/>
      <c r="G35" s="247"/>
      <c r="H35" s="185"/>
      <c r="I35" s="185"/>
      <c r="J35" s="240"/>
      <c r="K35" s="240"/>
      <c r="L35" s="153">
        <f t="shared" si="7"/>
        <v>0</v>
      </c>
      <c r="M35" s="16">
        <f t="shared" ref="M35:M54" si="8">COUNTA(E35:K35)</f>
        <v>0</v>
      </c>
      <c r="N35" s="140">
        <f t="shared" ref="N35:N54" si="9">SUM(E35:K35)</f>
        <v>0</v>
      </c>
      <c r="O35" s="171"/>
      <c r="P35" s="148">
        <v>1615</v>
      </c>
      <c r="Q35" s="149" t="s">
        <v>110</v>
      </c>
      <c r="R35" s="148">
        <f t="shared" ref="R35:R64" si="10">SUMIF($C$3:$C$76,P35,$N$3:$N$76)</f>
        <v>0</v>
      </c>
      <c r="S35" s="175"/>
      <c r="T35" s="17">
        <f t="shared" ref="T35:T64" si="11">SUMIF($C$3:$C$76,P35,$L$3:$L$76)</f>
        <v>0</v>
      </c>
      <c r="U35" s="11"/>
      <c r="V35" s="4"/>
      <c r="W35" s="4"/>
      <c r="X35" s="4"/>
      <c r="Y35" s="4"/>
    </row>
    <row r="36" spans="1:25" ht="29.1" customHeight="1" thickBot="1" x14ac:dyDescent="0.4">
      <c r="A36" s="61" t="str">
        <f t="shared" ref="A36:A54" si="12">IF(M36&lt;1,"NO","SI")</f>
        <v>NO</v>
      </c>
      <c r="B36" s="13"/>
      <c r="C36" s="15"/>
      <c r="D36" s="20"/>
      <c r="E36" s="138"/>
      <c r="F36" s="227"/>
      <c r="G36" s="247"/>
      <c r="H36" s="185"/>
      <c r="I36" s="185"/>
      <c r="J36" s="240"/>
      <c r="K36" s="240"/>
      <c r="L36" s="153">
        <f t="shared" si="7"/>
        <v>0</v>
      </c>
      <c r="M36" s="16">
        <f t="shared" si="8"/>
        <v>0</v>
      </c>
      <c r="N36" s="140">
        <f t="shared" si="9"/>
        <v>0</v>
      </c>
      <c r="O36" s="171"/>
      <c r="P36" s="148">
        <v>48</v>
      </c>
      <c r="Q36" s="149" t="s">
        <v>111</v>
      </c>
      <c r="R36" s="148">
        <f t="shared" si="10"/>
        <v>12</v>
      </c>
      <c r="S36" s="175"/>
      <c r="T36" s="17">
        <f t="shared" si="11"/>
        <v>12</v>
      </c>
      <c r="U36" s="11"/>
      <c r="V36" s="4"/>
      <c r="W36" s="4"/>
      <c r="X36" s="4"/>
      <c r="Y36" s="4"/>
    </row>
    <row r="37" spans="1:25" ht="29.1" customHeight="1" thickBot="1" x14ac:dyDescent="0.4">
      <c r="A37" s="61" t="str">
        <f t="shared" si="12"/>
        <v>NO</v>
      </c>
      <c r="B37" s="13"/>
      <c r="C37" s="15"/>
      <c r="D37" s="20"/>
      <c r="E37" s="138"/>
      <c r="F37" s="227"/>
      <c r="G37" s="247"/>
      <c r="H37" s="185"/>
      <c r="I37" s="185"/>
      <c r="J37" s="240"/>
      <c r="K37" s="240"/>
      <c r="L37" s="153">
        <f t="shared" si="7"/>
        <v>0</v>
      </c>
      <c r="M37" s="16">
        <f t="shared" si="8"/>
        <v>0</v>
      </c>
      <c r="N37" s="140">
        <f t="shared" si="9"/>
        <v>0</v>
      </c>
      <c r="O37" s="171"/>
      <c r="P37" s="148">
        <v>1353</v>
      </c>
      <c r="Q37" s="149" t="s">
        <v>112</v>
      </c>
      <c r="R37" s="148">
        <f t="shared" si="10"/>
        <v>0</v>
      </c>
      <c r="S37" s="175"/>
      <c r="T37" s="17">
        <f t="shared" si="11"/>
        <v>0</v>
      </c>
      <c r="U37" s="11"/>
      <c r="V37" s="4"/>
      <c r="W37" s="4"/>
      <c r="X37" s="4"/>
      <c r="Y37" s="4"/>
    </row>
    <row r="38" spans="1:25" ht="29.1" customHeight="1" thickBot="1" x14ac:dyDescent="0.4">
      <c r="A38" s="61" t="str">
        <f t="shared" si="12"/>
        <v>NO</v>
      </c>
      <c r="B38" s="13"/>
      <c r="C38" s="15"/>
      <c r="D38" s="20"/>
      <c r="E38" s="138"/>
      <c r="F38" s="227"/>
      <c r="G38" s="247"/>
      <c r="H38" s="185"/>
      <c r="I38" s="185"/>
      <c r="J38" s="240"/>
      <c r="K38" s="240"/>
      <c r="L38" s="153">
        <f t="shared" si="7"/>
        <v>0</v>
      </c>
      <c r="M38" s="16">
        <f t="shared" si="8"/>
        <v>0</v>
      </c>
      <c r="N38" s="140">
        <f t="shared" si="9"/>
        <v>0</v>
      </c>
      <c r="O38" s="171"/>
      <c r="P38" s="148">
        <v>1665</v>
      </c>
      <c r="Q38" s="149" t="s">
        <v>113</v>
      </c>
      <c r="R38" s="148">
        <f t="shared" si="10"/>
        <v>0</v>
      </c>
      <c r="S38" s="175"/>
      <c r="T38" s="17">
        <f t="shared" si="11"/>
        <v>0</v>
      </c>
      <c r="U38" s="11"/>
      <c r="V38" s="4"/>
      <c r="W38" s="4"/>
      <c r="X38" s="4"/>
      <c r="Y38" s="4"/>
    </row>
    <row r="39" spans="1:25" ht="29.1" customHeight="1" thickBot="1" x14ac:dyDescent="0.4">
      <c r="A39" s="61" t="str">
        <f t="shared" si="12"/>
        <v>NO</v>
      </c>
      <c r="B39" s="13"/>
      <c r="C39" s="15"/>
      <c r="D39" s="20"/>
      <c r="E39" s="138"/>
      <c r="F39" s="227"/>
      <c r="G39" s="247"/>
      <c r="H39" s="185"/>
      <c r="I39" s="185"/>
      <c r="J39" s="240"/>
      <c r="K39" s="240"/>
      <c r="L39" s="153">
        <f t="shared" si="7"/>
        <v>0</v>
      </c>
      <c r="M39" s="16">
        <f t="shared" si="8"/>
        <v>0</v>
      </c>
      <c r="N39" s="140">
        <f t="shared" si="9"/>
        <v>0</v>
      </c>
      <c r="O39" s="171"/>
      <c r="P39" s="148"/>
      <c r="Q39" s="149"/>
      <c r="R39" s="148">
        <f t="shared" si="10"/>
        <v>0</v>
      </c>
      <c r="S39" s="175"/>
      <c r="T39" s="17">
        <f t="shared" si="11"/>
        <v>0</v>
      </c>
      <c r="U39" s="11"/>
      <c r="V39" s="4"/>
      <c r="W39" s="4"/>
      <c r="X39" s="4"/>
      <c r="Y39" s="4"/>
    </row>
    <row r="40" spans="1:25" ht="29.1" customHeight="1" thickBot="1" x14ac:dyDescent="0.4">
      <c r="A40" s="61" t="str">
        <f t="shared" si="12"/>
        <v>NO</v>
      </c>
      <c r="B40" s="13"/>
      <c r="C40" s="15"/>
      <c r="D40" s="20"/>
      <c r="E40" s="138"/>
      <c r="F40" s="227"/>
      <c r="G40" s="247"/>
      <c r="H40" s="185"/>
      <c r="I40" s="185"/>
      <c r="J40" s="240"/>
      <c r="K40" s="240"/>
      <c r="L40" s="153">
        <f t="shared" si="7"/>
        <v>0</v>
      </c>
      <c r="M40" s="16">
        <f t="shared" si="8"/>
        <v>0</v>
      </c>
      <c r="N40" s="140">
        <f t="shared" si="9"/>
        <v>0</v>
      </c>
      <c r="O40" s="171"/>
      <c r="P40" s="148"/>
      <c r="Q40" s="149"/>
      <c r="R40" s="148">
        <f t="shared" si="10"/>
        <v>0</v>
      </c>
      <c r="S40" s="175"/>
      <c r="T40" s="17">
        <f t="shared" si="11"/>
        <v>0</v>
      </c>
      <c r="U40" s="11"/>
      <c r="V40" s="4"/>
      <c r="W40" s="4"/>
      <c r="X40" s="4"/>
      <c r="Y40" s="4"/>
    </row>
    <row r="41" spans="1:25" ht="29.1" customHeight="1" thickBot="1" x14ac:dyDescent="0.4">
      <c r="A41" s="61" t="str">
        <f t="shared" si="12"/>
        <v>NO</v>
      </c>
      <c r="B41" s="13"/>
      <c r="C41" s="15"/>
      <c r="D41" s="20"/>
      <c r="E41" s="138"/>
      <c r="F41" s="227"/>
      <c r="G41" s="247"/>
      <c r="H41" s="185"/>
      <c r="I41" s="185"/>
      <c r="J41" s="240"/>
      <c r="K41" s="240"/>
      <c r="L41" s="153">
        <f t="shared" si="7"/>
        <v>0</v>
      </c>
      <c r="M41" s="16">
        <f t="shared" si="8"/>
        <v>0</v>
      </c>
      <c r="N41" s="140">
        <f t="shared" si="9"/>
        <v>0</v>
      </c>
      <c r="O41" s="171"/>
      <c r="P41" s="148"/>
      <c r="Q41" s="149"/>
      <c r="R41" s="148">
        <f t="shared" si="10"/>
        <v>0</v>
      </c>
      <c r="S41" s="175"/>
      <c r="T41" s="17">
        <f t="shared" si="11"/>
        <v>0</v>
      </c>
      <c r="U41" s="11"/>
      <c r="V41" s="4"/>
      <c r="W41" s="4"/>
      <c r="X41" s="4"/>
      <c r="Y41" s="4"/>
    </row>
    <row r="42" spans="1:25" ht="29.1" customHeight="1" thickBot="1" x14ac:dyDescent="0.4">
      <c r="A42" s="61" t="str">
        <f t="shared" si="12"/>
        <v>NO</v>
      </c>
      <c r="B42" s="13"/>
      <c r="C42" s="15"/>
      <c r="D42" s="20"/>
      <c r="E42" s="138"/>
      <c r="F42" s="227"/>
      <c r="G42" s="247"/>
      <c r="H42" s="185"/>
      <c r="I42" s="185"/>
      <c r="J42" s="240"/>
      <c r="K42" s="240"/>
      <c r="L42" s="153">
        <f t="shared" si="7"/>
        <v>0</v>
      </c>
      <c r="M42" s="16">
        <f t="shared" si="8"/>
        <v>0</v>
      </c>
      <c r="N42" s="140">
        <f t="shared" si="9"/>
        <v>0</v>
      </c>
      <c r="O42" s="171"/>
      <c r="P42" s="148"/>
      <c r="Q42" s="149"/>
      <c r="R42" s="148">
        <f t="shared" si="10"/>
        <v>0</v>
      </c>
      <c r="S42" s="175"/>
      <c r="T42" s="17">
        <f t="shared" si="11"/>
        <v>0</v>
      </c>
      <c r="U42" s="11"/>
      <c r="V42" s="4"/>
      <c r="W42" s="4"/>
      <c r="X42" s="4"/>
      <c r="Y42" s="4"/>
    </row>
    <row r="43" spans="1:25" ht="29.1" customHeight="1" thickBot="1" x14ac:dyDescent="0.4">
      <c r="A43" s="61" t="str">
        <f t="shared" si="12"/>
        <v>NO</v>
      </c>
      <c r="B43" s="13"/>
      <c r="C43" s="15"/>
      <c r="D43" s="20"/>
      <c r="E43" s="138"/>
      <c r="F43" s="227"/>
      <c r="G43" s="247"/>
      <c r="H43" s="185"/>
      <c r="I43" s="185"/>
      <c r="J43" s="240"/>
      <c r="K43" s="240"/>
      <c r="L43" s="153">
        <f t="shared" si="7"/>
        <v>0</v>
      </c>
      <c r="M43" s="16">
        <f t="shared" si="8"/>
        <v>0</v>
      </c>
      <c r="N43" s="140">
        <f t="shared" si="9"/>
        <v>0</v>
      </c>
      <c r="O43" s="171"/>
      <c r="P43" s="148"/>
      <c r="Q43" s="149"/>
      <c r="R43" s="148">
        <f t="shared" si="10"/>
        <v>0</v>
      </c>
      <c r="S43" s="175"/>
      <c r="T43" s="17">
        <f t="shared" si="11"/>
        <v>0</v>
      </c>
      <c r="U43" s="11"/>
      <c r="V43" s="4"/>
      <c r="W43" s="4"/>
      <c r="X43" s="4"/>
      <c r="Y43" s="4"/>
    </row>
    <row r="44" spans="1:25" ht="29.1" customHeight="1" thickBot="1" x14ac:dyDescent="0.4">
      <c r="A44" s="61" t="str">
        <f t="shared" si="12"/>
        <v>NO</v>
      </c>
      <c r="B44" s="13"/>
      <c r="C44" s="15"/>
      <c r="D44" s="20"/>
      <c r="E44" s="138"/>
      <c r="F44" s="227"/>
      <c r="G44" s="247"/>
      <c r="H44" s="185"/>
      <c r="I44" s="185"/>
      <c r="J44" s="240"/>
      <c r="K44" s="240"/>
      <c r="L44" s="153">
        <f t="shared" si="7"/>
        <v>0</v>
      </c>
      <c r="M44" s="16">
        <f t="shared" si="8"/>
        <v>0</v>
      </c>
      <c r="N44" s="140">
        <f t="shared" si="9"/>
        <v>0</v>
      </c>
      <c r="O44" s="171"/>
      <c r="P44" s="148">
        <v>2199</v>
      </c>
      <c r="Q44" s="180" t="s">
        <v>106</v>
      </c>
      <c r="R44" s="148">
        <f t="shared" si="10"/>
        <v>0</v>
      </c>
      <c r="S44" s="175"/>
      <c r="T44" s="17">
        <f t="shared" si="11"/>
        <v>0</v>
      </c>
      <c r="U44" s="11"/>
      <c r="V44" s="4"/>
      <c r="W44" s="4"/>
      <c r="X44" s="4"/>
      <c r="Y44" s="4"/>
    </row>
    <row r="45" spans="1:25" ht="29.1" customHeight="1" thickBot="1" x14ac:dyDescent="0.4">
      <c r="A45" s="61" t="str">
        <f t="shared" si="12"/>
        <v>NO</v>
      </c>
      <c r="B45" s="13"/>
      <c r="C45" s="15"/>
      <c r="D45" s="20"/>
      <c r="E45" s="138"/>
      <c r="F45" s="227"/>
      <c r="G45" s="247"/>
      <c r="H45" s="185"/>
      <c r="I45" s="185"/>
      <c r="J45" s="240"/>
      <c r="K45" s="240"/>
      <c r="L45" s="153">
        <f t="shared" si="7"/>
        <v>0</v>
      </c>
      <c r="M45" s="16">
        <f t="shared" si="8"/>
        <v>0</v>
      </c>
      <c r="N45" s="140">
        <f t="shared" si="9"/>
        <v>0</v>
      </c>
      <c r="O45" s="171"/>
      <c r="P45" s="148">
        <v>1908</v>
      </c>
      <c r="Q45" s="149" t="s">
        <v>55</v>
      </c>
      <c r="R45" s="148">
        <f t="shared" si="10"/>
        <v>0</v>
      </c>
      <c r="S45" s="175"/>
      <c r="T45" s="17">
        <f t="shared" si="11"/>
        <v>0</v>
      </c>
      <c r="U45" s="11"/>
      <c r="V45" s="4"/>
      <c r="W45" s="4"/>
      <c r="X45" s="4"/>
      <c r="Y45" s="4"/>
    </row>
    <row r="46" spans="1:25" ht="29.1" customHeight="1" thickBot="1" x14ac:dyDescent="0.4">
      <c r="A46" s="61" t="str">
        <f t="shared" si="12"/>
        <v>NO</v>
      </c>
      <c r="B46" s="13"/>
      <c r="C46" s="15"/>
      <c r="D46" s="20"/>
      <c r="E46" s="138"/>
      <c r="F46" s="227"/>
      <c r="G46" s="247"/>
      <c r="H46" s="185"/>
      <c r="I46" s="185"/>
      <c r="J46" s="240"/>
      <c r="K46" s="240"/>
      <c r="L46" s="153">
        <f t="shared" si="7"/>
        <v>0</v>
      </c>
      <c r="M46" s="16">
        <f t="shared" si="8"/>
        <v>0</v>
      </c>
      <c r="N46" s="140">
        <f t="shared" si="9"/>
        <v>0</v>
      </c>
      <c r="O46" s="171"/>
      <c r="P46" s="148">
        <v>2057</v>
      </c>
      <c r="Q46" s="149" t="s">
        <v>56</v>
      </c>
      <c r="R46" s="148">
        <f t="shared" si="10"/>
        <v>0</v>
      </c>
      <c r="S46" s="176"/>
      <c r="T46" s="17">
        <f t="shared" si="11"/>
        <v>0</v>
      </c>
      <c r="U46" s="11"/>
      <c r="V46" s="4"/>
      <c r="W46" s="4"/>
      <c r="X46" s="4"/>
      <c r="Y46" s="4"/>
    </row>
    <row r="47" spans="1:25" ht="29.1" customHeight="1" thickBot="1" x14ac:dyDescent="0.4">
      <c r="A47" s="61" t="str">
        <f t="shared" si="12"/>
        <v>NO</v>
      </c>
      <c r="B47" s="13"/>
      <c r="C47" s="15"/>
      <c r="D47" s="20"/>
      <c r="E47" s="138"/>
      <c r="F47" s="227"/>
      <c r="G47" s="247"/>
      <c r="H47" s="185"/>
      <c r="I47" s="185"/>
      <c r="J47" s="240"/>
      <c r="K47" s="240"/>
      <c r="L47" s="153">
        <f t="shared" si="7"/>
        <v>0</v>
      </c>
      <c r="M47" s="16">
        <f t="shared" si="8"/>
        <v>0</v>
      </c>
      <c r="N47" s="140">
        <f t="shared" si="9"/>
        <v>0</v>
      </c>
      <c r="O47" s="171"/>
      <c r="P47" s="255">
        <v>2069</v>
      </c>
      <c r="Q47" s="265" t="s">
        <v>57</v>
      </c>
      <c r="R47" s="148">
        <f t="shared" si="10"/>
        <v>0</v>
      </c>
      <c r="S47" s="177"/>
      <c r="T47" s="17">
        <f t="shared" si="11"/>
        <v>0</v>
      </c>
      <c r="U47" s="21"/>
      <c r="V47" s="4"/>
      <c r="W47" s="4"/>
      <c r="X47" s="4"/>
      <c r="Y47" s="4"/>
    </row>
    <row r="48" spans="1:25" ht="29.1" customHeight="1" thickBot="1" x14ac:dyDescent="0.4">
      <c r="A48" s="61" t="str">
        <f t="shared" si="12"/>
        <v>NO</v>
      </c>
      <c r="B48" s="13"/>
      <c r="C48" s="15"/>
      <c r="D48" s="20"/>
      <c r="E48" s="138"/>
      <c r="F48" s="227"/>
      <c r="G48" s="247"/>
      <c r="H48" s="185"/>
      <c r="I48" s="185"/>
      <c r="J48" s="240"/>
      <c r="K48" s="240"/>
      <c r="L48" s="153">
        <f t="shared" si="7"/>
        <v>0</v>
      </c>
      <c r="M48" s="16">
        <f t="shared" si="8"/>
        <v>0</v>
      </c>
      <c r="N48" s="140">
        <f t="shared" si="9"/>
        <v>0</v>
      </c>
      <c r="O48" s="171"/>
      <c r="P48" s="148">
        <v>2321</v>
      </c>
      <c r="Q48" s="149" t="s">
        <v>668</v>
      </c>
      <c r="R48" s="148">
        <f t="shared" si="10"/>
        <v>0</v>
      </c>
      <c r="S48" s="177"/>
      <c r="T48" s="17">
        <f t="shared" si="11"/>
        <v>0</v>
      </c>
      <c r="U48" s="21"/>
      <c r="V48" s="4"/>
      <c r="W48" s="4"/>
      <c r="X48" s="4"/>
      <c r="Y48" s="4"/>
    </row>
    <row r="49" spans="1:25" ht="29.1" customHeight="1" thickBot="1" x14ac:dyDescent="0.4">
      <c r="A49" s="61" t="str">
        <f t="shared" si="12"/>
        <v>NO</v>
      </c>
      <c r="B49" s="13"/>
      <c r="C49" s="15"/>
      <c r="D49" s="20"/>
      <c r="E49" s="138"/>
      <c r="F49" s="227"/>
      <c r="G49" s="247"/>
      <c r="H49" s="185"/>
      <c r="I49" s="185"/>
      <c r="J49" s="240"/>
      <c r="K49" s="240"/>
      <c r="L49" s="153">
        <f t="shared" si="7"/>
        <v>0</v>
      </c>
      <c r="M49" s="16">
        <f t="shared" si="8"/>
        <v>0</v>
      </c>
      <c r="N49" s="140">
        <f t="shared" si="9"/>
        <v>0</v>
      </c>
      <c r="O49" s="171"/>
      <c r="P49" s="266">
        <v>2029</v>
      </c>
      <c r="Q49" s="267" t="s">
        <v>59</v>
      </c>
      <c r="R49" s="148">
        <f t="shared" si="10"/>
        <v>0</v>
      </c>
      <c r="S49" s="177"/>
      <c r="T49" s="17">
        <f t="shared" si="11"/>
        <v>0</v>
      </c>
      <c r="U49" s="21"/>
      <c r="V49" s="4"/>
      <c r="W49" s="4"/>
      <c r="X49" s="4"/>
      <c r="Y49" s="4"/>
    </row>
    <row r="50" spans="1:25" ht="29.1" customHeight="1" thickBot="1" x14ac:dyDescent="0.4">
      <c r="A50" s="61" t="str">
        <f t="shared" si="12"/>
        <v>NO</v>
      </c>
      <c r="B50" s="13"/>
      <c r="C50" s="15"/>
      <c r="D50" s="20"/>
      <c r="E50" s="138"/>
      <c r="F50" s="227"/>
      <c r="G50" s="247"/>
      <c r="H50" s="185"/>
      <c r="I50" s="185"/>
      <c r="J50" s="240"/>
      <c r="K50" s="240"/>
      <c r="L50" s="153">
        <f t="shared" si="7"/>
        <v>0</v>
      </c>
      <c r="M50" s="16">
        <f t="shared" si="8"/>
        <v>0</v>
      </c>
      <c r="N50" s="140">
        <f t="shared" si="9"/>
        <v>0</v>
      </c>
      <c r="O50" s="171"/>
      <c r="P50" s="148">
        <v>2027</v>
      </c>
      <c r="Q50" s="149" t="s">
        <v>20</v>
      </c>
      <c r="R50" s="148">
        <f t="shared" si="10"/>
        <v>0</v>
      </c>
      <c r="S50" s="173"/>
      <c r="T50" s="17">
        <f t="shared" si="11"/>
        <v>0</v>
      </c>
      <c r="U50" s="4"/>
      <c r="V50" s="4"/>
      <c r="W50" s="4"/>
      <c r="X50" s="4"/>
      <c r="Y50" s="4"/>
    </row>
    <row r="51" spans="1:25" ht="29.1" customHeight="1" thickBot="1" x14ac:dyDescent="0.4">
      <c r="A51" s="61" t="str">
        <f t="shared" si="12"/>
        <v>NO</v>
      </c>
      <c r="B51" s="13"/>
      <c r="C51" s="15"/>
      <c r="D51" s="20"/>
      <c r="E51" s="138"/>
      <c r="F51" s="227"/>
      <c r="G51" s="247"/>
      <c r="H51" s="185"/>
      <c r="I51" s="185"/>
      <c r="J51" s="240"/>
      <c r="K51" s="240"/>
      <c r="L51" s="153">
        <f t="shared" si="7"/>
        <v>0</v>
      </c>
      <c r="M51" s="16">
        <f t="shared" si="8"/>
        <v>0</v>
      </c>
      <c r="N51" s="140">
        <f t="shared" si="9"/>
        <v>0</v>
      </c>
      <c r="O51" s="171"/>
      <c r="P51" s="148">
        <v>1862</v>
      </c>
      <c r="Q51" s="149" t="s">
        <v>60</v>
      </c>
      <c r="R51" s="148">
        <f t="shared" si="10"/>
        <v>0</v>
      </c>
      <c r="S51" s="173"/>
      <c r="T51" s="17">
        <f t="shared" si="11"/>
        <v>0</v>
      </c>
      <c r="U51" s="4"/>
      <c r="V51" s="4"/>
      <c r="W51" s="4"/>
      <c r="X51" s="4"/>
      <c r="Y51" s="4"/>
    </row>
    <row r="52" spans="1:25" ht="29.1" customHeight="1" thickBot="1" x14ac:dyDescent="0.4">
      <c r="A52" s="61" t="str">
        <f t="shared" si="12"/>
        <v>NO</v>
      </c>
      <c r="B52" s="13"/>
      <c r="C52" s="15"/>
      <c r="D52" s="20"/>
      <c r="E52" s="138"/>
      <c r="F52" s="227"/>
      <c r="G52" s="247"/>
      <c r="H52" s="185"/>
      <c r="I52" s="185"/>
      <c r="J52" s="240"/>
      <c r="K52" s="240"/>
      <c r="L52" s="153">
        <f t="shared" si="7"/>
        <v>0</v>
      </c>
      <c r="M52" s="16">
        <f t="shared" si="8"/>
        <v>0</v>
      </c>
      <c r="N52" s="140">
        <f t="shared" si="9"/>
        <v>0</v>
      </c>
      <c r="O52" s="171"/>
      <c r="P52" s="148">
        <v>1132</v>
      </c>
      <c r="Q52" s="149" t="s">
        <v>61</v>
      </c>
      <c r="R52" s="148">
        <f t="shared" si="10"/>
        <v>0</v>
      </c>
      <c r="S52" s="173"/>
      <c r="T52" s="17">
        <f t="shared" si="11"/>
        <v>0</v>
      </c>
      <c r="U52" s="4"/>
      <c r="V52" s="4"/>
      <c r="W52" s="4"/>
      <c r="X52" s="4"/>
      <c r="Y52" s="4"/>
    </row>
    <row r="53" spans="1:25" ht="29.1" customHeight="1" thickBot="1" x14ac:dyDescent="0.4">
      <c r="A53" s="61" t="str">
        <f t="shared" si="12"/>
        <v>NO</v>
      </c>
      <c r="B53" s="13"/>
      <c r="C53" s="15"/>
      <c r="D53" s="20"/>
      <c r="E53" s="138"/>
      <c r="F53" s="227"/>
      <c r="G53" s="247"/>
      <c r="H53" s="185"/>
      <c r="I53" s="185"/>
      <c r="J53" s="240"/>
      <c r="K53" s="240"/>
      <c r="L53" s="153">
        <f t="shared" si="7"/>
        <v>0</v>
      </c>
      <c r="M53" s="16">
        <f t="shared" si="8"/>
        <v>0</v>
      </c>
      <c r="N53" s="140">
        <f t="shared" si="9"/>
        <v>0</v>
      </c>
      <c r="O53" s="171"/>
      <c r="P53" s="148">
        <v>1988</v>
      </c>
      <c r="Q53" s="149" t="s">
        <v>62</v>
      </c>
      <c r="R53" s="148">
        <f t="shared" si="10"/>
        <v>0</v>
      </c>
      <c r="S53" s="173"/>
      <c r="T53" s="17">
        <f t="shared" si="11"/>
        <v>0</v>
      </c>
      <c r="U53" s="4"/>
      <c r="V53" s="4"/>
      <c r="W53" s="4"/>
      <c r="X53" s="4"/>
      <c r="Y53" s="4"/>
    </row>
    <row r="54" spans="1:25" ht="29.1" customHeight="1" thickBot="1" x14ac:dyDescent="0.4">
      <c r="A54" s="61" t="str">
        <f t="shared" si="12"/>
        <v>NO</v>
      </c>
      <c r="B54" s="13"/>
      <c r="C54" s="15"/>
      <c r="D54" s="20"/>
      <c r="E54" s="138"/>
      <c r="F54" s="227"/>
      <c r="G54" s="247"/>
      <c r="H54" s="185"/>
      <c r="I54" s="185"/>
      <c r="J54" s="240"/>
      <c r="K54" s="240"/>
      <c r="L54" s="153">
        <f>IF(M54=7,SUM(E54:K54)-SMALL(E54:K54,1)-SMALL(E54:K54,2),IF(M54=6,SUM(E54:K54)-SMALL(E54:K54,1),SUM(E54:K54)))</f>
        <v>0</v>
      </c>
      <c r="M54" s="16">
        <f t="shared" si="8"/>
        <v>0</v>
      </c>
      <c r="N54" s="140">
        <f t="shared" si="9"/>
        <v>0</v>
      </c>
      <c r="O54" s="171"/>
      <c r="P54" s="263">
        <v>2378</v>
      </c>
      <c r="Q54" s="264" t="s">
        <v>474</v>
      </c>
      <c r="R54" s="148">
        <f t="shared" si="10"/>
        <v>0</v>
      </c>
      <c r="S54" s="173"/>
      <c r="T54" s="17">
        <f t="shared" si="11"/>
        <v>0</v>
      </c>
      <c r="U54" s="4"/>
      <c r="V54" s="4"/>
      <c r="W54" s="4"/>
      <c r="X54" s="4"/>
      <c r="Y54" s="4"/>
    </row>
    <row r="55" spans="1:25" ht="28.35" customHeight="1" thickBot="1" x14ac:dyDescent="0.45">
      <c r="A55" s="23">
        <f>COUNTIF(A3:A54,"SI")</f>
        <v>15</v>
      </c>
      <c r="B55" s="23">
        <f>COUNTA(B3:B54)</f>
        <v>18</v>
      </c>
      <c r="C55" s="25"/>
      <c r="D55" s="24"/>
      <c r="E55" s="139"/>
      <c r="F55" s="227"/>
      <c r="G55" s="248"/>
      <c r="H55" s="186"/>
      <c r="I55" s="186"/>
      <c r="J55" s="249"/>
      <c r="K55" s="249"/>
      <c r="L55" s="26">
        <f>SUM(L3:L54)</f>
        <v>1795</v>
      </c>
      <c r="M55" s="27"/>
      <c r="N55" s="16">
        <f>SUM(N3:N54)</f>
        <v>1865</v>
      </c>
      <c r="O55" s="171"/>
      <c r="P55" s="295">
        <v>1636</v>
      </c>
      <c r="Q55" s="149" t="s">
        <v>698</v>
      </c>
      <c r="R55" s="148">
        <f t="shared" si="10"/>
        <v>0</v>
      </c>
      <c r="S55" s="173"/>
      <c r="T55" s="17">
        <f t="shared" si="11"/>
        <v>0</v>
      </c>
      <c r="U55" s="4"/>
      <c r="V55" s="4"/>
      <c r="W55" s="4"/>
      <c r="X55" s="4"/>
      <c r="Y55" s="4"/>
    </row>
    <row r="56" spans="1:25" ht="27.75" customHeight="1" thickBot="1" x14ac:dyDescent="0.4">
      <c r="A56" s="4"/>
      <c r="B56" s="4"/>
      <c r="C56" s="274"/>
      <c r="D56" s="4"/>
      <c r="E56" s="169"/>
      <c r="F56" s="228"/>
      <c r="G56" s="250"/>
      <c r="H56" s="187"/>
      <c r="I56" s="187"/>
      <c r="J56" s="187"/>
      <c r="K56" s="187"/>
      <c r="L56" s="28"/>
      <c r="M56" s="4"/>
      <c r="N56" s="28"/>
      <c r="O56" s="169"/>
      <c r="P56" s="263">
        <v>2140</v>
      </c>
      <c r="Q56" s="264" t="s">
        <v>648</v>
      </c>
      <c r="R56" s="148">
        <f t="shared" si="10"/>
        <v>0</v>
      </c>
      <c r="S56" s="173"/>
      <c r="T56" s="17">
        <f t="shared" si="11"/>
        <v>0</v>
      </c>
      <c r="U56" s="4"/>
      <c r="V56" s="4"/>
      <c r="W56" s="4"/>
      <c r="X56" s="4"/>
      <c r="Y56" s="4"/>
    </row>
    <row r="57" spans="1:25" ht="27.4" customHeight="1" thickBot="1" x14ac:dyDescent="0.4">
      <c r="A57" s="4"/>
      <c r="B57" s="4"/>
      <c r="C57" s="274"/>
      <c r="D57" s="4"/>
      <c r="E57" s="169"/>
      <c r="F57" s="228"/>
      <c r="G57" s="250"/>
      <c r="H57" s="187"/>
      <c r="I57" s="187"/>
      <c r="J57" s="187"/>
      <c r="K57" s="187"/>
      <c r="L57" s="4"/>
      <c r="M57" s="4"/>
      <c r="N57" s="4"/>
      <c r="O57" s="169"/>
      <c r="P57" s="148">
        <v>1990</v>
      </c>
      <c r="Q57" s="149" t="s">
        <v>26</v>
      </c>
      <c r="R57" s="148">
        <f t="shared" si="10"/>
        <v>0</v>
      </c>
      <c r="S57" s="173"/>
      <c r="T57" s="17">
        <f t="shared" si="11"/>
        <v>0</v>
      </c>
      <c r="U57" s="4"/>
      <c r="V57" s="4"/>
      <c r="W57" s="4"/>
      <c r="X57" s="4"/>
      <c r="Y57" s="4"/>
    </row>
    <row r="58" spans="1:25" ht="27.4" customHeight="1" thickBot="1" x14ac:dyDescent="0.4">
      <c r="A58" s="4"/>
      <c r="B58" s="4"/>
      <c r="C58" s="274"/>
      <c r="D58" s="4"/>
      <c r="E58" s="169"/>
      <c r="F58" s="228"/>
      <c r="G58" s="250"/>
      <c r="H58" s="187"/>
      <c r="I58" s="187"/>
      <c r="J58" s="187"/>
      <c r="K58" s="187"/>
      <c r="L58" s="4"/>
      <c r="M58" s="4"/>
      <c r="N58" s="4"/>
      <c r="O58" s="169"/>
      <c r="P58" s="148">
        <v>2068</v>
      </c>
      <c r="Q58" s="149" t="s">
        <v>64</v>
      </c>
      <c r="R58" s="148">
        <f t="shared" si="10"/>
        <v>0</v>
      </c>
      <c r="S58" s="173"/>
      <c r="T58" s="17">
        <f t="shared" si="11"/>
        <v>0</v>
      </c>
      <c r="U58" s="4"/>
      <c r="V58" s="4"/>
      <c r="W58" s="4"/>
      <c r="X58" s="4"/>
      <c r="Y58" s="4"/>
    </row>
    <row r="59" spans="1:25" ht="27.4" customHeight="1" thickBot="1" x14ac:dyDescent="0.4">
      <c r="A59" s="4"/>
      <c r="B59" s="4"/>
      <c r="C59" s="274"/>
      <c r="D59" s="4"/>
      <c r="E59" s="169"/>
      <c r="F59" s="228"/>
      <c r="G59" s="250"/>
      <c r="H59" s="187"/>
      <c r="I59" s="187"/>
      <c r="J59" s="187"/>
      <c r="K59" s="187"/>
      <c r="L59" s="4"/>
      <c r="M59" s="4"/>
      <c r="N59" s="4"/>
      <c r="O59" s="169"/>
      <c r="P59" s="148">
        <v>2075</v>
      </c>
      <c r="Q59" s="180" t="s">
        <v>118</v>
      </c>
      <c r="R59" s="148">
        <f t="shared" si="10"/>
        <v>19</v>
      </c>
      <c r="S59" s="173"/>
      <c r="T59" s="17">
        <f t="shared" si="11"/>
        <v>19</v>
      </c>
      <c r="U59" s="4"/>
      <c r="V59" s="4"/>
      <c r="W59" s="4"/>
      <c r="X59" s="4"/>
      <c r="Y59" s="4"/>
    </row>
    <row r="60" spans="1:25" ht="27.4" customHeight="1" thickBot="1" x14ac:dyDescent="0.4">
      <c r="A60" s="4"/>
      <c r="B60" s="4"/>
      <c r="C60" s="274"/>
      <c r="D60" s="4"/>
      <c r="E60" s="169"/>
      <c r="F60" s="228"/>
      <c r="G60" s="250"/>
      <c r="H60" s="187"/>
      <c r="I60" s="187"/>
      <c r="J60" s="187"/>
      <c r="K60" s="187"/>
      <c r="L60" s="4"/>
      <c r="M60" s="4"/>
      <c r="N60" s="4"/>
      <c r="O60" s="169"/>
      <c r="P60" s="148">
        <v>2076</v>
      </c>
      <c r="Q60" s="149" t="s">
        <v>117</v>
      </c>
      <c r="R60" s="148">
        <f t="shared" si="10"/>
        <v>0</v>
      </c>
      <c r="S60" s="173"/>
      <c r="T60" s="17">
        <f t="shared" si="11"/>
        <v>0</v>
      </c>
      <c r="U60" s="4"/>
      <c r="V60" s="4"/>
      <c r="W60" s="4"/>
      <c r="X60" s="4"/>
      <c r="Y60" s="4"/>
    </row>
    <row r="61" spans="1:25" ht="27.4" customHeight="1" thickBot="1" x14ac:dyDescent="0.4">
      <c r="A61" s="4"/>
      <c r="B61" s="4"/>
      <c r="C61" s="274"/>
      <c r="D61" s="4"/>
      <c r="E61" s="169"/>
      <c r="F61" s="228"/>
      <c r="G61" s="250"/>
      <c r="H61" s="187"/>
      <c r="I61" s="187"/>
      <c r="J61" s="187"/>
      <c r="K61" s="187"/>
      <c r="L61" s="4"/>
      <c r="M61" s="4"/>
      <c r="N61" s="4"/>
      <c r="O61" s="169"/>
      <c r="P61" s="148">
        <v>2161</v>
      </c>
      <c r="Q61" s="149" t="s">
        <v>66</v>
      </c>
      <c r="R61" s="148">
        <f t="shared" si="10"/>
        <v>0</v>
      </c>
      <c r="S61" s="173"/>
      <c r="T61" s="17">
        <f t="shared" si="11"/>
        <v>0</v>
      </c>
      <c r="U61" s="4"/>
      <c r="V61" s="4"/>
      <c r="W61" s="4"/>
      <c r="X61" s="4"/>
      <c r="Y61" s="4"/>
    </row>
    <row r="62" spans="1:25" ht="27.4" customHeight="1" thickBot="1" x14ac:dyDescent="0.4">
      <c r="A62" s="4"/>
      <c r="B62" s="4"/>
      <c r="C62" s="274"/>
      <c r="D62" s="4"/>
      <c r="E62" s="169"/>
      <c r="F62" s="228"/>
      <c r="G62" s="250"/>
      <c r="H62" s="187"/>
      <c r="I62" s="187"/>
      <c r="J62" s="187"/>
      <c r="K62" s="187"/>
      <c r="L62" s="4"/>
      <c r="M62" s="4"/>
      <c r="N62" s="4"/>
      <c r="O62" s="169"/>
      <c r="P62" s="148">
        <v>1216</v>
      </c>
      <c r="Q62" s="180" t="s">
        <v>108</v>
      </c>
      <c r="R62" s="148">
        <f t="shared" si="10"/>
        <v>0</v>
      </c>
      <c r="S62" s="173"/>
      <c r="T62" s="17">
        <f t="shared" si="11"/>
        <v>0</v>
      </c>
      <c r="U62" s="4"/>
      <c r="V62" s="4"/>
      <c r="W62" s="4"/>
      <c r="X62" s="4"/>
      <c r="Y62" s="4"/>
    </row>
    <row r="63" spans="1:25" ht="27.4" customHeight="1" thickBot="1" x14ac:dyDescent="0.4">
      <c r="A63" s="4"/>
      <c r="B63" s="4"/>
      <c r="C63" s="274"/>
      <c r="D63" s="4"/>
      <c r="E63" s="169"/>
      <c r="F63" s="228"/>
      <c r="G63" s="250"/>
      <c r="H63" s="187"/>
      <c r="I63" s="187"/>
      <c r="J63" s="187"/>
      <c r="K63" s="187"/>
      <c r="L63" s="4"/>
      <c r="M63" s="4"/>
      <c r="N63" s="4"/>
      <c r="O63" s="169"/>
      <c r="P63" s="148">
        <v>2113</v>
      </c>
      <c r="Q63" s="149" t="s">
        <v>67</v>
      </c>
      <c r="R63" s="148">
        <f t="shared" si="10"/>
        <v>0</v>
      </c>
      <c r="S63" s="173"/>
      <c r="T63" s="17">
        <f t="shared" si="11"/>
        <v>0</v>
      </c>
      <c r="U63" s="4"/>
      <c r="V63" s="4"/>
      <c r="W63" s="4"/>
      <c r="X63" s="4"/>
      <c r="Y63" s="4"/>
    </row>
    <row r="64" spans="1:25" ht="27.75" customHeight="1" thickBot="1" x14ac:dyDescent="0.4">
      <c r="A64" s="4"/>
      <c r="B64" s="4"/>
      <c r="C64" s="274"/>
      <c r="D64" s="4"/>
      <c r="E64" s="169"/>
      <c r="F64" s="228"/>
      <c r="G64" s="250"/>
      <c r="H64" s="187"/>
      <c r="I64" s="187"/>
      <c r="J64" s="187"/>
      <c r="K64" s="187"/>
      <c r="L64" s="4"/>
      <c r="M64" s="4"/>
      <c r="N64" s="4"/>
      <c r="O64" s="169"/>
      <c r="P64" s="148">
        <v>1896</v>
      </c>
      <c r="Q64" s="149" t="s">
        <v>116</v>
      </c>
      <c r="R64" s="148">
        <f t="shared" si="10"/>
        <v>0</v>
      </c>
      <c r="S64" s="173"/>
      <c r="T64" s="17">
        <f t="shared" si="11"/>
        <v>0</v>
      </c>
      <c r="U64" s="4"/>
      <c r="V64" s="4"/>
      <c r="W64" s="4"/>
      <c r="X64" s="4"/>
      <c r="Y64" s="4"/>
    </row>
    <row r="65" spans="1:25" ht="25.5" x14ac:dyDescent="0.35">
      <c r="A65" s="4"/>
      <c r="B65" s="4"/>
      <c r="C65" s="274"/>
      <c r="D65" s="4"/>
      <c r="E65" s="169"/>
      <c r="F65" s="228"/>
      <c r="G65" s="250"/>
      <c r="H65" s="187"/>
      <c r="I65" s="187"/>
      <c r="J65" s="187"/>
      <c r="K65" s="187"/>
      <c r="L65" s="4"/>
      <c r="M65" s="4"/>
      <c r="N65" s="4"/>
      <c r="O65" s="169"/>
      <c r="P65" s="178"/>
      <c r="Q65" s="178"/>
      <c r="R65" s="148">
        <f>SUM(R3:R64)</f>
        <v>1865</v>
      </c>
      <c r="S65" s="173"/>
      <c r="T65" s="22">
        <f>SUM(T3:T64)</f>
        <v>1795</v>
      </c>
      <c r="U65" s="4"/>
      <c r="V65" s="4"/>
      <c r="W65" s="4"/>
      <c r="X65" s="4"/>
      <c r="Y65" s="4"/>
    </row>
    <row r="66" spans="1:25" ht="15" x14ac:dyDescent="0.2">
      <c r="A66" s="4"/>
      <c r="B66" s="4"/>
      <c r="C66" s="274"/>
      <c r="D66" s="4"/>
      <c r="E66" s="169"/>
      <c r="F66" s="228"/>
      <c r="G66" s="250"/>
      <c r="H66" s="187"/>
      <c r="I66" s="187"/>
      <c r="J66" s="187"/>
      <c r="K66" s="187"/>
      <c r="L66" s="4"/>
      <c r="M66" s="4"/>
      <c r="N66" s="4"/>
      <c r="O66" s="169"/>
      <c r="P66" s="178"/>
      <c r="Q66" s="178"/>
      <c r="R66" s="178"/>
      <c r="S66" s="173"/>
      <c r="T66" s="4"/>
      <c r="U66" s="4"/>
      <c r="V66" s="4"/>
      <c r="W66" s="4"/>
      <c r="X66" s="4"/>
      <c r="Y66" s="4"/>
    </row>
    <row r="67" spans="1:25" ht="15.6" customHeight="1" x14ac:dyDescent="0.2">
      <c r="A67" s="4"/>
      <c r="B67" s="29"/>
      <c r="C67" s="275"/>
      <c r="D67" s="30"/>
      <c r="E67" s="30"/>
      <c r="F67" s="229"/>
      <c r="G67" s="197"/>
      <c r="H67" s="197"/>
      <c r="I67" s="197"/>
      <c r="J67" s="197"/>
      <c r="K67" s="197"/>
      <c r="L67" s="31"/>
      <c r="M67" s="4"/>
      <c r="N67" s="4"/>
      <c r="O67" s="169"/>
      <c r="P67" s="178"/>
      <c r="Q67" s="178"/>
      <c r="R67" s="178"/>
      <c r="S67" s="173"/>
      <c r="T67" s="4"/>
      <c r="U67" s="4"/>
      <c r="V67" s="4"/>
      <c r="W67" s="4"/>
      <c r="X67" s="4"/>
      <c r="Y67" s="4"/>
    </row>
    <row r="68" spans="1:25" ht="15.6" customHeight="1" x14ac:dyDescent="0.2">
      <c r="A68" s="4"/>
      <c r="B68" s="32"/>
      <c r="C68" s="276"/>
      <c r="D68" s="33"/>
      <c r="E68" s="33"/>
      <c r="F68" s="229"/>
      <c r="G68" s="198"/>
      <c r="H68" s="198"/>
      <c r="I68" s="198"/>
      <c r="J68" s="198"/>
      <c r="K68" s="198"/>
      <c r="L68" s="34"/>
      <c r="M68" s="4"/>
      <c r="N68" s="4"/>
      <c r="O68" s="169"/>
      <c r="P68" s="178"/>
      <c r="Q68" s="178"/>
      <c r="R68" s="178"/>
      <c r="S68" s="173"/>
      <c r="T68" s="4"/>
      <c r="U68" s="4"/>
      <c r="V68" s="4"/>
      <c r="W68" s="4"/>
      <c r="X68" s="4"/>
      <c r="Y68" s="4"/>
    </row>
    <row r="69" spans="1:25" ht="15.6" customHeight="1" x14ac:dyDescent="0.2">
      <c r="A69" s="4"/>
      <c r="B69" s="32"/>
      <c r="C69" s="276"/>
      <c r="D69" s="33"/>
      <c r="E69" s="33"/>
      <c r="F69" s="229"/>
      <c r="G69" s="198"/>
      <c r="H69" s="198"/>
      <c r="I69" s="198"/>
      <c r="J69" s="198"/>
      <c r="K69" s="198"/>
      <c r="L69" s="34"/>
      <c r="M69" s="4"/>
      <c r="N69" s="4"/>
      <c r="O69" s="169"/>
      <c r="P69" s="178"/>
      <c r="Q69" s="178"/>
      <c r="R69" s="178"/>
      <c r="S69" s="173"/>
      <c r="T69" s="4"/>
      <c r="U69" s="4"/>
      <c r="V69" s="4"/>
      <c r="W69" s="4"/>
      <c r="X69" s="4"/>
      <c r="Y69" s="4"/>
    </row>
    <row r="70" spans="1:25" ht="15.6" customHeight="1" x14ac:dyDescent="0.2">
      <c r="A70" s="4"/>
      <c r="B70" s="32"/>
      <c r="C70" s="276"/>
      <c r="D70" s="33"/>
      <c r="E70" s="33"/>
      <c r="F70" s="229"/>
      <c r="G70" s="198"/>
      <c r="H70" s="198"/>
      <c r="I70" s="198"/>
      <c r="J70" s="198"/>
      <c r="K70" s="198"/>
      <c r="L70" s="34"/>
      <c r="M70" s="4"/>
      <c r="N70" s="4"/>
      <c r="O70" s="169"/>
      <c r="P70" s="178"/>
      <c r="Q70" s="178"/>
      <c r="R70" s="178"/>
      <c r="S70" s="173"/>
      <c r="T70" s="4"/>
      <c r="U70" s="4"/>
      <c r="V70" s="4"/>
      <c r="W70" s="4"/>
      <c r="X70" s="4"/>
      <c r="Y70" s="4"/>
    </row>
    <row r="71" spans="1:25" ht="15.6" customHeight="1" x14ac:dyDescent="0.2">
      <c r="A71" s="4"/>
      <c r="B71" s="32"/>
      <c r="C71" s="276"/>
      <c r="D71" s="33"/>
      <c r="E71" s="33"/>
      <c r="F71" s="229"/>
      <c r="G71" s="198"/>
      <c r="H71" s="198"/>
      <c r="I71" s="198"/>
      <c r="J71" s="198"/>
      <c r="K71" s="198"/>
      <c r="L71" s="34"/>
      <c r="M71" s="4"/>
      <c r="N71" s="4"/>
      <c r="O71" s="169"/>
      <c r="P71" s="178"/>
      <c r="Q71" s="178"/>
      <c r="R71" s="178"/>
      <c r="S71" s="173"/>
      <c r="T71" s="4"/>
      <c r="U71" s="4"/>
      <c r="V71" s="4"/>
      <c r="W71" s="4"/>
      <c r="X71" s="4"/>
      <c r="Y71" s="4"/>
    </row>
    <row r="72" spans="1:25" ht="15.6" customHeight="1" x14ac:dyDescent="0.2">
      <c r="A72" s="4"/>
      <c r="B72" s="32"/>
      <c r="C72" s="276"/>
      <c r="D72" s="33"/>
      <c r="E72" s="33"/>
      <c r="F72" s="229"/>
      <c r="G72" s="198"/>
      <c r="H72" s="198"/>
      <c r="I72" s="198"/>
      <c r="J72" s="198"/>
      <c r="K72" s="198"/>
      <c r="L72" s="34"/>
      <c r="M72" s="4"/>
      <c r="N72" s="4"/>
      <c r="O72" s="169"/>
      <c r="P72" s="178"/>
      <c r="Q72" s="178"/>
      <c r="R72" s="178"/>
      <c r="S72" s="173"/>
      <c r="T72" s="4"/>
      <c r="U72" s="4"/>
      <c r="V72" s="4"/>
      <c r="W72" s="4"/>
      <c r="X72" s="4"/>
      <c r="Y72" s="4"/>
    </row>
    <row r="73" spans="1:25" ht="15.6" customHeight="1" x14ac:dyDescent="0.2">
      <c r="A73" s="4"/>
      <c r="B73" s="32"/>
      <c r="C73" s="276"/>
      <c r="D73" s="33"/>
      <c r="E73" s="33"/>
      <c r="F73" s="229"/>
      <c r="G73" s="198"/>
      <c r="H73" s="198"/>
      <c r="I73" s="198"/>
      <c r="J73" s="198"/>
      <c r="K73" s="198"/>
      <c r="L73" s="34"/>
      <c r="M73" s="4"/>
      <c r="N73" s="4"/>
      <c r="O73" s="169"/>
      <c r="P73" s="178"/>
      <c r="Q73" s="178"/>
      <c r="R73" s="178"/>
      <c r="S73" s="173"/>
      <c r="T73" s="4"/>
      <c r="U73" s="4"/>
      <c r="V73" s="4"/>
      <c r="W73" s="4"/>
      <c r="X73" s="4"/>
      <c r="Y73" s="4"/>
    </row>
    <row r="74" spans="1:25" ht="15.6" customHeight="1" x14ac:dyDescent="0.2">
      <c r="A74" s="4"/>
      <c r="B74" s="32"/>
      <c r="C74" s="276"/>
      <c r="D74" s="33"/>
      <c r="E74" s="33"/>
      <c r="F74" s="229"/>
      <c r="G74" s="198"/>
      <c r="H74" s="198"/>
      <c r="I74" s="198"/>
      <c r="J74" s="198"/>
      <c r="K74" s="198"/>
      <c r="L74" s="34"/>
      <c r="M74" s="4"/>
      <c r="N74" s="4"/>
      <c r="O74" s="169"/>
      <c r="P74" s="178"/>
      <c r="Q74" s="178"/>
      <c r="R74" s="178"/>
      <c r="S74" s="173"/>
      <c r="T74" s="4"/>
      <c r="U74" s="4"/>
      <c r="V74" s="4"/>
      <c r="W74" s="4"/>
      <c r="X74" s="4"/>
      <c r="Y74" s="4"/>
    </row>
    <row r="75" spans="1:25" ht="15.6" customHeight="1" x14ac:dyDescent="0.2">
      <c r="A75" s="4"/>
      <c r="B75" s="32"/>
      <c r="C75" s="276"/>
      <c r="D75" s="33"/>
      <c r="E75" s="33"/>
      <c r="F75" s="229"/>
      <c r="G75" s="198"/>
      <c r="H75" s="198"/>
      <c r="I75" s="198"/>
      <c r="J75" s="198"/>
      <c r="K75" s="198"/>
      <c r="L75" s="34"/>
      <c r="M75" s="4"/>
      <c r="N75" s="4"/>
      <c r="O75" s="169"/>
      <c r="P75" s="178"/>
      <c r="Q75" s="178"/>
      <c r="R75" s="178"/>
      <c r="S75" s="173"/>
      <c r="T75" s="4"/>
      <c r="U75" s="4"/>
      <c r="V75" s="4"/>
      <c r="W75" s="4"/>
      <c r="X75" s="4"/>
      <c r="Y75" s="4"/>
    </row>
    <row r="76" spans="1:25" ht="15.6" customHeight="1" x14ac:dyDescent="0.2">
      <c r="A76" s="4"/>
      <c r="B76" s="32"/>
      <c r="C76" s="276"/>
      <c r="D76" s="33"/>
      <c r="E76" s="33"/>
      <c r="F76" s="229"/>
      <c r="G76" s="198"/>
      <c r="H76" s="198"/>
      <c r="I76" s="198"/>
      <c r="J76" s="198"/>
      <c r="K76" s="198"/>
      <c r="L76" s="34"/>
      <c r="M76" s="4"/>
      <c r="N76" s="4"/>
      <c r="O76" s="169"/>
      <c r="P76" s="178"/>
      <c r="Q76" s="178"/>
      <c r="R76" s="178"/>
      <c r="S76" s="173"/>
      <c r="T76" s="4"/>
      <c r="U76" s="4"/>
      <c r="V76" s="4"/>
      <c r="W76" s="4"/>
      <c r="X76" s="4"/>
      <c r="Y76" s="4"/>
    </row>
    <row r="77" spans="1:25" ht="15.6" customHeight="1" x14ac:dyDescent="0.2">
      <c r="A77" s="4"/>
      <c r="B77" s="32"/>
      <c r="C77" s="276"/>
      <c r="D77" s="33"/>
      <c r="E77" s="33"/>
      <c r="F77" s="229"/>
      <c r="G77" s="198"/>
      <c r="H77" s="198"/>
      <c r="I77" s="198"/>
      <c r="J77" s="198"/>
      <c r="K77" s="198"/>
      <c r="L77" s="34"/>
      <c r="M77" s="4"/>
      <c r="N77" s="4"/>
      <c r="O77" s="169"/>
      <c r="P77" s="178"/>
      <c r="Q77" s="178"/>
      <c r="R77" s="178"/>
      <c r="S77" s="173"/>
      <c r="T77" s="4"/>
      <c r="U77" s="4"/>
      <c r="V77" s="4"/>
      <c r="W77" s="4"/>
      <c r="X77" s="4"/>
      <c r="Y77" s="4"/>
    </row>
    <row r="78" spans="1:25" ht="15.6" customHeight="1" x14ac:dyDescent="0.2">
      <c r="A78" s="4"/>
      <c r="B78" s="32"/>
      <c r="C78" s="276"/>
      <c r="D78" s="33"/>
      <c r="E78" s="33"/>
      <c r="F78" s="229"/>
      <c r="G78" s="198"/>
      <c r="H78" s="198"/>
      <c r="I78" s="198"/>
      <c r="J78" s="198"/>
      <c r="K78" s="198"/>
      <c r="L78" s="34"/>
      <c r="M78" s="4"/>
      <c r="N78" s="4"/>
      <c r="O78" s="169"/>
      <c r="P78" s="178"/>
      <c r="Q78" s="178"/>
      <c r="R78" s="178"/>
      <c r="S78" s="173"/>
      <c r="T78" s="4"/>
      <c r="U78" s="4"/>
      <c r="V78" s="4"/>
      <c r="W78" s="4"/>
      <c r="X78" s="4"/>
      <c r="Y78" s="4"/>
    </row>
    <row r="79" spans="1:25" ht="15.6" customHeight="1" x14ac:dyDescent="0.2">
      <c r="A79" s="4"/>
      <c r="B79" s="32"/>
      <c r="C79" s="276"/>
      <c r="D79" s="33"/>
      <c r="E79" s="33"/>
      <c r="F79" s="229"/>
      <c r="G79" s="198"/>
      <c r="H79" s="198"/>
      <c r="I79" s="198"/>
      <c r="J79" s="198"/>
      <c r="K79" s="198"/>
      <c r="L79" s="34"/>
      <c r="M79" s="4"/>
      <c r="N79" s="4"/>
      <c r="O79" s="169"/>
      <c r="P79" s="178"/>
      <c r="Q79" s="178"/>
      <c r="R79" s="178"/>
      <c r="S79" s="173"/>
      <c r="T79" s="4"/>
      <c r="U79" s="4"/>
      <c r="V79" s="4"/>
      <c r="W79" s="4"/>
      <c r="X79" s="4"/>
      <c r="Y79" s="4"/>
    </row>
    <row r="80" spans="1:25" ht="15.6" customHeight="1" x14ac:dyDescent="0.2">
      <c r="A80" s="4"/>
      <c r="B80" s="32"/>
      <c r="C80" s="276"/>
      <c r="D80" s="33"/>
      <c r="E80" s="33"/>
      <c r="F80" s="229"/>
      <c r="G80" s="198"/>
      <c r="H80" s="198"/>
      <c r="I80" s="198"/>
      <c r="J80" s="198"/>
      <c r="K80" s="198"/>
      <c r="L80" s="34"/>
      <c r="M80" s="4"/>
      <c r="N80" s="4"/>
      <c r="O80" s="169"/>
      <c r="P80" s="178"/>
      <c r="Q80" s="178"/>
      <c r="R80" s="178"/>
      <c r="S80" s="173"/>
      <c r="T80" s="4"/>
      <c r="U80" s="4"/>
      <c r="V80" s="4"/>
      <c r="W80" s="4"/>
      <c r="X80" s="4"/>
      <c r="Y80" s="4"/>
    </row>
    <row r="81" spans="1:25" ht="15.6" customHeight="1" x14ac:dyDescent="0.2">
      <c r="A81" s="4"/>
      <c r="B81" s="32"/>
      <c r="C81" s="276"/>
      <c r="D81" s="33"/>
      <c r="E81" s="33"/>
      <c r="F81" s="229"/>
      <c r="G81" s="198"/>
      <c r="H81" s="198"/>
      <c r="I81" s="198"/>
      <c r="J81" s="198"/>
      <c r="K81" s="198"/>
      <c r="L81" s="34"/>
      <c r="M81" s="4"/>
      <c r="N81" s="4"/>
      <c r="O81" s="169"/>
      <c r="P81" s="178"/>
      <c r="Q81" s="178"/>
      <c r="R81" s="178"/>
      <c r="S81" s="173"/>
      <c r="T81" s="4"/>
      <c r="U81" s="4"/>
      <c r="V81" s="4"/>
      <c r="W81" s="4"/>
      <c r="X81" s="4"/>
      <c r="Y81" s="4"/>
    </row>
    <row r="82" spans="1:25" ht="15.6" customHeight="1" x14ac:dyDescent="0.2">
      <c r="A82" s="4"/>
      <c r="B82" s="32"/>
      <c r="C82" s="276"/>
      <c r="D82" s="33"/>
      <c r="E82" s="33"/>
      <c r="F82" s="229"/>
      <c r="G82" s="198"/>
      <c r="H82" s="198"/>
      <c r="I82" s="198"/>
      <c r="J82" s="198"/>
      <c r="K82" s="198"/>
      <c r="L82" s="34"/>
      <c r="M82" s="4"/>
      <c r="N82" s="4"/>
      <c r="O82" s="169"/>
      <c r="P82" s="178"/>
      <c r="Q82" s="178"/>
      <c r="R82" s="178"/>
      <c r="S82" s="173"/>
      <c r="T82" s="4"/>
      <c r="U82" s="4"/>
      <c r="V82" s="4"/>
      <c r="W82" s="4"/>
      <c r="X82" s="4"/>
      <c r="Y82" s="4"/>
    </row>
    <row r="83" spans="1:25" ht="15.6" customHeight="1" x14ac:dyDescent="0.2">
      <c r="A83" s="4"/>
      <c r="B83" s="32"/>
      <c r="C83" s="276"/>
      <c r="D83" s="33"/>
      <c r="E83" s="33"/>
      <c r="F83" s="229"/>
      <c r="G83" s="198"/>
      <c r="H83" s="198"/>
      <c r="I83" s="198"/>
      <c r="J83" s="198"/>
      <c r="K83" s="198"/>
      <c r="L83" s="34"/>
      <c r="M83" s="4"/>
      <c r="N83" s="4"/>
      <c r="O83" s="169"/>
      <c r="P83" s="178"/>
      <c r="Q83" s="178"/>
      <c r="R83" s="178"/>
      <c r="S83" s="173"/>
      <c r="T83" s="4"/>
      <c r="U83" s="4"/>
      <c r="V83" s="4"/>
      <c r="W83" s="4"/>
      <c r="X83" s="4"/>
      <c r="Y83" s="4"/>
    </row>
    <row r="84" spans="1:25" ht="15.6" customHeight="1" x14ac:dyDescent="0.2">
      <c r="A84" s="4"/>
      <c r="B84" s="32"/>
      <c r="C84" s="276"/>
      <c r="D84" s="33"/>
      <c r="E84" s="33"/>
      <c r="F84" s="229"/>
      <c r="G84" s="198"/>
      <c r="H84" s="198"/>
      <c r="I84" s="198"/>
      <c r="J84" s="198"/>
      <c r="K84" s="198"/>
      <c r="L84" s="34"/>
      <c r="M84" s="4"/>
      <c r="N84" s="4"/>
      <c r="O84" s="169"/>
      <c r="P84" s="178"/>
      <c r="Q84" s="178"/>
      <c r="R84" s="178"/>
      <c r="S84" s="173"/>
      <c r="T84" s="4"/>
      <c r="U84" s="4"/>
      <c r="V84" s="4"/>
      <c r="W84" s="4"/>
      <c r="X84" s="4"/>
      <c r="Y84" s="4"/>
    </row>
    <row r="85" spans="1:25" ht="15.6" customHeight="1" x14ac:dyDescent="0.2">
      <c r="A85" s="4"/>
      <c r="B85" s="32"/>
      <c r="C85" s="276"/>
      <c r="D85" s="33"/>
      <c r="E85" s="33"/>
      <c r="F85" s="229"/>
      <c r="G85" s="198"/>
      <c r="H85" s="198"/>
      <c r="I85" s="198"/>
      <c r="J85" s="198"/>
      <c r="K85" s="198"/>
      <c r="L85" s="34"/>
      <c r="M85" s="4"/>
      <c r="N85" s="4"/>
      <c r="O85" s="169"/>
      <c r="P85" s="178"/>
      <c r="Q85" s="178"/>
      <c r="R85" s="178"/>
      <c r="S85" s="173"/>
      <c r="T85" s="4"/>
      <c r="U85" s="4"/>
      <c r="V85" s="4"/>
      <c r="W85" s="4"/>
      <c r="X85" s="4"/>
      <c r="Y85" s="4"/>
    </row>
    <row r="86" spans="1:25" ht="15.6" customHeight="1" x14ac:dyDescent="0.2">
      <c r="A86" s="4"/>
      <c r="B86" s="32"/>
      <c r="C86" s="276"/>
      <c r="D86" s="33"/>
      <c r="E86" s="33"/>
      <c r="F86" s="229"/>
      <c r="G86" s="198"/>
      <c r="H86" s="198"/>
      <c r="I86" s="198"/>
      <c r="J86" s="198"/>
      <c r="K86" s="198"/>
      <c r="L86" s="34"/>
      <c r="M86" s="4"/>
      <c r="N86" s="4"/>
      <c r="O86" s="169"/>
      <c r="P86" s="178"/>
      <c r="Q86" s="178"/>
      <c r="R86" s="178"/>
      <c r="S86" s="173"/>
      <c r="T86" s="4"/>
      <c r="U86" s="4"/>
      <c r="V86" s="4"/>
      <c r="W86" s="4"/>
      <c r="X86" s="4"/>
      <c r="Y86" s="4"/>
    </row>
    <row r="87" spans="1:25" ht="15.6" customHeight="1" x14ac:dyDescent="0.2">
      <c r="A87" s="4"/>
      <c r="B87" s="32"/>
      <c r="C87" s="276"/>
      <c r="D87" s="33"/>
      <c r="E87" s="33"/>
      <c r="F87" s="229"/>
      <c r="G87" s="198"/>
      <c r="H87" s="198"/>
      <c r="I87" s="198"/>
      <c r="J87" s="198"/>
      <c r="K87" s="198"/>
      <c r="L87" s="34"/>
      <c r="M87" s="4"/>
      <c r="N87" s="4"/>
      <c r="O87" s="169"/>
      <c r="P87" s="178"/>
      <c r="Q87" s="178"/>
      <c r="R87" s="178"/>
      <c r="S87" s="173"/>
      <c r="T87" s="4"/>
      <c r="U87" s="4"/>
      <c r="V87" s="4"/>
      <c r="W87" s="4"/>
      <c r="X87" s="4"/>
      <c r="Y87" s="4"/>
    </row>
    <row r="88" spans="1:25" ht="15.6" customHeight="1" x14ac:dyDescent="0.2">
      <c r="A88" s="4"/>
      <c r="B88" s="32"/>
      <c r="C88" s="276"/>
      <c r="D88" s="33"/>
      <c r="E88" s="33"/>
      <c r="F88" s="229"/>
      <c r="G88" s="198"/>
      <c r="H88" s="198"/>
      <c r="I88" s="198"/>
      <c r="J88" s="198"/>
      <c r="K88" s="198"/>
      <c r="L88" s="34"/>
      <c r="M88" s="4"/>
      <c r="N88" s="4"/>
      <c r="O88" s="169"/>
      <c r="P88" s="178"/>
      <c r="Q88" s="178"/>
      <c r="R88" s="178"/>
      <c r="S88" s="173"/>
      <c r="T88" s="4"/>
      <c r="U88" s="4"/>
      <c r="V88" s="4"/>
      <c r="W88" s="4"/>
      <c r="X88" s="4"/>
      <c r="Y88" s="4"/>
    </row>
    <row r="89" spans="1:25" ht="15.6" customHeight="1" x14ac:dyDescent="0.2">
      <c r="A89" s="4"/>
      <c r="B89" s="32"/>
      <c r="C89" s="276"/>
      <c r="D89" s="33"/>
      <c r="E89" s="33"/>
      <c r="F89" s="229"/>
      <c r="G89" s="198"/>
      <c r="H89" s="198"/>
      <c r="I89" s="198"/>
      <c r="J89" s="198"/>
      <c r="K89" s="198"/>
      <c r="L89" s="34"/>
      <c r="M89" s="4"/>
      <c r="N89" s="4"/>
      <c r="O89" s="169"/>
      <c r="P89" s="178"/>
      <c r="Q89" s="178"/>
      <c r="R89" s="178"/>
      <c r="S89" s="173"/>
      <c r="T89" s="4"/>
      <c r="U89" s="4"/>
      <c r="V89" s="4"/>
      <c r="W89" s="4"/>
      <c r="X89" s="4"/>
      <c r="Y89" s="4"/>
    </row>
    <row r="90" spans="1:25" ht="15.6" customHeight="1" x14ac:dyDescent="0.2">
      <c r="A90" s="4"/>
      <c r="B90" s="32"/>
      <c r="C90" s="276"/>
      <c r="D90" s="33"/>
      <c r="E90" s="33"/>
      <c r="F90" s="229"/>
      <c r="G90" s="198"/>
      <c r="H90" s="198"/>
      <c r="I90" s="198"/>
      <c r="J90" s="198"/>
      <c r="K90" s="198"/>
      <c r="L90" s="34"/>
      <c r="M90" s="4"/>
      <c r="N90" s="4"/>
      <c r="O90" s="169"/>
      <c r="P90" s="178"/>
      <c r="Q90" s="178"/>
      <c r="R90" s="178"/>
      <c r="S90" s="173"/>
      <c r="T90" s="4"/>
      <c r="U90" s="4"/>
      <c r="V90" s="4"/>
      <c r="W90" s="4"/>
      <c r="X90" s="4"/>
      <c r="Y90" s="4"/>
    </row>
    <row r="91" spans="1:25" ht="15.6" customHeight="1" x14ac:dyDescent="0.2">
      <c r="A91" s="4"/>
      <c r="B91" s="32"/>
      <c r="C91" s="276"/>
      <c r="D91" s="33"/>
      <c r="E91" s="33"/>
      <c r="F91" s="229"/>
      <c r="G91" s="198"/>
      <c r="H91" s="198"/>
      <c r="I91" s="198"/>
      <c r="J91" s="198"/>
      <c r="K91" s="198"/>
      <c r="L91" s="34"/>
      <c r="M91" s="4"/>
      <c r="N91" s="4"/>
      <c r="O91" s="169"/>
      <c r="P91" s="178"/>
      <c r="Q91" s="178"/>
      <c r="R91" s="178"/>
      <c r="S91" s="173"/>
      <c r="T91" s="4"/>
      <c r="U91" s="4"/>
      <c r="V91" s="4"/>
      <c r="W91" s="4"/>
      <c r="X91" s="4"/>
      <c r="Y91" s="4"/>
    </row>
    <row r="92" spans="1:25" ht="15.6" customHeight="1" x14ac:dyDescent="0.2">
      <c r="A92" s="4"/>
      <c r="B92" s="35"/>
      <c r="C92" s="277"/>
      <c r="D92" s="36"/>
      <c r="E92" s="36"/>
      <c r="F92" s="229"/>
      <c r="G92" s="199"/>
      <c r="H92" s="199"/>
      <c r="I92" s="199"/>
      <c r="J92" s="199"/>
      <c r="K92" s="199"/>
      <c r="L92" s="37"/>
      <c r="M92" s="4"/>
      <c r="N92" s="4"/>
      <c r="O92" s="169"/>
      <c r="P92" s="178"/>
      <c r="Q92" s="178"/>
      <c r="R92" s="178"/>
      <c r="S92" s="173"/>
      <c r="T92" s="4"/>
      <c r="U92" s="4"/>
      <c r="V92" s="4"/>
      <c r="W92" s="4"/>
      <c r="X92" s="4"/>
      <c r="Y92" s="4"/>
    </row>
    <row r="93" spans="1:25" ht="18.600000000000001" customHeight="1" x14ac:dyDescent="0.2">
      <c r="P93" s="178"/>
      <c r="Q93" s="178"/>
      <c r="R93" s="178"/>
      <c r="S93" s="173"/>
      <c r="T93" s="4"/>
    </row>
  </sheetData>
  <sortState ref="B3:L20">
    <sortCondition descending="1" ref="L3:L20"/>
  </sortState>
  <mergeCells count="1">
    <mergeCell ref="A1:F1"/>
  </mergeCells>
  <conditionalFormatting sqref="A3:A35">
    <cfRule type="containsText" dxfId="27" priority="1" stopIfTrue="1" operator="containsText" text="SI">
      <formula>NOT(ISERROR(SEARCH("SI",A3)))</formula>
    </cfRule>
    <cfRule type="containsText" dxfId="26" priority="2" stopIfTrue="1" operator="containsText" text="NO">
      <formula>NOT(ISERROR(SEARCH("NO",A3)))</formula>
    </cfRule>
  </conditionalFormatting>
  <pageMargins left="1" right="1" top="1" bottom="1" header="0.25" footer="0.25"/>
  <pageSetup orientation="portrait" r:id="rId1"/>
  <headerFooter>
    <oddHeader>&amp;L&amp;"Times New Roman,Regular"&amp;12&amp;K000000CU M</oddHeader>
    <oddFooter>&amp;L&amp;"Helvetica,Regular"&amp;12&amp;K000000&amp;P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W93"/>
  <sheetViews>
    <sheetView showGridLines="0" topLeftCell="A31" zoomScale="40" zoomScaleNormal="40" workbookViewId="0">
      <selection activeCell="P55" sqref="P55:Q55"/>
    </sheetView>
  </sheetViews>
  <sheetFormatPr defaultColWidth="11.42578125" defaultRowHeight="18.600000000000001" customHeight="1" x14ac:dyDescent="0.2"/>
  <cols>
    <col min="1" max="1" width="11.42578125" style="66" customWidth="1"/>
    <col min="2" max="2" width="63" style="66" customWidth="1"/>
    <col min="3" max="3" width="12.42578125" style="66" customWidth="1"/>
    <col min="4" max="4" width="66.7109375" style="66" customWidth="1"/>
    <col min="5" max="5" width="23.140625" style="66" customWidth="1"/>
    <col min="6" max="11" width="23" style="189" customWidth="1"/>
    <col min="12" max="12" width="22.42578125" style="66" customWidth="1"/>
    <col min="13" max="13" width="13.42578125" style="66" customWidth="1"/>
    <col min="14" max="14" width="28.7109375" style="66" customWidth="1"/>
    <col min="15" max="15" width="11.42578125" style="172" customWidth="1"/>
    <col min="16" max="16" width="11.42578125" style="181" customWidth="1"/>
    <col min="17" max="17" width="59.7109375" style="181" customWidth="1"/>
    <col min="18" max="18" width="11.42578125" style="181" customWidth="1"/>
    <col min="19" max="19" width="11.42578125" style="172" customWidth="1"/>
    <col min="20" max="20" width="35.28515625" style="66" customWidth="1"/>
    <col min="21" max="22" width="11.42578125" style="66" customWidth="1"/>
    <col min="23" max="23" width="38" style="66" customWidth="1"/>
    <col min="24" max="24" width="11.42578125" style="66" customWidth="1"/>
    <col min="25" max="25" width="45.42578125" style="66" customWidth="1"/>
    <col min="26" max="257" width="11.42578125" style="66" customWidth="1"/>
  </cols>
  <sheetData>
    <row r="1" spans="1:25" ht="28.5" customHeight="1" thickBot="1" x14ac:dyDescent="0.45">
      <c r="A1" s="299" t="s">
        <v>80</v>
      </c>
      <c r="B1" s="300"/>
      <c r="C1" s="300"/>
      <c r="D1" s="300"/>
      <c r="E1" s="300"/>
      <c r="F1" s="301"/>
      <c r="G1" s="235"/>
      <c r="H1" s="239"/>
      <c r="I1" s="239"/>
      <c r="J1" s="239"/>
      <c r="K1" s="239"/>
      <c r="L1" s="3"/>
      <c r="M1" s="3"/>
      <c r="N1" s="3"/>
      <c r="O1" s="169"/>
      <c r="P1" s="178"/>
      <c r="Q1" s="178"/>
      <c r="R1" s="178"/>
      <c r="S1" s="173"/>
      <c r="T1" s="3"/>
      <c r="U1" s="4"/>
      <c r="V1" s="4"/>
      <c r="W1" s="4"/>
      <c r="X1" s="4"/>
      <c r="Y1" s="4"/>
    </row>
    <row r="2" spans="1:25" ht="51.4" customHeight="1" thickBot="1" x14ac:dyDescent="0.4">
      <c r="A2" s="6" t="s">
        <v>69</v>
      </c>
      <c r="B2" s="6" t="s">
        <v>1</v>
      </c>
      <c r="C2" s="6" t="s">
        <v>70</v>
      </c>
      <c r="D2" s="6" t="s">
        <v>3</v>
      </c>
      <c r="E2" s="7" t="s">
        <v>121</v>
      </c>
      <c r="F2" s="184" t="s">
        <v>163</v>
      </c>
      <c r="G2" s="184" t="s">
        <v>164</v>
      </c>
      <c r="H2" s="184" t="s">
        <v>165</v>
      </c>
      <c r="I2" s="184" t="s">
        <v>166</v>
      </c>
      <c r="J2" s="184" t="s">
        <v>122</v>
      </c>
      <c r="K2" s="184" t="s">
        <v>167</v>
      </c>
      <c r="L2" s="8" t="s">
        <v>4</v>
      </c>
      <c r="M2" s="9" t="s">
        <v>5</v>
      </c>
      <c r="N2" s="9" t="s">
        <v>6</v>
      </c>
      <c r="O2" s="195"/>
      <c r="P2" s="179" t="s">
        <v>7</v>
      </c>
      <c r="Q2" s="179" t="s">
        <v>3</v>
      </c>
      <c r="R2" s="179" t="s">
        <v>8</v>
      </c>
      <c r="S2" s="190"/>
      <c r="T2" s="10" t="s">
        <v>9</v>
      </c>
      <c r="U2" s="11"/>
      <c r="V2" s="18"/>
      <c r="W2" s="18"/>
      <c r="X2" s="18"/>
      <c r="Y2" s="18"/>
    </row>
    <row r="3" spans="1:25" ht="29.1" customHeight="1" thickBot="1" x14ac:dyDescent="0.4">
      <c r="A3" s="144" t="str">
        <f t="shared" ref="A3:A36" si="0">IF(M3&lt;2,"NO","SI")</f>
        <v>SI</v>
      </c>
      <c r="B3" s="151" t="s">
        <v>551</v>
      </c>
      <c r="C3" s="148">
        <v>1298</v>
      </c>
      <c r="D3" s="182" t="s">
        <v>35</v>
      </c>
      <c r="E3" s="194"/>
      <c r="F3" s="185">
        <v>90</v>
      </c>
      <c r="G3" s="185"/>
      <c r="H3" s="185">
        <v>100</v>
      </c>
      <c r="I3" s="185">
        <v>90</v>
      </c>
      <c r="J3" s="185">
        <v>60</v>
      </c>
      <c r="K3" s="185">
        <v>100</v>
      </c>
      <c r="L3" s="154">
        <f t="shared" ref="L3:L41" si="1">IF(M3=7,SUM(E3:K3)-SMALL(E3:K3,1)-SMALL(E3:K3,2),IF(M3=6,SUM(E3:K3)-SMALL(E3:K3,1),SUM(E3:K3)))</f>
        <v>440</v>
      </c>
      <c r="M3" s="16">
        <f t="shared" ref="M3:M34" si="2">COUNTA(E3:K3)</f>
        <v>5</v>
      </c>
      <c r="N3" s="140">
        <f t="shared" ref="N3:N34" si="3">SUM(E3:K3)</f>
        <v>440</v>
      </c>
      <c r="O3" s="171"/>
      <c r="P3" s="148">
        <v>1213</v>
      </c>
      <c r="Q3" s="149" t="s">
        <v>114</v>
      </c>
      <c r="R3" s="148">
        <f t="shared" ref="R3:R34" si="4">SUMIF($C$3:$C$101,P3,$N$3:$N$101)</f>
        <v>549</v>
      </c>
      <c r="S3" s="175"/>
      <c r="T3" s="17">
        <f t="shared" ref="T3:T34" si="5">SUMIF($C$3:$C$101,P3,$L$3:$L$101)</f>
        <v>510</v>
      </c>
      <c r="U3" s="11"/>
      <c r="V3" s="18"/>
      <c r="W3" s="18"/>
      <c r="X3" s="18"/>
      <c r="Y3" s="18"/>
    </row>
    <row r="4" spans="1:25" ht="29.1" customHeight="1" thickBot="1" x14ac:dyDescent="0.4">
      <c r="A4" s="144" t="str">
        <f t="shared" si="0"/>
        <v>SI</v>
      </c>
      <c r="B4" s="160" t="s">
        <v>138</v>
      </c>
      <c r="C4" s="161" t="s">
        <v>139</v>
      </c>
      <c r="D4" s="162" t="s">
        <v>140</v>
      </c>
      <c r="E4" s="161">
        <v>50</v>
      </c>
      <c r="F4" s="185">
        <v>100</v>
      </c>
      <c r="G4" s="185"/>
      <c r="H4" s="185">
        <v>80</v>
      </c>
      <c r="I4" s="185"/>
      <c r="J4" s="185">
        <v>100</v>
      </c>
      <c r="K4" s="185">
        <v>90</v>
      </c>
      <c r="L4" s="154">
        <f t="shared" si="1"/>
        <v>420</v>
      </c>
      <c r="M4" s="16">
        <f t="shared" si="2"/>
        <v>5</v>
      </c>
      <c r="N4" s="140">
        <f t="shared" si="3"/>
        <v>420</v>
      </c>
      <c r="O4" s="171"/>
      <c r="P4" s="148"/>
      <c r="Q4" s="149"/>
      <c r="R4" s="148">
        <f t="shared" si="4"/>
        <v>0</v>
      </c>
      <c r="S4" s="175"/>
      <c r="T4" s="17">
        <f t="shared" si="5"/>
        <v>0</v>
      </c>
      <c r="U4" s="11"/>
      <c r="V4" s="18"/>
      <c r="W4" s="18"/>
      <c r="X4" s="18"/>
      <c r="Y4" s="18"/>
    </row>
    <row r="5" spans="1:25" ht="29.1" customHeight="1" thickBot="1" x14ac:dyDescent="0.4">
      <c r="A5" s="144" t="str">
        <f t="shared" si="0"/>
        <v>SI</v>
      </c>
      <c r="B5" s="160" t="s">
        <v>129</v>
      </c>
      <c r="C5" s="161" t="s">
        <v>130</v>
      </c>
      <c r="D5" s="162" t="s">
        <v>131</v>
      </c>
      <c r="E5" s="161">
        <v>100</v>
      </c>
      <c r="F5" s="185">
        <v>60</v>
      </c>
      <c r="G5" s="185">
        <v>80</v>
      </c>
      <c r="H5" s="185">
        <v>6</v>
      </c>
      <c r="I5" s="185">
        <v>80</v>
      </c>
      <c r="J5" s="185">
        <v>50</v>
      </c>
      <c r="K5" s="185">
        <v>20</v>
      </c>
      <c r="L5" s="154">
        <f t="shared" si="1"/>
        <v>370</v>
      </c>
      <c r="M5" s="16">
        <f t="shared" si="2"/>
        <v>7</v>
      </c>
      <c r="N5" s="140">
        <f t="shared" si="3"/>
        <v>396</v>
      </c>
      <c r="O5" s="171"/>
      <c r="P5" s="148">
        <v>2232</v>
      </c>
      <c r="Q5" s="149" t="s">
        <v>119</v>
      </c>
      <c r="R5" s="148">
        <f t="shared" si="4"/>
        <v>555</v>
      </c>
      <c r="S5" s="175"/>
      <c r="T5" s="17">
        <f t="shared" si="5"/>
        <v>548</v>
      </c>
      <c r="U5" s="11"/>
      <c r="V5" s="18"/>
      <c r="W5" s="18"/>
      <c r="X5" s="18"/>
      <c r="Y5" s="18"/>
    </row>
    <row r="6" spans="1:25" ht="29.1" customHeight="1" thickBot="1" x14ac:dyDescent="0.4">
      <c r="A6" s="144" t="str">
        <f t="shared" si="0"/>
        <v>SI</v>
      </c>
      <c r="B6" s="151" t="s">
        <v>552</v>
      </c>
      <c r="C6" s="148">
        <v>1298</v>
      </c>
      <c r="D6" s="182" t="s">
        <v>35</v>
      </c>
      <c r="E6" s="194"/>
      <c r="F6" s="185">
        <v>80</v>
      </c>
      <c r="G6" s="185"/>
      <c r="H6" s="185">
        <v>90</v>
      </c>
      <c r="I6" s="185">
        <v>40</v>
      </c>
      <c r="J6" s="185">
        <v>40</v>
      </c>
      <c r="K6" s="256">
        <v>80</v>
      </c>
      <c r="L6" s="154">
        <f t="shared" si="1"/>
        <v>330</v>
      </c>
      <c r="M6" s="16">
        <f t="shared" si="2"/>
        <v>5</v>
      </c>
      <c r="N6" s="140">
        <f t="shared" si="3"/>
        <v>330</v>
      </c>
      <c r="O6" s="171"/>
      <c r="P6" s="148">
        <v>1180</v>
      </c>
      <c r="Q6" s="149" t="s">
        <v>14</v>
      </c>
      <c r="R6" s="148">
        <f t="shared" si="4"/>
        <v>115</v>
      </c>
      <c r="S6" s="175"/>
      <c r="T6" s="17">
        <f t="shared" si="5"/>
        <v>115</v>
      </c>
      <c r="U6" s="11"/>
      <c r="V6" s="18"/>
      <c r="W6" s="18"/>
      <c r="X6" s="18"/>
      <c r="Y6" s="18"/>
    </row>
    <row r="7" spans="1:25" ht="29.1" customHeight="1" thickBot="1" x14ac:dyDescent="0.4">
      <c r="A7" s="144" t="str">
        <f t="shared" si="0"/>
        <v>SI</v>
      </c>
      <c r="B7" s="160" t="s">
        <v>136</v>
      </c>
      <c r="C7" s="161" t="s">
        <v>137</v>
      </c>
      <c r="D7" s="162" t="s">
        <v>114</v>
      </c>
      <c r="E7" s="161">
        <v>60</v>
      </c>
      <c r="F7" s="185">
        <v>9</v>
      </c>
      <c r="G7" s="185">
        <v>100</v>
      </c>
      <c r="H7" s="185">
        <v>20</v>
      </c>
      <c r="I7" s="185">
        <v>60</v>
      </c>
      <c r="J7" s="185">
        <v>30</v>
      </c>
      <c r="K7" s="185">
        <v>40</v>
      </c>
      <c r="L7" s="154">
        <f t="shared" si="1"/>
        <v>290</v>
      </c>
      <c r="M7" s="16">
        <f t="shared" si="2"/>
        <v>7</v>
      </c>
      <c r="N7" s="140">
        <f t="shared" si="3"/>
        <v>319</v>
      </c>
      <c r="O7" s="171"/>
      <c r="P7" s="148">
        <v>1115</v>
      </c>
      <c r="Q7" s="149" t="s">
        <v>15</v>
      </c>
      <c r="R7" s="148">
        <f t="shared" si="4"/>
        <v>5</v>
      </c>
      <c r="S7" s="175"/>
      <c r="T7" s="17">
        <f t="shared" si="5"/>
        <v>5</v>
      </c>
      <c r="U7" s="11"/>
      <c r="V7" s="18"/>
      <c r="W7" s="18"/>
      <c r="X7" s="18"/>
      <c r="Y7" s="18"/>
    </row>
    <row r="8" spans="1:25" ht="29.1" customHeight="1" thickBot="1" x14ac:dyDescent="0.4">
      <c r="A8" s="144" t="str">
        <f t="shared" si="0"/>
        <v>SI</v>
      </c>
      <c r="B8" s="160" t="s">
        <v>132</v>
      </c>
      <c r="C8" s="161" t="s">
        <v>130</v>
      </c>
      <c r="D8" s="162" t="s">
        <v>131</v>
      </c>
      <c r="E8" s="161">
        <v>90</v>
      </c>
      <c r="F8" s="185">
        <v>7</v>
      </c>
      <c r="G8" s="185">
        <v>90</v>
      </c>
      <c r="H8" s="185">
        <v>5</v>
      </c>
      <c r="I8" s="185"/>
      <c r="J8" s="185">
        <v>12</v>
      </c>
      <c r="K8" s="185"/>
      <c r="L8" s="154">
        <f t="shared" si="1"/>
        <v>204</v>
      </c>
      <c r="M8" s="16">
        <f t="shared" si="2"/>
        <v>5</v>
      </c>
      <c r="N8" s="140">
        <f t="shared" si="3"/>
        <v>204</v>
      </c>
      <c r="O8" s="171"/>
      <c r="P8" s="148">
        <v>10</v>
      </c>
      <c r="Q8" s="149" t="s">
        <v>16</v>
      </c>
      <c r="R8" s="148">
        <f t="shared" si="4"/>
        <v>0</v>
      </c>
      <c r="S8" s="175"/>
      <c r="T8" s="17">
        <f t="shared" si="5"/>
        <v>0</v>
      </c>
      <c r="U8" s="11"/>
      <c r="V8" s="18"/>
      <c r="W8" s="18"/>
      <c r="X8" s="18"/>
      <c r="Y8" s="18"/>
    </row>
    <row r="9" spans="1:25" ht="29.1" customHeight="1" thickBot="1" x14ac:dyDescent="0.4">
      <c r="A9" s="144" t="str">
        <f t="shared" si="0"/>
        <v>SI</v>
      </c>
      <c r="B9" s="151" t="s">
        <v>554</v>
      </c>
      <c r="C9" s="148">
        <v>1773</v>
      </c>
      <c r="D9" s="182" t="s">
        <v>71</v>
      </c>
      <c r="E9" s="194"/>
      <c r="F9" s="185">
        <v>40</v>
      </c>
      <c r="G9" s="185"/>
      <c r="H9" s="185">
        <v>40</v>
      </c>
      <c r="I9" s="185">
        <v>50</v>
      </c>
      <c r="J9" s="185"/>
      <c r="K9" s="185">
        <v>50</v>
      </c>
      <c r="L9" s="154">
        <f t="shared" si="1"/>
        <v>180</v>
      </c>
      <c r="M9" s="16">
        <f t="shared" si="2"/>
        <v>4</v>
      </c>
      <c r="N9" s="140">
        <f t="shared" si="3"/>
        <v>180</v>
      </c>
      <c r="O9" s="171"/>
      <c r="P9" s="148">
        <v>1589</v>
      </c>
      <c r="Q9" s="149" t="s">
        <v>18</v>
      </c>
      <c r="R9" s="148">
        <f t="shared" si="4"/>
        <v>130</v>
      </c>
      <c r="S9" s="175"/>
      <c r="T9" s="17">
        <f t="shared" si="5"/>
        <v>130</v>
      </c>
      <c r="U9" s="11"/>
      <c r="V9" s="18"/>
      <c r="W9" s="18"/>
      <c r="X9" s="18"/>
      <c r="Y9" s="18"/>
    </row>
    <row r="10" spans="1:25" ht="29.1" customHeight="1" thickBot="1" x14ac:dyDescent="0.4">
      <c r="A10" s="144" t="str">
        <f t="shared" si="0"/>
        <v>SI</v>
      </c>
      <c r="B10" s="160" t="s">
        <v>141</v>
      </c>
      <c r="C10" s="161" t="s">
        <v>137</v>
      </c>
      <c r="D10" s="162" t="s">
        <v>114</v>
      </c>
      <c r="E10" s="161">
        <v>40</v>
      </c>
      <c r="F10" s="185">
        <v>6</v>
      </c>
      <c r="G10" s="185">
        <v>60</v>
      </c>
      <c r="H10" s="185">
        <v>30</v>
      </c>
      <c r="I10" s="256">
        <v>30</v>
      </c>
      <c r="J10" s="185"/>
      <c r="K10" s="256"/>
      <c r="L10" s="154">
        <f t="shared" si="1"/>
        <v>166</v>
      </c>
      <c r="M10" s="16">
        <f t="shared" si="2"/>
        <v>5</v>
      </c>
      <c r="N10" s="140">
        <f t="shared" si="3"/>
        <v>166</v>
      </c>
      <c r="O10" s="171"/>
      <c r="P10" s="148"/>
      <c r="Q10" s="149"/>
      <c r="R10" s="148">
        <f t="shared" si="4"/>
        <v>0</v>
      </c>
      <c r="S10" s="175"/>
      <c r="T10" s="17">
        <f t="shared" si="5"/>
        <v>0</v>
      </c>
      <c r="U10" s="11"/>
      <c r="V10" s="18"/>
      <c r="W10" s="18"/>
      <c r="X10" s="18"/>
      <c r="Y10" s="18"/>
    </row>
    <row r="11" spans="1:25" ht="29.1" customHeight="1" thickBot="1" x14ac:dyDescent="0.4">
      <c r="A11" s="144" t="str">
        <f t="shared" si="0"/>
        <v>SI</v>
      </c>
      <c r="B11" s="160" t="s">
        <v>144</v>
      </c>
      <c r="C11" s="161" t="s">
        <v>145</v>
      </c>
      <c r="D11" s="162" t="s">
        <v>21</v>
      </c>
      <c r="E11" s="161">
        <v>15</v>
      </c>
      <c r="F11" s="185"/>
      <c r="G11" s="185"/>
      <c r="H11" s="185">
        <v>60</v>
      </c>
      <c r="I11" s="185"/>
      <c r="J11" s="185">
        <v>80</v>
      </c>
      <c r="K11" s="221"/>
      <c r="L11" s="154">
        <f t="shared" si="1"/>
        <v>155</v>
      </c>
      <c r="M11" s="16">
        <f t="shared" si="2"/>
        <v>3</v>
      </c>
      <c r="N11" s="140">
        <f t="shared" si="3"/>
        <v>155</v>
      </c>
      <c r="O11" s="171"/>
      <c r="P11" s="148">
        <v>1590</v>
      </c>
      <c r="Q11" s="149" t="s">
        <v>21</v>
      </c>
      <c r="R11" s="148">
        <f t="shared" si="4"/>
        <v>165</v>
      </c>
      <c r="S11" s="175"/>
      <c r="T11" s="17">
        <f t="shared" si="5"/>
        <v>165</v>
      </c>
      <c r="U11" s="11"/>
      <c r="V11" s="18"/>
      <c r="W11" s="18"/>
      <c r="X11" s="18"/>
      <c r="Y11" s="18"/>
    </row>
    <row r="12" spans="1:25" ht="29.1" customHeight="1" thickBot="1" x14ac:dyDescent="0.4">
      <c r="A12" s="144" t="str">
        <f t="shared" si="0"/>
        <v>SI</v>
      </c>
      <c r="B12" s="151" t="s">
        <v>555</v>
      </c>
      <c r="C12" s="148">
        <v>1589</v>
      </c>
      <c r="D12" s="182" t="s">
        <v>18</v>
      </c>
      <c r="E12" s="194"/>
      <c r="F12" s="185">
        <v>30</v>
      </c>
      <c r="G12" s="185"/>
      <c r="H12" s="185"/>
      <c r="I12" s="256">
        <v>100</v>
      </c>
      <c r="J12" s="185"/>
      <c r="K12" s="185"/>
      <c r="L12" s="154">
        <f t="shared" si="1"/>
        <v>130</v>
      </c>
      <c r="M12" s="16">
        <f t="shared" si="2"/>
        <v>2</v>
      </c>
      <c r="N12" s="140">
        <f t="shared" si="3"/>
        <v>130</v>
      </c>
      <c r="O12" s="171"/>
      <c r="P12" s="148">
        <v>2074</v>
      </c>
      <c r="Q12" s="149" t="s">
        <v>419</v>
      </c>
      <c r="R12" s="148">
        <f t="shared" si="4"/>
        <v>0</v>
      </c>
      <c r="S12" s="175"/>
      <c r="T12" s="17">
        <f t="shared" si="5"/>
        <v>0</v>
      </c>
      <c r="U12" s="11"/>
      <c r="V12" s="18"/>
      <c r="W12" s="18"/>
      <c r="X12" s="18"/>
      <c r="Y12" s="18"/>
    </row>
    <row r="13" spans="1:25" ht="29.1" customHeight="1" thickBot="1" x14ac:dyDescent="0.4">
      <c r="A13" s="144" t="str">
        <f t="shared" si="0"/>
        <v>SI</v>
      </c>
      <c r="B13" s="192" t="s">
        <v>625</v>
      </c>
      <c r="C13" s="148">
        <v>1843</v>
      </c>
      <c r="D13" s="182" t="s">
        <v>27</v>
      </c>
      <c r="E13" s="194"/>
      <c r="F13" s="185"/>
      <c r="G13" s="221"/>
      <c r="H13" s="185">
        <v>50</v>
      </c>
      <c r="I13" s="185"/>
      <c r="J13" s="185"/>
      <c r="K13" s="185">
        <v>60</v>
      </c>
      <c r="L13" s="154">
        <f t="shared" si="1"/>
        <v>110</v>
      </c>
      <c r="M13" s="16">
        <f t="shared" si="2"/>
        <v>2</v>
      </c>
      <c r="N13" s="140">
        <f t="shared" si="3"/>
        <v>110</v>
      </c>
      <c r="O13" s="171"/>
      <c r="P13" s="148">
        <v>2310</v>
      </c>
      <c r="Q13" s="149" t="s">
        <v>420</v>
      </c>
      <c r="R13" s="148">
        <f t="shared" si="4"/>
        <v>0</v>
      </c>
      <c r="S13" s="175"/>
      <c r="T13" s="17">
        <f t="shared" si="5"/>
        <v>0</v>
      </c>
      <c r="U13" s="11"/>
      <c r="V13" s="18"/>
      <c r="W13" s="18"/>
      <c r="X13" s="18"/>
      <c r="Y13" s="18"/>
    </row>
    <row r="14" spans="1:25" ht="29.1" customHeight="1" thickBot="1" x14ac:dyDescent="0.4">
      <c r="A14" s="144" t="str">
        <f t="shared" si="0"/>
        <v>SI</v>
      </c>
      <c r="B14" s="160" t="s">
        <v>143</v>
      </c>
      <c r="C14" s="161" t="s">
        <v>139</v>
      </c>
      <c r="D14" s="162" t="s">
        <v>140</v>
      </c>
      <c r="E14" s="161">
        <v>20</v>
      </c>
      <c r="F14" s="185">
        <v>15</v>
      </c>
      <c r="G14" s="185">
        <v>50</v>
      </c>
      <c r="H14" s="185">
        <v>7</v>
      </c>
      <c r="I14" s="185">
        <v>15</v>
      </c>
      <c r="J14" s="185">
        <v>9</v>
      </c>
      <c r="K14" s="185"/>
      <c r="L14" s="154">
        <f t="shared" si="1"/>
        <v>109</v>
      </c>
      <c r="M14" s="16">
        <f t="shared" si="2"/>
        <v>6</v>
      </c>
      <c r="N14" s="140">
        <f t="shared" si="3"/>
        <v>116</v>
      </c>
      <c r="O14" s="171"/>
      <c r="P14" s="148">
        <v>1843</v>
      </c>
      <c r="Q14" s="149" t="s">
        <v>27</v>
      </c>
      <c r="R14" s="148">
        <f t="shared" si="4"/>
        <v>232</v>
      </c>
      <c r="S14" s="175"/>
      <c r="T14" s="17">
        <f t="shared" si="5"/>
        <v>227</v>
      </c>
      <c r="U14" s="11"/>
      <c r="V14" s="18"/>
      <c r="W14" s="18"/>
      <c r="X14" s="18"/>
      <c r="Y14" s="18"/>
    </row>
    <row r="15" spans="1:25" ht="29.1" customHeight="1" thickBot="1" x14ac:dyDescent="0.4">
      <c r="A15" s="144" t="str">
        <f t="shared" si="0"/>
        <v>SI</v>
      </c>
      <c r="B15" s="151" t="s">
        <v>553</v>
      </c>
      <c r="C15" s="148">
        <v>1298</v>
      </c>
      <c r="D15" s="182" t="s">
        <v>35</v>
      </c>
      <c r="E15" s="194"/>
      <c r="F15" s="185">
        <v>50</v>
      </c>
      <c r="G15" s="185"/>
      <c r="H15" s="221">
        <v>9</v>
      </c>
      <c r="I15" s="185">
        <v>9</v>
      </c>
      <c r="J15" s="185">
        <v>6</v>
      </c>
      <c r="K15" s="185">
        <v>30</v>
      </c>
      <c r="L15" s="154">
        <f t="shared" si="1"/>
        <v>104</v>
      </c>
      <c r="M15" s="16">
        <f t="shared" si="2"/>
        <v>5</v>
      </c>
      <c r="N15" s="140">
        <f t="shared" si="3"/>
        <v>104</v>
      </c>
      <c r="O15" s="171"/>
      <c r="P15" s="148">
        <v>1317</v>
      </c>
      <c r="Q15" s="149" t="s">
        <v>28</v>
      </c>
      <c r="R15" s="148">
        <f t="shared" si="4"/>
        <v>0</v>
      </c>
      <c r="S15" s="175"/>
      <c r="T15" s="17">
        <f t="shared" si="5"/>
        <v>0</v>
      </c>
      <c r="U15" s="11"/>
      <c r="V15" s="18"/>
      <c r="W15" s="18"/>
      <c r="X15" s="18"/>
      <c r="Y15" s="18"/>
    </row>
    <row r="16" spans="1:25" ht="29.1" customHeight="1" thickBot="1" x14ac:dyDescent="0.4">
      <c r="A16" s="144" t="str">
        <f t="shared" si="0"/>
        <v>NO</v>
      </c>
      <c r="B16" s="192" t="s">
        <v>686</v>
      </c>
      <c r="C16" s="161" t="s">
        <v>158</v>
      </c>
      <c r="D16" s="162" t="s">
        <v>159</v>
      </c>
      <c r="E16" s="194"/>
      <c r="F16" s="185"/>
      <c r="G16" s="221"/>
      <c r="H16" s="185"/>
      <c r="I16" s="185"/>
      <c r="J16" s="185">
        <v>90</v>
      </c>
      <c r="K16" s="185"/>
      <c r="L16" s="154">
        <f t="shared" si="1"/>
        <v>90</v>
      </c>
      <c r="M16" s="16">
        <f t="shared" si="2"/>
        <v>1</v>
      </c>
      <c r="N16" s="140">
        <f t="shared" si="3"/>
        <v>90</v>
      </c>
      <c r="O16" s="171"/>
      <c r="P16" s="148"/>
      <c r="Q16" s="149"/>
      <c r="R16" s="148">
        <f t="shared" si="4"/>
        <v>0</v>
      </c>
      <c r="S16" s="175"/>
      <c r="T16" s="17">
        <f t="shared" si="5"/>
        <v>0</v>
      </c>
      <c r="U16" s="11"/>
      <c r="V16" s="18"/>
      <c r="W16" s="18"/>
      <c r="X16" s="18"/>
      <c r="Y16" s="18"/>
    </row>
    <row r="17" spans="1:25" ht="29.1" customHeight="1" thickBot="1" x14ac:dyDescent="0.4">
      <c r="A17" s="144" t="str">
        <f t="shared" si="0"/>
        <v>SI</v>
      </c>
      <c r="B17" s="160" t="s">
        <v>142</v>
      </c>
      <c r="C17" s="161" t="s">
        <v>134</v>
      </c>
      <c r="D17" s="162" t="s">
        <v>135</v>
      </c>
      <c r="E17" s="161">
        <v>30</v>
      </c>
      <c r="F17" s="185">
        <v>12</v>
      </c>
      <c r="G17" s="185">
        <v>30</v>
      </c>
      <c r="H17" s="185">
        <v>5</v>
      </c>
      <c r="I17" s="185">
        <v>5</v>
      </c>
      <c r="J17" s="185"/>
      <c r="K17" s="185">
        <v>5</v>
      </c>
      <c r="L17" s="154">
        <f t="shared" si="1"/>
        <v>82</v>
      </c>
      <c r="M17" s="16">
        <f t="shared" si="2"/>
        <v>6</v>
      </c>
      <c r="N17" s="140">
        <f t="shared" si="3"/>
        <v>87</v>
      </c>
      <c r="O17" s="171"/>
      <c r="P17" s="148">
        <v>1886</v>
      </c>
      <c r="Q17" s="149" t="s">
        <v>31</v>
      </c>
      <c r="R17" s="148">
        <f t="shared" si="4"/>
        <v>722</v>
      </c>
      <c r="S17" s="175"/>
      <c r="T17" s="17">
        <f t="shared" si="5"/>
        <v>696</v>
      </c>
      <c r="U17" s="11"/>
      <c r="V17" s="18"/>
      <c r="W17" s="18"/>
      <c r="X17" s="18"/>
      <c r="Y17" s="18"/>
    </row>
    <row r="18" spans="1:25" ht="29.1" customHeight="1" thickBot="1" x14ac:dyDescent="0.4">
      <c r="A18" s="144" t="str">
        <f t="shared" si="0"/>
        <v>NO</v>
      </c>
      <c r="B18" s="160" t="s">
        <v>133</v>
      </c>
      <c r="C18" s="161" t="s">
        <v>134</v>
      </c>
      <c r="D18" s="162" t="s">
        <v>135</v>
      </c>
      <c r="E18" s="161">
        <v>80</v>
      </c>
      <c r="F18" s="185"/>
      <c r="G18" s="185"/>
      <c r="H18" s="185"/>
      <c r="I18" s="185"/>
      <c r="J18" s="185"/>
      <c r="K18" s="185"/>
      <c r="L18" s="154">
        <f t="shared" si="1"/>
        <v>80</v>
      </c>
      <c r="M18" s="16">
        <f t="shared" si="2"/>
        <v>1</v>
      </c>
      <c r="N18" s="140">
        <f t="shared" si="3"/>
        <v>80</v>
      </c>
      <c r="O18" s="171"/>
      <c r="P18" s="148">
        <v>2144</v>
      </c>
      <c r="Q18" s="180" t="s">
        <v>107</v>
      </c>
      <c r="R18" s="148">
        <f t="shared" si="4"/>
        <v>0</v>
      </c>
      <c r="S18" s="175"/>
      <c r="T18" s="17">
        <f t="shared" si="5"/>
        <v>0</v>
      </c>
      <c r="U18" s="11"/>
      <c r="V18" s="18"/>
      <c r="W18" s="18"/>
      <c r="X18" s="18"/>
      <c r="Y18" s="18"/>
    </row>
    <row r="19" spans="1:25" ht="29.1" customHeight="1" thickBot="1" x14ac:dyDescent="0.4">
      <c r="A19" s="144" t="str">
        <f t="shared" si="0"/>
        <v>SI</v>
      </c>
      <c r="B19" s="160" t="s">
        <v>150</v>
      </c>
      <c r="C19" s="161" t="s">
        <v>151</v>
      </c>
      <c r="D19" s="162" t="s">
        <v>152</v>
      </c>
      <c r="E19" s="161">
        <v>7</v>
      </c>
      <c r="F19" s="185">
        <v>5</v>
      </c>
      <c r="G19" s="185"/>
      <c r="H19" s="185">
        <v>8</v>
      </c>
      <c r="I19" s="185">
        <v>20</v>
      </c>
      <c r="J19" s="185">
        <v>20</v>
      </c>
      <c r="K19" s="185">
        <v>8</v>
      </c>
      <c r="L19" s="154">
        <f t="shared" si="1"/>
        <v>63</v>
      </c>
      <c r="M19" s="16">
        <f t="shared" si="2"/>
        <v>6</v>
      </c>
      <c r="N19" s="140">
        <f t="shared" si="3"/>
        <v>68</v>
      </c>
      <c r="O19" s="171"/>
      <c r="P19" s="148"/>
      <c r="Q19" s="149"/>
      <c r="R19" s="148">
        <f t="shared" si="4"/>
        <v>0</v>
      </c>
      <c r="S19" s="175"/>
      <c r="T19" s="17">
        <f t="shared" si="5"/>
        <v>0</v>
      </c>
      <c r="U19" s="11"/>
      <c r="V19" s="18"/>
      <c r="W19" s="18"/>
      <c r="X19" s="18"/>
      <c r="Y19" s="18"/>
    </row>
    <row r="20" spans="1:25" ht="29.1" customHeight="1" thickBot="1" x14ac:dyDescent="0.4">
      <c r="A20" s="144" t="str">
        <f t="shared" si="0"/>
        <v>SI</v>
      </c>
      <c r="B20" s="160" t="s">
        <v>153</v>
      </c>
      <c r="C20" s="161" t="s">
        <v>130</v>
      </c>
      <c r="D20" s="162" t="s">
        <v>131</v>
      </c>
      <c r="E20" s="161">
        <v>6</v>
      </c>
      <c r="F20" s="185">
        <v>5</v>
      </c>
      <c r="G20" s="221">
        <v>20</v>
      </c>
      <c r="H20" s="221">
        <v>15</v>
      </c>
      <c r="I20" s="185"/>
      <c r="J20" s="185"/>
      <c r="K20" s="185">
        <v>15</v>
      </c>
      <c r="L20" s="154">
        <f t="shared" si="1"/>
        <v>61</v>
      </c>
      <c r="M20" s="16">
        <f t="shared" si="2"/>
        <v>5</v>
      </c>
      <c r="N20" s="140">
        <f t="shared" si="3"/>
        <v>61</v>
      </c>
      <c r="O20" s="171"/>
      <c r="P20" s="148">
        <v>1298</v>
      </c>
      <c r="Q20" s="149" t="s">
        <v>35</v>
      </c>
      <c r="R20" s="148">
        <f t="shared" si="4"/>
        <v>920</v>
      </c>
      <c r="S20" s="175"/>
      <c r="T20" s="17">
        <f t="shared" si="5"/>
        <v>920</v>
      </c>
      <c r="U20" s="11"/>
      <c r="V20" s="18"/>
      <c r="W20" s="18"/>
      <c r="X20" s="18"/>
      <c r="Y20" s="18"/>
    </row>
    <row r="21" spans="1:25" ht="29.1" customHeight="1" thickBot="1" x14ac:dyDescent="0.4">
      <c r="A21" s="144" t="str">
        <f t="shared" si="0"/>
        <v>SI</v>
      </c>
      <c r="B21" s="151" t="s">
        <v>557</v>
      </c>
      <c r="C21" s="161" t="s">
        <v>130</v>
      </c>
      <c r="D21" s="162" t="s">
        <v>131</v>
      </c>
      <c r="E21" s="194"/>
      <c r="F21" s="185">
        <v>8</v>
      </c>
      <c r="G21" s="185">
        <v>40</v>
      </c>
      <c r="H21" s="185">
        <v>5</v>
      </c>
      <c r="I21" s="185"/>
      <c r="J21" s="221">
        <v>8</v>
      </c>
      <c r="K21" s="185"/>
      <c r="L21" s="154">
        <f t="shared" si="1"/>
        <v>61</v>
      </c>
      <c r="M21" s="16">
        <f t="shared" si="2"/>
        <v>4</v>
      </c>
      <c r="N21" s="140">
        <f t="shared" si="3"/>
        <v>61</v>
      </c>
      <c r="O21" s="171"/>
      <c r="P21" s="148">
        <v>2271</v>
      </c>
      <c r="Q21" s="149" t="s">
        <v>120</v>
      </c>
      <c r="R21" s="148">
        <f t="shared" si="4"/>
        <v>206</v>
      </c>
      <c r="S21" s="175"/>
      <c r="T21" s="17">
        <f t="shared" si="5"/>
        <v>191</v>
      </c>
      <c r="U21" s="11"/>
      <c r="V21" s="4"/>
      <c r="W21" s="4"/>
      <c r="X21" s="4"/>
      <c r="Y21" s="4"/>
    </row>
    <row r="22" spans="1:25" ht="29.1" customHeight="1" thickBot="1" x14ac:dyDescent="0.4">
      <c r="A22" s="144" t="str">
        <f t="shared" si="0"/>
        <v>SI</v>
      </c>
      <c r="B22" s="160" t="s">
        <v>149</v>
      </c>
      <c r="C22" s="161" t="s">
        <v>137</v>
      </c>
      <c r="D22" s="162" t="s">
        <v>114</v>
      </c>
      <c r="E22" s="161">
        <v>8</v>
      </c>
      <c r="F22" s="185">
        <v>5</v>
      </c>
      <c r="G22" s="185">
        <v>15</v>
      </c>
      <c r="H22" s="185">
        <v>5</v>
      </c>
      <c r="I22" s="185">
        <v>12</v>
      </c>
      <c r="J22" s="185">
        <v>7</v>
      </c>
      <c r="K22" s="185">
        <v>12</v>
      </c>
      <c r="L22" s="154">
        <f t="shared" si="1"/>
        <v>54</v>
      </c>
      <c r="M22" s="16">
        <f t="shared" si="2"/>
        <v>7</v>
      </c>
      <c r="N22" s="140">
        <f t="shared" si="3"/>
        <v>64</v>
      </c>
      <c r="O22" s="171"/>
      <c r="P22" s="148">
        <v>2186</v>
      </c>
      <c r="Q22" s="149" t="s">
        <v>124</v>
      </c>
      <c r="R22" s="148">
        <f t="shared" si="4"/>
        <v>0</v>
      </c>
      <c r="S22" s="175"/>
      <c r="T22" s="17">
        <f t="shared" si="5"/>
        <v>0</v>
      </c>
      <c r="U22" s="11"/>
      <c r="V22" s="4"/>
      <c r="W22" s="4"/>
      <c r="X22" s="4"/>
      <c r="Y22" s="4"/>
    </row>
    <row r="23" spans="1:25" ht="29.1" customHeight="1" thickBot="1" x14ac:dyDescent="0.4">
      <c r="A23" s="144" t="str">
        <f t="shared" si="0"/>
        <v>SI</v>
      </c>
      <c r="B23" s="151" t="s">
        <v>556</v>
      </c>
      <c r="C23" s="148">
        <v>1298</v>
      </c>
      <c r="D23" s="182" t="s">
        <v>35</v>
      </c>
      <c r="E23" s="194"/>
      <c r="F23" s="185">
        <v>20</v>
      </c>
      <c r="G23" s="185"/>
      <c r="H23" s="185">
        <v>12</v>
      </c>
      <c r="I23" s="185">
        <v>8</v>
      </c>
      <c r="J23" s="185"/>
      <c r="K23" s="185">
        <v>6</v>
      </c>
      <c r="L23" s="154">
        <f t="shared" si="1"/>
        <v>46</v>
      </c>
      <c r="M23" s="16">
        <f t="shared" si="2"/>
        <v>4</v>
      </c>
      <c r="N23" s="140">
        <f t="shared" si="3"/>
        <v>46</v>
      </c>
      <c r="O23" s="171"/>
      <c r="P23" s="148">
        <v>1756</v>
      </c>
      <c r="Q23" s="149" t="s">
        <v>37</v>
      </c>
      <c r="R23" s="148">
        <f t="shared" si="4"/>
        <v>0</v>
      </c>
      <c r="S23" s="175"/>
      <c r="T23" s="17">
        <f t="shared" si="5"/>
        <v>0</v>
      </c>
      <c r="U23" s="11"/>
      <c r="V23" s="4"/>
      <c r="W23" s="4"/>
      <c r="X23" s="4"/>
      <c r="Y23" s="4"/>
    </row>
    <row r="24" spans="1:25" ht="29.1" customHeight="1" thickBot="1" x14ac:dyDescent="0.4">
      <c r="A24" s="144" t="str">
        <f t="shared" si="0"/>
        <v>SI</v>
      </c>
      <c r="B24" s="210" t="s">
        <v>156</v>
      </c>
      <c r="C24" s="161" t="s">
        <v>151</v>
      </c>
      <c r="D24" s="160" t="s">
        <v>152</v>
      </c>
      <c r="E24" s="221">
        <v>5</v>
      </c>
      <c r="F24" s="185">
        <v>2</v>
      </c>
      <c r="G24" s="185"/>
      <c r="H24" s="256"/>
      <c r="I24" s="185">
        <v>6</v>
      </c>
      <c r="J24" s="221">
        <v>15</v>
      </c>
      <c r="K24" s="185">
        <v>5</v>
      </c>
      <c r="L24" s="154">
        <f t="shared" si="1"/>
        <v>33</v>
      </c>
      <c r="M24" s="16">
        <f t="shared" si="2"/>
        <v>5</v>
      </c>
      <c r="N24" s="140">
        <f t="shared" si="3"/>
        <v>33</v>
      </c>
      <c r="O24" s="171"/>
      <c r="P24" s="148">
        <v>1177</v>
      </c>
      <c r="Q24" s="149" t="s">
        <v>38</v>
      </c>
      <c r="R24" s="148">
        <f t="shared" si="4"/>
        <v>0</v>
      </c>
      <c r="S24" s="175"/>
      <c r="T24" s="17">
        <f t="shared" si="5"/>
        <v>0</v>
      </c>
      <c r="U24" s="11"/>
      <c r="V24" s="4"/>
      <c r="W24" s="4"/>
      <c r="X24" s="4"/>
      <c r="Y24" s="4"/>
    </row>
    <row r="25" spans="1:25" ht="29.1" customHeight="1" thickBot="1" x14ac:dyDescent="0.4">
      <c r="A25" s="144" t="str">
        <f t="shared" si="0"/>
        <v>SI</v>
      </c>
      <c r="B25" s="210" t="s">
        <v>161</v>
      </c>
      <c r="C25" s="161" t="s">
        <v>134</v>
      </c>
      <c r="D25" s="160" t="s">
        <v>135</v>
      </c>
      <c r="E25" s="221">
        <v>5</v>
      </c>
      <c r="F25" s="185">
        <v>5</v>
      </c>
      <c r="G25" s="185">
        <v>9</v>
      </c>
      <c r="H25" s="185">
        <v>5</v>
      </c>
      <c r="I25" s="185">
        <v>5</v>
      </c>
      <c r="J25" s="185">
        <v>5</v>
      </c>
      <c r="K25" s="185">
        <v>5</v>
      </c>
      <c r="L25" s="154">
        <f t="shared" si="1"/>
        <v>29</v>
      </c>
      <c r="M25" s="16">
        <f t="shared" si="2"/>
        <v>7</v>
      </c>
      <c r="N25" s="140">
        <f t="shared" si="3"/>
        <v>39</v>
      </c>
      <c r="O25" s="171"/>
      <c r="P25" s="148">
        <v>1266</v>
      </c>
      <c r="Q25" s="149" t="s">
        <v>39</v>
      </c>
      <c r="R25" s="148">
        <f t="shared" si="4"/>
        <v>0</v>
      </c>
      <c r="S25" s="175"/>
      <c r="T25" s="17">
        <f t="shared" si="5"/>
        <v>0</v>
      </c>
      <c r="U25" s="11"/>
      <c r="V25" s="4"/>
      <c r="W25" s="4"/>
      <c r="X25" s="4"/>
      <c r="Y25" s="4"/>
    </row>
    <row r="26" spans="1:25" ht="29.1" customHeight="1" thickBot="1" x14ac:dyDescent="0.4">
      <c r="A26" s="144" t="str">
        <f t="shared" si="0"/>
        <v>SI</v>
      </c>
      <c r="B26" s="210" t="s">
        <v>146</v>
      </c>
      <c r="C26" s="161" t="s">
        <v>147</v>
      </c>
      <c r="D26" s="160" t="s">
        <v>20</v>
      </c>
      <c r="E26" s="221">
        <v>12</v>
      </c>
      <c r="F26" s="185">
        <v>5</v>
      </c>
      <c r="G26" s="185"/>
      <c r="H26" s="185"/>
      <c r="I26" s="185"/>
      <c r="J26" s="185"/>
      <c r="K26" s="185">
        <v>5</v>
      </c>
      <c r="L26" s="154">
        <f t="shared" si="1"/>
        <v>22</v>
      </c>
      <c r="M26" s="16">
        <f t="shared" si="2"/>
        <v>3</v>
      </c>
      <c r="N26" s="140">
        <f t="shared" si="3"/>
        <v>22</v>
      </c>
      <c r="O26" s="171"/>
      <c r="P26" s="148">
        <v>1757</v>
      </c>
      <c r="Q26" s="149" t="s">
        <v>40</v>
      </c>
      <c r="R26" s="148">
        <f t="shared" si="4"/>
        <v>0</v>
      </c>
      <c r="S26" s="175"/>
      <c r="T26" s="17">
        <f t="shared" si="5"/>
        <v>0</v>
      </c>
      <c r="U26" s="11"/>
      <c r="V26" s="4"/>
      <c r="W26" s="4"/>
      <c r="X26" s="4"/>
      <c r="Y26" s="4"/>
    </row>
    <row r="27" spans="1:25" ht="29.1" customHeight="1" thickBot="1" x14ac:dyDescent="0.4">
      <c r="A27" s="144" t="str">
        <f t="shared" si="0"/>
        <v>SI</v>
      </c>
      <c r="B27" s="12" t="s">
        <v>560</v>
      </c>
      <c r="C27" s="161" t="s">
        <v>147</v>
      </c>
      <c r="D27" s="160" t="s">
        <v>20</v>
      </c>
      <c r="E27" s="15"/>
      <c r="F27" s="185">
        <v>5</v>
      </c>
      <c r="G27" s="185">
        <v>7</v>
      </c>
      <c r="H27" s="185"/>
      <c r="I27" s="185"/>
      <c r="J27" s="185">
        <v>5</v>
      </c>
      <c r="K27" s="185">
        <v>5</v>
      </c>
      <c r="L27" s="154">
        <f t="shared" si="1"/>
        <v>22</v>
      </c>
      <c r="M27" s="16">
        <f t="shared" si="2"/>
        <v>4</v>
      </c>
      <c r="N27" s="140">
        <f t="shared" si="3"/>
        <v>22</v>
      </c>
      <c r="O27" s="171"/>
      <c r="P27" s="148">
        <v>1760</v>
      </c>
      <c r="Q27" s="149" t="s">
        <v>41</v>
      </c>
      <c r="R27" s="148">
        <f t="shared" si="4"/>
        <v>0</v>
      </c>
      <c r="S27" s="175"/>
      <c r="T27" s="17">
        <f t="shared" si="5"/>
        <v>0</v>
      </c>
      <c r="U27" s="11"/>
      <c r="V27" s="4"/>
      <c r="W27" s="4"/>
      <c r="X27" s="4"/>
      <c r="Y27" s="4"/>
    </row>
    <row r="28" spans="1:25" ht="29.1" customHeight="1" thickBot="1" x14ac:dyDescent="0.4">
      <c r="A28" s="144" t="str">
        <f t="shared" si="0"/>
        <v>SI</v>
      </c>
      <c r="B28" s="210" t="s">
        <v>694</v>
      </c>
      <c r="C28" s="161" t="s">
        <v>151</v>
      </c>
      <c r="D28" s="160" t="s">
        <v>152</v>
      </c>
      <c r="E28" s="221">
        <v>2</v>
      </c>
      <c r="F28" s="185"/>
      <c r="G28" s="185"/>
      <c r="H28" s="185">
        <v>5</v>
      </c>
      <c r="I28" s="221">
        <v>7</v>
      </c>
      <c r="J28" s="185"/>
      <c r="K28" s="221">
        <v>7</v>
      </c>
      <c r="L28" s="154">
        <f t="shared" si="1"/>
        <v>21</v>
      </c>
      <c r="M28" s="16">
        <f t="shared" si="2"/>
        <v>4</v>
      </c>
      <c r="N28" s="140">
        <f t="shared" si="3"/>
        <v>21</v>
      </c>
      <c r="O28" s="171"/>
      <c r="P28" s="148">
        <v>1174</v>
      </c>
      <c r="Q28" s="149" t="s">
        <v>123</v>
      </c>
      <c r="R28" s="148">
        <f t="shared" si="4"/>
        <v>0</v>
      </c>
      <c r="S28" s="175"/>
      <c r="T28" s="17">
        <f t="shared" si="5"/>
        <v>0</v>
      </c>
      <c r="U28" s="11"/>
      <c r="V28" s="4"/>
      <c r="W28" s="4"/>
      <c r="X28" s="4"/>
      <c r="Y28" s="4"/>
    </row>
    <row r="29" spans="1:25" ht="29.1" customHeight="1" thickBot="1" x14ac:dyDescent="0.4">
      <c r="A29" s="144" t="str">
        <f t="shared" si="0"/>
        <v>SI</v>
      </c>
      <c r="B29" s="12" t="s">
        <v>558</v>
      </c>
      <c r="C29" s="148">
        <v>1773</v>
      </c>
      <c r="D29" s="149" t="s">
        <v>71</v>
      </c>
      <c r="E29" s="15"/>
      <c r="F29" s="185">
        <v>5</v>
      </c>
      <c r="G29" s="185"/>
      <c r="H29" s="185">
        <v>5</v>
      </c>
      <c r="I29" s="185"/>
      <c r="J29" s="185"/>
      <c r="K29" s="185">
        <v>9</v>
      </c>
      <c r="L29" s="154">
        <f t="shared" si="1"/>
        <v>19</v>
      </c>
      <c r="M29" s="16">
        <f t="shared" si="2"/>
        <v>3</v>
      </c>
      <c r="N29" s="140">
        <f t="shared" si="3"/>
        <v>19</v>
      </c>
      <c r="O29" s="171"/>
      <c r="P29" s="148">
        <v>1731</v>
      </c>
      <c r="Q29" s="149" t="s">
        <v>43</v>
      </c>
      <c r="R29" s="148">
        <f t="shared" si="4"/>
        <v>6</v>
      </c>
      <c r="S29" s="175"/>
      <c r="T29" s="17">
        <f t="shared" si="5"/>
        <v>6</v>
      </c>
      <c r="U29" s="11"/>
      <c r="V29" s="4"/>
      <c r="W29" s="4"/>
      <c r="X29" s="4"/>
      <c r="Y29" s="4"/>
    </row>
    <row r="30" spans="1:25" ht="29.1" customHeight="1" thickBot="1" x14ac:dyDescent="0.4">
      <c r="A30" s="144" t="str">
        <f t="shared" si="0"/>
        <v>SI</v>
      </c>
      <c r="B30" s="210" t="s">
        <v>154</v>
      </c>
      <c r="C30" s="161" t="s">
        <v>155</v>
      </c>
      <c r="D30" s="162" t="s">
        <v>118</v>
      </c>
      <c r="E30" s="221">
        <v>5</v>
      </c>
      <c r="F30" s="185"/>
      <c r="G30" s="185">
        <v>12</v>
      </c>
      <c r="H30" s="185"/>
      <c r="I30" s="185"/>
      <c r="J30" s="185"/>
      <c r="K30" s="185"/>
      <c r="L30" s="154">
        <f t="shared" si="1"/>
        <v>17</v>
      </c>
      <c r="M30" s="16">
        <f t="shared" si="2"/>
        <v>2</v>
      </c>
      <c r="N30" s="140">
        <f t="shared" si="3"/>
        <v>17</v>
      </c>
      <c r="O30" s="171"/>
      <c r="P30" s="148">
        <v>1773</v>
      </c>
      <c r="Q30" s="149" t="s">
        <v>71</v>
      </c>
      <c r="R30" s="148">
        <f t="shared" si="4"/>
        <v>199</v>
      </c>
      <c r="S30" s="175"/>
      <c r="T30" s="17">
        <f t="shared" si="5"/>
        <v>199</v>
      </c>
      <c r="U30" s="11"/>
      <c r="V30" s="4"/>
      <c r="W30" s="4"/>
      <c r="X30" s="4"/>
      <c r="Y30" s="4"/>
    </row>
    <row r="31" spans="1:25" ht="29.1" customHeight="1" thickBot="1" x14ac:dyDescent="0.4">
      <c r="A31" s="144" t="str">
        <f t="shared" si="0"/>
        <v>SI</v>
      </c>
      <c r="B31" s="210" t="s">
        <v>148</v>
      </c>
      <c r="C31" s="161" t="s">
        <v>139</v>
      </c>
      <c r="D31" s="160" t="s">
        <v>140</v>
      </c>
      <c r="E31" s="221">
        <v>9</v>
      </c>
      <c r="F31" s="185"/>
      <c r="G31" s="185"/>
      <c r="H31" s="185">
        <v>5</v>
      </c>
      <c r="I31" s="185"/>
      <c r="J31" s="185"/>
      <c r="K31" s="185"/>
      <c r="L31" s="154">
        <f t="shared" si="1"/>
        <v>14</v>
      </c>
      <c r="M31" s="16">
        <f t="shared" si="2"/>
        <v>2</v>
      </c>
      <c r="N31" s="140">
        <f t="shared" si="3"/>
        <v>14</v>
      </c>
      <c r="O31" s="171"/>
      <c r="P31" s="148">
        <v>1347</v>
      </c>
      <c r="Q31" s="149" t="s">
        <v>45</v>
      </c>
      <c r="R31" s="148">
        <f t="shared" si="4"/>
        <v>0</v>
      </c>
      <c r="S31" s="175"/>
      <c r="T31" s="17">
        <f t="shared" si="5"/>
        <v>0</v>
      </c>
      <c r="U31" s="11"/>
      <c r="V31" s="4"/>
      <c r="W31" s="4"/>
      <c r="X31" s="4"/>
      <c r="Y31" s="4"/>
    </row>
    <row r="32" spans="1:25" ht="29.1" customHeight="1" thickBot="1" x14ac:dyDescent="0.4">
      <c r="A32" s="144" t="str">
        <f t="shared" si="0"/>
        <v>SI</v>
      </c>
      <c r="B32" s="12" t="s">
        <v>607</v>
      </c>
      <c r="C32" s="148">
        <v>2378</v>
      </c>
      <c r="D32" s="182" t="s">
        <v>474</v>
      </c>
      <c r="E32" s="15"/>
      <c r="F32" s="185"/>
      <c r="G32" s="185">
        <v>8</v>
      </c>
      <c r="H32" s="185"/>
      <c r="I32" s="185"/>
      <c r="J32" s="185">
        <v>5</v>
      </c>
      <c r="K32" s="185"/>
      <c r="L32" s="154">
        <f t="shared" si="1"/>
        <v>13</v>
      </c>
      <c r="M32" s="16">
        <f t="shared" si="2"/>
        <v>2</v>
      </c>
      <c r="N32" s="140">
        <f t="shared" si="3"/>
        <v>13</v>
      </c>
      <c r="O32" s="171"/>
      <c r="P32" s="148">
        <v>1889</v>
      </c>
      <c r="Q32" s="149" t="s">
        <v>115</v>
      </c>
      <c r="R32" s="148">
        <f t="shared" si="4"/>
        <v>0</v>
      </c>
      <c r="S32" s="175"/>
      <c r="T32" s="17">
        <f t="shared" si="5"/>
        <v>0</v>
      </c>
      <c r="U32" s="11"/>
      <c r="V32" s="4"/>
      <c r="W32" s="4"/>
      <c r="X32" s="4"/>
      <c r="Y32" s="4"/>
    </row>
    <row r="33" spans="1:25" ht="29.1" customHeight="1" thickBot="1" x14ac:dyDescent="0.4">
      <c r="A33" s="144" t="str">
        <f t="shared" si="0"/>
        <v>SI</v>
      </c>
      <c r="B33" s="210" t="s">
        <v>162</v>
      </c>
      <c r="C33" s="161" t="s">
        <v>145</v>
      </c>
      <c r="D33" s="162" t="s">
        <v>21</v>
      </c>
      <c r="E33" s="221">
        <v>5</v>
      </c>
      <c r="F33" s="185"/>
      <c r="G33" s="185"/>
      <c r="H33" s="185"/>
      <c r="I33" s="185"/>
      <c r="J33" s="256">
        <v>5</v>
      </c>
      <c r="K33" s="185"/>
      <c r="L33" s="154">
        <f t="shared" si="1"/>
        <v>10</v>
      </c>
      <c r="M33" s="16">
        <f t="shared" si="2"/>
        <v>2</v>
      </c>
      <c r="N33" s="140">
        <f t="shared" si="3"/>
        <v>10</v>
      </c>
      <c r="O33" s="171"/>
      <c r="P33" s="148">
        <v>1883</v>
      </c>
      <c r="Q33" s="149" t="s">
        <v>47</v>
      </c>
      <c r="R33" s="148">
        <f t="shared" si="4"/>
        <v>0</v>
      </c>
      <c r="S33" s="175"/>
      <c r="T33" s="17">
        <f t="shared" si="5"/>
        <v>0</v>
      </c>
      <c r="U33" s="11"/>
      <c r="V33" s="4"/>
      <c r="W33" s="4"/>
      <c r="X33" s="4"/>
      <c r="Y33" s="4"/>
    </row>
    <row r="34" spans="1:25" ht="29.1" customHeight="1" thickBot="1" x14ac:dyDescent="0.4">
      <c r="A34" s="144" t="str">
        <f t="shared" si="0"/>
        <v>SI</v>
      </c>
      <c r="B34" s="210" t="s">
        <v>160</v>
      </c>
      <c r="C34" s="161" t="s">
        <v>158</v>
      </c>
      <c r="D34" s="160" t="s">
        <v>159</v>
      </c>
      <c r="E34" s="221">
        <v>5</v>
      </c>
      <c r="F34" s="185">
        <v>5</v>
      </c>
      <c r="G34" s="185"/>
      <c r="H34" s="256"/>
      <c r="I34" s="185"/>
      <c r="J34" s="185"/>
      <c r="K34" s="185"/>
      <c r="L34" s="154">
        <f t="shared" si="1"/>
        <v>10</v>
      </c>
      <c r="M34" s="16">
        <f t="shared" si="2"/>
        <v>2</v>
      </c>
      <c r="N34" s="140">
        <f t="shared" si="3"/>
        <v>10</v>
      </c>
      <c r="O34" s="171"/>
      <c r="P34" s="148">
        <v>2072</v>
      </c>
      <c r="Q34" s="149" t="s">
        <v>109</v>
      </c>
      <c r="R34" s="148">
        <f t="shared" si="4"/>
        <v>10</v>
      </c>
      <c r="S34" s="175"/>
      <c r="T34" s="17">
        <f t="shared" si="5"/>
        <v>10</v>
      </c>
      <c r="U34" s="11"/>
      <c r="V34" s="4"/>
      <c r="W34" s="4"/>
      <c r="X34" s="4"/>
      <c r="Y34" s="4"/>
    </row>
    <row r="35" spans="1:25" ht="29.1" customHeight="1" thickBot="1" x14ac:dyDescent="0.4">
      <c r="A35" s="144" t="str">
        <f t="shared" si="0"/>
        <v>SI</v>
      </c>
      <c r="B35" s="210" t="s">
        <v>157</v>
      </c>
      <c r="C35" s="161" t="s">
        <v>158</v>
      </c>
      <c r="D35" s="160" t="s">
        <v>159</v>
      </c>
      <c r="E35" s="221">
        <v>5</v>
      </c>
      <c r="F35" s="185">
        <v>5</v>
      </c>
      <c r="G35" s="185"/>
      <c r="H35" s="185"/>
      <c r="I35" s="185"/>
      <c r="J35" s="185"/>
      <c r="K35" s="185"/>
      <c r="L35" s="154">
        <f t="shared" si="1"/>
        <v>10</v>
      </c>
      <c r="M35" s="16">
        <f t="shared" ref="M35:M52" si="6">COUNTA(E35:K35)</f>
        <v>2</v>
      </c>
      <c r="N35" s="140">
        <f t="shared" ref="N35:N52" si="7">SUM(E35:K35)</f>
        <v>10</v>
      </c>
      <c r="O35" s="171"/>
      <c r="P35" s="148">
        <v>1615</v>
      </c>
      <c r="Q35" s="149" t="s">
        <v>110</v>
      </c>
      <c r="R35" s="148">
        <f t="shared" ref="R35:R64" si="8">SUMIF($C$3:$C$101,P35,$N$3:$N$101)</f>
        <v>0</v>
      </c>
      <c r="S35" s="175"/>
      <c r="T35" s="17">
        <f t="shared" ref="T35:T64" si="9">SUMIF($C$3:$C$101,P35,$L$3:$L$101)</f>
        <v>0</v>
      </c>
      <c r="U35" s="11"/>
      <c r="V35" s="4"/>
      <c r="W35" s="4"/>
      <c r="X35" s="4"/>
      <c r="Y35" s="4"/>
    </row>
    <row r="36" spans="1:25" ht="29.1" customHeight="1" thickBot="1" x14ac:dyDescent="0.4">
      <c r="A36" s="144" t="str">
        <f t="shared" si="0"/>
        <v>NO</v>
      </c>
      <c r="B36" s="12" t="s">
        <v>608</v>
      </c>
      <c r="C36" s="148">
        <v>1731</v>
      </c>
      <c r="D36" s="149" t="s">
        <v>43</v>
      </c>
      <c r="E36" s="15"/>
      <c r="F36" s="185"/>
      <c r="G36" s="185">
        <v>6</v>
      </c>
      <c r="H36" s="185"/>
      <c r="I36" s="185"/>
      <c r="J36" s="185"/>
      <c r="K36" s="185"/>
      <c r="L36" s="154">
        <f t="shared" si="1"/>
        <v>6</v>
      </c>
      <c r="M36" s="16">
        <f t="shared" si="6"/>
        <v>1</v>
      </c>
      <c r="N36" s="140">
        <f t="shared" si="7"/>
        <v>6</v>
      </c>
      <c r="O36" s="171"/>
      <c r="P36" s="148">
        <v>48</v>
      </c>
      <c r="Q36" s="149" t="s">
        <v>111</v>
      </c>
      <c r="R36" s="148">
        <f t="shared" si="8"/>
        <v>0</v>
      </c>
      <c r="S36" s="175"/>
      <c r="T36" s="17">
        <f t="shared" si="9"/>
        <v>0</v>
      </c>
      <c r="U36" s="11"/>
      <c r="V36" s="4"/>
      <c r="W36" s="4"/>
      <c r="X36" s="4"/>
      <c r="Y36" s="4"/>
    </row>
    <row r="37" spans="1:25" ht="29.1" customHeight="1" thickBot="1" x14ac:dyDescent="0.4">
      <c r="A37" s="144" t="str">
        <f t="shared" ref="A37:A46" si="10">IF(M37&lt;2,"NO","SI")</f>
        <v>NO</v>
      </c>
      <c r="B37" s="12" t="s">
        <v>627</v>
      </c>
      <c r="C37" s="148">
        <v>2072</v>
      </c>
      <c r="D37" s="149" t="s">
        <v>109</v>
      </c>
      <c r="E37" s="15"/>
      <c r="F37" s="185"/>
      <c r="G37" s="185"/>
      <c r="H37" s="185">
        <v>5</v>
      </c>
      <c r="I37" s="185"/>
      <c r="J37" s="256"/>
      <c r="K37" s="185"/>
      <c r="L37" s="154">
        <f t="shared" si="1"/>
        <v>5</v>
      </c>
      <c r="M37" s="16">
        <f t="shared" si="6"/>
        <v>1</v>
      </c>
      <c r="N37" s="140">
        <f t="shared" si="7"/>
        <v>5</v>
      </c>
      <c r="O37" s="171"/>
      <c r="P37" s="148">
        <v>1353</v>
      </c>
      <c r="Q37" s="149" t="s">
        <v>112</v>
      </c>
      <c r="R37" s="148">
        <f t="shared" si="8"/>
        <v>0</v>
      </c>
      <c r="S37" s="175"/>
      <c r="T37" s="17">
        <f t="shared" si="9"/>
        <v>0</v>
      </c>
      <c r="U37" s="11"/>
      <c r="V37" s="4"/>
      <c r="W37" s="4"/>
      <c r="X37" s="4"/>
      <c r="Y37" s="4"/>
    </row>
    <row r="38" spans="1:25" ht="29.1" customHeight="1" thickBot="1" x14ac:dyDescent="0.4">
      <c r="A38" s="144" t="str">
        <f t="shared" si="10"/>
        <v>NO</v>
      </c>
      <c r="B38" s="12" t="s">
        <v>626</v>
      </c>
      <c r="C38" s="148">
        <v>2072</v>
      </c>
      <c r="D38" s="149" t="s">
        <v>109</v>
      </c>
      <c r="E38" s="15"/>
      <c r="F38" s="185"/>
      <c r="G38" s="185"/>
      <c r="H38" s="185">
        <v>5</v>
      </c>
      <c r="I38" s="185"/>
      <c r="J38" s="185"/>
      <c r="K38" s="185"/>
      <c r="L38" s="154">
        <f t="shared" si="1"/>
        <v>5</v>
      </c>
      <c r="M38" s="16">
        <f t="shared" si="6"/>
        <v>1</v>
      </c>
      <c r="N38" s="140">
        <f t="shared" si="7"/>
        <v>5</v>
      </c>
      <c r="O38" s="171"/>
      <c r="P38" s="148">
        <v>1665</v>
      </c>
      <c r="Q38" s="149" t="s">
        <v>113</v>
      </c>
      <c r="R38" s="148">
        <f t="shared" si="8"/>
        <v>0</v>
      </c>
      <c r="S38" s="175"/>
      <c r="T38" s="17">
        <f t="shared" si="9"/>
        <v>0</v>
      </c>
      <c r="U38" s="11"/>
      <c r="V38" s="4"/>
      <c r="W38" s="4"/>
      <c r="X38" s="4"/>
      <c r="Y38" s="4"/>
    </row>
    <row r="39" spans="1:25" ht="29.1" customHeight="1" thickBot="1" x14ac:dyDescent="0.4">
      <c r="A39" s="144" t="str">
        <f t="shared" si="10"/>
        <v>NO</v>
      </c>
      <c r="B39" s="12" t="s">
        <v>559</v>
      </c>
      <c r="C39" s="161" t="s">
        <v>158</v>
      </c>
      <c r="D39" s="160" t="s">
        <v>159</v>
      </c>
      <c r="E39" s="15"/>
      <c r="F39" s="185">
        <v>5</v>
      </c>
      <c r="G39" s="185"/>
      <c r="H39" s="185"/>
      <c r="I39" s="221"/>
      <c r="J39" s="185"/>
      <c r="K39" s="185"/>
      <c r="L39" s="154">
        <f t="shared" si="1"/>
        <v>5</v>
      </c>
      <c r="M39" s="16">
        <f t="shared" si="6"/>
        <v>1</v>
      </c>
      <c r="N39" s="140">
        <f t="shared" si="7"/>
        <v>5</v>
      </c>
      <c r="O39" s="171"/>
      <c r="P39" s="148"/>
      <c r="Q39" s="149"/>
      <c r="R39" s="148">
        <f t="shared" si="8"/>
        <v>0</v>
      </c>
      <c r="S39" s="175"/>
      <c r="T39" s="17">
        <f t="shared" si="9"/>
        <v>0</v>
      </c>
      <c r="U39" s="11"/>
      <c r="V39" s="4"/>
      <c r="W39" s="4"/>
      <c r="X39" s="4"/>
      <c r="Y39" s="4"/>
    </row>
    <row r="40" spans="1:25" ht="29.1" customHeight="1" thickBot="1" x14ac:dyDescent="0.4">
      <c r="A40" s="144" t="str">
        <f t="shared" si="10"/>
        <v>NO</v>
      </c>
      <c r="B40" s="12" t="s">
        <v>628</v>
      </c>
      <c r="C40" s="161" t="s">
        <v>139</v>
      </c>
      <c r="D40" s="160" t="s">
        <v>140</v>
      </c>
      <c r="E40" s="15"/>
      <c r="F40" s="185"/>
      <c r="G40" s="185"/>
      <c r="H40" s="185">
        <v>5</v>
      </c>
      <c r="I40" s="185"/>
      <c r="J40" s="185"/>
      <c r="K40" s="185"/>
      <c r="L40" s="154">
        <f t="shared" si="1"/>
        <v>5</v>
      </c>
      <c r="M40" s="16">
        <f t="shared" si="6"/>
        <v>1</v>
      </c>
      <c r="N40" s="140">
        <f t="shared" si="7"/>
        <v>5</v>
      </c>
      <c r="O40" s="171"/>
      <c r="P40" s="148"/>
      <c r="Q40" s="149"/>
      <c r="R40" s="148">
        <f t="shared" si="8"/>
        <v>0</v>
      </c>
      <c r="S40" s="175"/>
      <c r="T40" s="17">
        <f t="shared" si="9"/>
        <v>0</v>
      </c>
      <c r="U40" s="11"/>
      <c r="V40" s="4"/>
      <c r="W40" s="4"/>
      <c r="X40" s="4"/>
      <c r="Y40" s="4"/>
    </row>
    <row r="41" spans="1:25" ht="29.1" customHeight="1" thickBot="1" x14ac:dyDescent="0.4">
      <c r="A41" s="144" t="str">
        <f t="shared" si="10"/>
        <v>NO</v>
      </c>
      <c r="B41" s="12" t="s">
        <v>561</v>
      </c>
      <c r="C41" s="148">
        <v>1115</v>
      </c>
      <c r="D41" s="182" t="s">
        <v>15</v>
      </c>
      <c r="E41" s="15"/>
      <c r="F41" s="185">
        <v>5</v>
      </c>
      <c r="G41" s="185"/>
      <c r="H41" s="185"/>
      <c r="I41" s="185"/>
      <c r="J41" s="185"/>
      <c r="K41" s="185"/>
      <c r="L41" s="154">
        <f t="shared" si="1"/>
        <v>5</v>
      </c>
      <c r="M41" s="16">
        <f t="shared" si="6"/>
        <v>1</v>
      </c>
      <c r="N41" s="140">
        <f t="shared" si="7"/>
        <v>5</v>
      </c>
      <c r="O41" s="171"/>
      <c r="P41" s="148"/>
      <c r="Q41" s="149"/>
      <c r="R41" s="148">
        <f t="shared" si="8"/>
        <v>0</v>
      </c>
      <c r="S41" s="175"/>
      <c r="T41" s="17">
        <f t="shared" si="9"/>
        <v>0</v>
      </c>
      <c r="U41" s="11"/>
      <c r="V41" s="4"/>
      <c r="W41" s="4"/>
      <c r="X41" s="4"/>
      <c r="Y41" s="4"/>
    </row>
    <row r="42" spans="1:25" ht="29.1" customHeight="1" thickBot="1" x14ac:dyDescent="0.4">
      <c r="A42" s="144" t="str">
        <f t="shared" si="10"/>
        <v>NO</v>
      </c>
      <c r="B42" s="131"/>
      <c r="C42" s="13"/>
      <c r="D42" s="12"/>
      <c r="E42" s="15"/>
      <c r="F42" s="185"/>
      <c r="G42" s="185"/>
      <c r="H42" s="185"/>
      <c r="I42" s="185"/>
      <c r="J42" s="185"/>
      <c r="K42" s="185"/>
      <c r="L42" s="154">
        <f t="shared" ref="L42:L52" si="11">IF(M42=7,SUM(E42:K42)-SMALL(E42:K42,1)-SMALL(E42:K42,2),IF(M42=6,SUM(E42:K42)-SMALL(E42:K42,1),SUM(E42:K42)))</f>
        <v>0</v>
      </c>
      <c r="M42" s="16">
        <f t="shared" si="6"/>
        <v>0</v>
      </c>
      <c r="N42" s="140">
        <f t="shared" si="7"/>
        <v>0</v>
      </c>
      <c r="O42" s="171"/>
      <c r="P42" s="148"/>
      <c r="Q42" s="149"/>
      <c r="R42" s="148">
        <f t="shared" si="8"/>
        <v>0</v>
      </c>
      <c r="S42" s="175"/>
      <c r="T42" s="17">
        <f t="shared" si="9"/>
        <v>0</v>
      </c>
      <c r="U42" s="11"/>
      <c r="V42" s="4"/>
      <c r="W42" s="4"/>
      <c r="X42" s="4"/>
      <c r="Y42" s="4"/>
    </row>
    <row r="43" spans="1:25" ht="29.1" customHeight="1" thickBot="1" x14ac:dyDescent="0.4">
      <c r="A43" s="144" t="str">
        <f t="shared" si="10"/>
        <v>NO</v>
      </c>
      <c r="B43" s="12"/>
      <c r="C43" s="61"/>
      <c r="D43" s="12"/>
      <c r="E43" s="15"/>
      <c r="F43" s="185"/>
      <c r="G43" s="221"/>
      <c r="H43" s="185"/>
      <c r="I43" s="185"/>
      <c r="J43" s="185"/>
      <c r="K43" s="185"/>
      <c r="L43" s="154">
        <f t="shared" si="11"/>
        <v>0</v>
      </c>
      <c r="M43" s="16">
        <f t="shared" si="6"/>
        <v>0</v>
      </c>
      <c r="N43" s="140">
        <f t="shared" si="7"/>
        <v>0</v>
      </c>
      <c r="O43" s="171"/>
      <c r="P43" s="148"/>
      <c r="Q43" s="149"/>
      <c r="R43" s="148">
        <f t="shared" si="8"/>
        <v>0</v>
      </c>
      <c r="S43" s="175"/>
      <c r="T43" s="17">
        <f t="shared" si="9"/>
        <v>0</v>
      </c>
      <c r="U43" s="11"/>
      <c r="V43" s="4"/>
      <c r="W43" s="4"/>
      <c r="X43" s="4"/>
      <c r="Y43" s="4"/>
    </row>
    <row r="44" spans="1:25" ht="29.1" customHeight="1" thickBot="1" x14ac:dyDescent="0.4">
      <c r="A44" s="144" t="str">
        <f t="shared" si="10"/>
        <v>NO</v>
      </c>
      <c r="B44" s="12"/>
      <c r="C44" s="13"/>
      <c r="D44" s="12"/>
      <c r="E44" s="15"/>
      <c r="F44" s="185"/>
      <c r="G44" s="185"/>
      <c r="H44" s="185"/>
      <c r="I44" s="185"/>
      <c r="J44" s="185"/>
      <c r="K44" s="185"/>
      <c r="L44" s="154">
        <f t="shared" si="11"/>
        <v>0</v>
      </c>
      <c r="M44" s="16">
        <f t="shared" si="6"/>
        <v>0</v>
      </c>
      <c r="N44" s="140">
        <f t="shared" si="7"/>
        <v>0</v>
      </c>
      <c r="O44" s="171"/>
      <c r="P44" s="148">
        <v>2199</v>
      </c>
      <c r="Q44" s="180" t="s">
        <v>106</v>
      </c>
      <c r="R44" s="148">
        <f t="shared" si="8"/>
        <v>0</v>
      </c>
      <c r="S44" s="175"/>
      <c r="T44" s="17">
        <f t="shared" si="9"/>
        <v>0</v>
      </c>
      <c r="U44" s="11"/>
      <c r="V44" s="4"/>
      <c r="W44" s="4"/>
      <c r="X44" s="4"/>
      <c r="Y44" s="4"/>
    </row>
    <row r="45" spans="1:25" ht="28.5" customHeight="1" thickBot="1" x14ac:dyDescent="0.4">
      <c r="A45" s="144" t="str">
        <f t="shared" si="10"/>
        <v>NO</v>
      </c>
      <c r="B45" s="12"/>
      <c r="C45" s="13"/>
      <c r="D45" s="12"/>
      <c r="E45" s="15"/>
      <c r="F45" s="185"/>
      <c r="G45" s="185"/>
      <c r="H45" s="185"/>
      <c r="I45" s="185"/>
      <c r="J45" s="185"/>
      <c r="K45" s="185"/>
      <c r="L45" s="154">
        <f t="shared" si="11"/>
        <v>0</v>
      </c>
      <c r="M45" s="16">
        <f t="shared" si="6"/>
        <v>0</v>
      </c>
      <c r="N45" s="140">
        <f t="shared" si="7"/>
        <v>0</v>
      </c>
      <c r="O45" s="171"/>
      <c r="P45" s="148">
        <v>1908</v>
      </c>
      <c r="Q45" s="149" t="s">
        <v>55</v>
      </c>
      <c r="R45" s="148">
        <f t="shared" si="8"/>
        <v>0</v>
      </c>
      <c r="S45" s="175"/>
      <c r="T45" s="17">
        <f t="shared" si="9"/>
        <v>0</v>
      </c>
      <c r="U45" s="11"/>
      <c r="V45" s="4"/>
      <c r="W45" s="4"/>
      <c r="X45" s="4"/>
      <c r="Y45" s="4"/>
    </row>
    <row r="46" spans="1:25" ht="27.95" customHeight="1" thickBot="1" x14ac:dyDescent="0.4">
      <c r="A46" s="144" t="str">
        <f t="shared" si="10"/>
        <v>NO</v>
      </c>
      <c r="B46" s="12"/>
      <c r="C46" s="13"/>
      <c r="D46" s="12"/>
      <c r="E46" s="15"/>
      <c r="F46" s="185"/>
      <c r="G46" s="185"/>
      <c r="H46" s="185"/>
      <c r="I46" s="185"/>
      <c r="J46" s="185"/>
      <c r="K46" s="185"/>
      <c r="L46" s="154">
        <f t="shared" si="11"/>
        <v>0</v>
      </c>
      <c r="M46" s="16">
        <f t="shared" si="6"/>
        <v>0</v>
      </c>
      <c r="N46" s="140">
        <f t="shared" si="7"/>
        <v>0</v>
      </c>
      <c r="O46" s="171"/>
      <c r="P46" s="148">
        <v>2057</v>
      </c>
      <c r="Q46" s="149" t="s">
        <v>56</v>
      </c>
      <c r="R46" s="148">
        <f t="shared" si="8"/>
        <v>0</v>
      </c>
      <c r="S46" s="175"/>
      <c r="T46" s="17">
        <f t="shared" si="9"/>
        <v>0</v>
      </c>
      <c r="U46" s="21"/>
      <c r="V46" s="4"/>
      <c r="W46" s="4"/>
      <c r="X46" s="4"/>
      <c r="Y46" s="4"/>
    </row>
    <row r="47" spans="1:25" ht="27.95" customHeight="1" thickBot="1" x14ac:dyDescent="0.4">
      <c r="A47" s="61" t="str">
        <f t="shared" ref="A47:A52" si="12">IF(M47&lt;1,"NO","SI")</f>
        <v>NO</v>
      </c>
      <c r="B47" s="12"/>
      <c r="C47" s="13"/>
      <c r="D47" s="12"/>
      <c r="E47" s="15"/>
      <c r="F47" s="185"/>
      <c r="G47" s="185"/>
      <c r="H47" s="185"/>
      <c r="I47" s="185"/>
      <c r="J47" s="185"/>
      <c r="K47" s="185"/>
      <c r="L47" s="154">
        <f t="shared" si="11"/>
        <v>0</v>
      </c>
      <c r="M47" s="16">
        <f t="shared" si="6"/>
        <v>0</v>
      </c>
      <c r="N47" s="140">
        <f t="shared" si="7"/>
        <v>0</v>
      </c>
      <c r="O47" s="171"/>
      <c r="P47" s="148">
        <v>2069</v>
      </c>
      <c r="Q47" s="149" t="s">
        <v>57</v>
      </c>
      <c r="R47" s="148">
        <f t="shared" si="8"/>
        <v>0</v>
      </c>
      <c r="S47" s="175"/>
      <c r="T47" s="17">
        <f t="shared" si="9"/>
        <v>0</v>
      </c>
      <c r="U47" s="21"/>
      <c r="V47" s="4"/>
      <c r="W47" s="4"/>
      <c r="X47" s="4"/>
      <c r="Y47" s="4"/>
    </row>
    <row r="48" spans="1:25" ht="27.95" customHeight="1" thickBot="1" x14ac:dyDescent="0.4">
      <c r="A48" s="61" t="str">
        <f t="shared" si="12"/>
        <v>NO</v>
      </c>
      <c r="B48" s="12"/>
      <c r="C48" s="13"/>
      <c r="D48" s="12"/>
      <c r="E48" s="15"/>
      <c r="F48" s="185"/>
      <c r="G48" s="185"/>
      <c r="H48" s="185"/>
      <c r="I48" s="185"/>
      <c r="J48" s="185"/>
      <c r="K48" s="185"/>
      <c r="L48" s="154">
        <f t="shared" si="11"/>
        <v>0</v>
      </c>
      <c r="M48" s="16">
        <f t="shared" si="6"/>
        <v>0</v>
      </c>
      <c r="N48" s="140">
        <f t="shared" si="7"/>
        <v>0</v>
      </c>
      <c r="O48" s="171"/>
      <c r="P48" s="148">
        <v>2321</v>
      </c>
      <c r="Q48" s="149" t="s">
        <v>668</v>
      </c>
      <c r="R48" s="148">
        <f t="shared" si="8"/>
        <v>0</v>
      </c>
      <c r="S48" s="175"/>
      <c r="T48" s="17">
        <f t="shared" si="9"/>
        <v>0</v>
      </c>
      <c r="U48" s="21"/>
      <c r="V48" s="4"/>
      <c r="W48" s="4"/>
      <c r="X48" s="4"/>
      <c r="Y48" s="4"/>
    </row>
    <row r="49" spans="1:25" ht="27.95" customHeight="1" thickBot="1" x14ac:dyDescent="0.4">
      <c r="A49" s="61" t="str">
        <f t="shared" si="12"/>
        <v>NO</v>
      </c>
      <c r="B49" s="12"/>
      <c r="C49" s="61"/>
      <c r="D49" s="12"/>
      <c r="E49" s="15"/>
      <c r="F49" s="185"/>
      <c r="G49" s="221"/>
      <c r="H49" s="185"/>
      <c r="I49" s="185"/>
      <c r="J49" s="185"/>
      <c r="K49" s="185"/>
      <c r="L49" s="154">
        <f t="shared" si="11"/>
        <v>0</v>
      </c>
      <c r="M49" s="16">
        <f t="shared" si="6"/>
        <v>0</v>
      </c>
      <c r="N49" s="140">
        <f t="shared" si="7"/>
        <v>0</v>
      </c>
      <c r="O49" s="171"/>
      <c r="P49" s="148">
        <v>2029</v>
      </c>
      <c r="Q49" s="149" t="s">
        <v>59</v>
      </c>
      <c r="R49" s="148">
        <f t="shared" si="8"/>
        <v>0</v>
      </c>
      <c r="S49" s="175"/>
      <c r="T49" s="17">
        <f t="shared" si="9"/>
        <v>0</v>
      </c>
      <c r="U49" s="4"/>
      <c r="V49" s="4"/>
      <c r="W49" s="4"/>
      <c r="X49" s="4"/>
      <c r="Y49" s="4"/>
    </row>
    <row r="50" spans="1:25" ht="27.95" customHeight="1" thickBot="1" x14ac:dyDescent="0.4">
      <c r="A50" s="61" t="str">
        <f t="shared" si="12"/>
        <v>NO</v>
      </c>
      <c r="B50" s="40"/>
      <c r="C50" s="13"/>
      <c r="D50" s="40"/>
      <c r="E50" s="15"/>
      <c r="F50" s="185"/>
      <c r="G50" s="185"/>
      <c r="H50" s="185"/>
      <c r="I50" s="185"/>
      <c r="J50" s="185"/>
      <c r="K50" s="185"/>
      <c r="L50" s="154">
        <f t="shared" si="11"/>
        <v>0</v>
      </c>
      <c r="M50" s="16">
        <f t="shared" si="6"/>
        <v>0</v>
      </c>
      <c r="N50" s="140">
        <f t="shared" si="7"/>
        <v>0</v>
      </c>
      <c r="O50" s="171"/>
      <c r="P50" s="148">
        <v>2027</v>
      </c>
      <c r="Q50" s="149" t="s">
        <v>20</v>
      </c>
      <c r="R50" s="148">
        <f t="shared" si="8"/>
        <v>44</v>
      </c>
      <c r="S50" s="175"/>
      <c r="T50" s="17">
        <f t="shared" si="9"/>
        <v>44</v>
      </c>
      <c r="U50" s="4"/>
      <c r="V50" s="4"/>
      <c r="W50" s="4"/>
      <c r="X50" s="4"/>
      <c r="Y50" s="4"/>
    </row>
    <row r="51" spans="1:25" ht="27.95" customHeight="1" thickBot="1" x14ac:dyDescent="0.4">
      <c r="A51" s="61" t="str">
        <f t="shared" si="12"/>
        <v>NO</v>
      </c>
      <c r="B51" s="40"/>
      <c r="C51" s="40"/>
      <c r="D51" s="40"/>
      <c r="E51" s="15"/>
      <c r="F51" s="185"/>
      <c r="G51" s="221"/>
      <c r="H51" s="185"/>
      <c r="I51" s="185"/>
      <c r="J51" s="185"/>
      <c r="K51" s="185"/>
      <c r="L51" s="154">
        <f t="shared" si="11"/>
        <v>0</v>
      </c>
      <c r="M51" s="16">
        <f t="shared" si="6"/>
        <v>0</v>
      </c>
      <c r="N51" s="140">
        <f t="shared" si="7"/>
        <v>0</v>
      </c>
      <c r="O51" s="171"/>
      <c r="P51" s="148">
        <v>1862</v>
      </c>
      <c r="Q51" s="149" t="s">
        <v>60</v>
      </c>
      <c r="R51" s="148">
        <f t="shared" si="8"/>
        <v>0</v>
      </c>
      <c r="S51" s="175"/>
      <c r="T51" s="17">
        <f t="shared" si="9"/>
        <v>0</v>
      </c>
      <c r="U51" s="4"/>
      <c r="V51" s="4"/>
      <c r="W51" s="4"/>
      <c r="X51" s="4"/>
      <c r="Y51" s="4"/>
    </row>
    <row r="52" spans="1:25" ht="27.95" customHeight="1" thickBot="1" x14ac:dyDescent="0.4">
      <c r="A52" s="61" t="str">
        <f t="shared" si="12"/>
        <v>NO</v>
      </c>
      <c r="B52" s="40"/>
      <c r="C52" s="13"/>
      <c r="D52" s="40"/>
      <c r="E52" s="15"/>
      <c r="F52" s="185"/>
      <c r="G52" s="185"/>
      <c r="H52" s="185"/>
      <c r="I52" s="185"/>
      <c r="J52" s="185"/>
      <c r="K52" s="185"/>
      <c r="L52" s="154">
        <f t="shared" si="11"/>
        <v>0</v>
      </c>
      <c r="M52" s="16">
        <f t="shared" si="6"/>
        <v>0</v>
      </c>
      <c r="N52" s="140">
        <f t="shared" si="7"/>
        <v>0</v>
      </c>
      <c r="O52" s="171"/>
      <c r="P52" s="148">
        <v>1132</v>
      </c>
      <c r="Q52" s="149" t="s">
        <v>61</v>
      </c>
      <c r="R52" s="148">
        <f t="shared" si="8"/>
        <v>0</v>
      </c>
      <c r="S52" s="175"/>
      <c r="T52" s="17">
        <f t="shared" si="9"/>
        <v>0</v>
      </c>
      <c r="U52" s="4"/>
      <c r="V52" s="4"/>
      <c r="W52" s="4"/>
      <c r="X52" s="4"/>
      <c r="Y52" s="4"/>
    </row>
    <row r="53" spans="1:25" ht="27.95" customHeight="1" thickBot="1" x14ac:dyDescent="0.4">
      <c r="A53" s="64">
        <f>COUNTIF(A3:A52,"SI")</f>
        <v>31</v>
      </c>
      <c r="B53" s="64">
        <f>COUNTA(B3:B52)</f>
        <v>39</v>
      </c>
      <c r="C53" s="23"/>
      <c r="D53" s="23"/>
      <c r="E53" s="25"/>
      <c r="F53" s="186"/>
      <c r="G53" s="236"/>
      <c r="H53" s="64"/>
      <c r="I53" s="236"/>
      <c r="J53" s="236"/>
      <c r="K53" s="236"/>
      <c r="L53" s="67">
        <f>SUM(L3:L52)</f>
        <v>3796</v>
      </c>
      <c r="M53" s="23"/>
      <c r="N53" s="68">
        <f>SUM(N3:N52)</f>
        <v>3888</v>
      </c>
      <c r="O53" s="169"/>
      <c r="P53" s="148">
        <v>1988</v>
      </c>
      <c r="Q53" s="149" t="s">
        <v>62</v>
      </c>
      <c r="R53" s="148">
        <f t="shared" si="8"/>
        <v>0</v>
      </c>
      <c r="S53" s="175"/>
      <c r="T53" s="17">
        <f t="shared" si="9"/>
        <v>0</v>
      </c>
      <c r="U53" s="4"/>
      <c r="V53" s="4"/>
      <c r="W53" s="4"/>
      <c r="X53" s="4"/>
      <c r="Y53" s="4"/>
    </row>
    <row r="54" spans="1:25" ht="27.95" customHeight="1" thickBot="1" x14ac:dyDescent="0.4">
      <c r="A54" s="4"/>
      <c r="B54" s="44"/>
      <c r="C54" s="44"/>
      <c r="D54" s="44"/>
      <c r="E54" s="45"/>
      <c r="F54" s="196"/>
      <c r="G54" s="237"/>
      <c r="H54" s="237"/>
      <c r="I54" s="237"/>
      <c r="J54" s="237"/>
      <c r="K54" s="237"/>
      <c r="L54" s="44"/>
      <c r="M54" s="44"/>
      <c r="N54" s="69"/>
      <c r="O54" s="169"/>
      <c r="P54" s="148">
        <v>2378</v>
      </c>
      <c r="Q54" s="149" t="s">
        <v>474</v>
      </c>
      <c r="R54" s="148">
        <f t="shared" si="8"/>
        <v>13</v>
      </c>
      <c r="S54" s="175"/>
      <c r="T54" s="17">
        <f t="shared" si="9"/>
        <v>13</v>
      </c>
      <c r="U54" s="4"/>
      <c r="V54" s="4"/>
      <c r="W54" s="4"/>
      <c r="X54" s="4"/>
      <c r="Y54" s="4"/>
    </row>
    <row r="55" spans="1:25" ht="27.95" customHeight="1" thickBot="1" x14ac:dyDescent="0.4">
      <c r="A55" s="4"/>
      <c r="B55" s="44"/>
      <c r="C55" s="44"/>
      <c r="D55" s="44"/>
      <c r="E55" s="45"/>
      <c r="F55" s="196"/>
      <c r="G55" s="237"/>
      <c r="H55" s="237"/>
      <c r="I55" s="237"/>
      <c r="J55" s="237"/>
      <c r="K55" s="237"/>
      <c r="L55" s="44"/>
      <c r="M55" s="44"/>
      <c r="N55" s="69"/>
      <c r="O55" s="169"/>
      <c r="P55" s="295">
        <v>1636</v>
      </c>
      <c r="Q55" s="149" t="s">
        <v>698</v>
      </c>
      <c r="R55" s="148">
        <f t="shared" si="8"/>
        <v>0</v>
      </c>
      <c r="S55" s="175"/>
      <c r="T55" s="17">
        <f t="shared" si="9"/>
        <v>0</v>
      </c>
      <c r="U55" s="4"/>
      <c r="V55" s="4"/>
      <c r="W55" s="4"/>
      <c r="X55" s="4"/>
      <c r="Y55" s="4"/>
    </row>
    <row r="56" spans="1:25" ht="27.95" customHeight="1" thickBot="1" x14ac:dyDescent="0.4">
      <c r="A56" s="4"/>
      <c r="B56" s="44"/>
      <c r="C56" s="44"/>
      <c r="D56" s="44"/>
      <c r="E56" s="45"/>
      <c r="F56" s="196"/>
      <c r="G56" s="237"/>
      <c r="H56" s="237"/>
      <c r="I56" s="237"/>
      <c r="J56" s="237"/>
      <c r="K56" s="237"/>
      <c r="L56" s="44"/>
      <c r="M56" s="44"/>
      <c r="N56" s="69"/>
      <c r="O56" s="169"/>
      <c r="P56" s="263">
        <v>2140</v>
      </c>
      <c r="Q56" s="264" t="s">
        <v>648</v>
      </c>
      <c r="R56" s="148">
        <f t="shared" si="8"/>
        <v>0</v>
      </c>
      <c r="S56" s="175"/>
      <c r="T56" s="17">
        <f t="shared" si="9"/>
        <v>0</v>
      </c>
      <c r="U56" s="4"/>
      <c r="V56" s="4"/>
      <c r="W56" s="4"/>
      <c r="X56" s="4"/>
      <c r="Y56" s="4"/>
    </row>
    <row r="57" spans="1:25" ht="27.95" customHeight="1" thickBot="1" x14ac:dyDescent="0.4">
      <c r="A57" s="4"/>
      <c r="B57" s="44"/>
      <c r="C57" s="44"/>
      <c r="D57" s="44"/>
      <c r="E57" s="45"/>
      <c r="F57" s="196"/>
      <c r="G57" s="237"/>
      <c r="H57" s="237"/>
      <c r="I57" s="237"/>
      <c r="J57" s="237"/>
      <c r="K57" s="237"/>
      <c r="L57" s="44"/>
      <c r="M57" s="44"/>
      <c r="N57" s="69"/>
      <c r="O57" s="169"/>
      <c r="P57" s="148">
        <v>1990</v>
      </c>
      <c r="Q57" s="149" t="s">
        <v>26</v>
      </c>
      <c r="R57" s="148">
        <f t="shared" si="8"/>
        <v>0</v>
      </c>
      <c r="S57" s="175"/>
      <c r="T57" s="17">
        <f t="shared" si="9"/>
        <v>0</v>
      </c>
      <c r="U57" s="4"/>
      <c r="V57" s="4"/>
      <c r="W57" s="4"/>
      <c r="X57" s="4"/>
      <c r="Y57" s="4"/>
    </row>
    <row r="58" spans="1:25" ht="27.95" customHeight="1" thickBot="1" x14ac:dyDescent="0.4">
      <c r="A58" s="4"/>
      <c r="B58" s="44"/>
      <c r="C58" s="44"/>
      <c r="D58" s="44"/>
      <c r="E58" s="45"/>
      <c r="F58" s="196"/>
      <c r="G58" s="237"/>
      <c r="H58" s="237"/>
      <c r="I58" s="237"/>
      <c r="J58" s="237"/>
      <c r="K58" s="237"/>
      <c r="L58" s="44"/>
      <c r="M58" s="44"/>
      <c r="N58" s="69"/>
      <c r="O58" s="169"/>
      <c r="P58" s="148">
        <v>2068</v>
      </c>
      <c r="Q58" s="149" t="s">
        <v>64</v>
      </c>
      <c r="R58" s="148">
        <f t="shared" si="8"/>
        <v>0</v>
      </c>
      <c r="S58" s="175"/>
      <c r="T58" s="17">
        <f t="shared" si="9"/>
        <v>0</v>
      </c>
      <c r="U58" s="4"/>
      <c r="V58" s="4"/>
      <c r="W58" s="4"/>
      <c r="X58" s="4"/>
      <c r="Y58" s="4"/>
    </row>
    <row r="59" spans="1:25" ht="27.95" customHeight="1" thickBot="1" x14ac:dyDescent="0.4">
      <c r="A59" s="4"/>
      <c r="B59" s="44"/>
      <c r="C59" s="44"/>
      <c r="D59" s="44"/>
      <c r="E59" s="45"/>
      <c r="F59" s="196"/>
      <c r="G59" s="237"/>
      <c r="H59" s="237"/>
      <c r="I59" s="237"/>
      <c r="J59" s="237"/>
      <c r="K59" s="237"/>
      <c r="L59" s="44"/>
      <c r="M59" s="44"/>
      <c r="N59" s="69"/>
      <c r="O59" s="169"/>
      <c r="P59" s="148">
        <v>2075</v>
      </c>
      <c r="Q59" s="180" t="s">
        <v>118</v>
      </c>
      <c r="R59" s="148">
        <f t="shared" si="8"/>
        <v>17</v>
      </c>
      <c r="S59" s="175"/>
      <c r="T59" s="17">
        <f t="shared" si="9"/>
        <v>17</v>
      </c>
      <c r="U59" s="4"/>
      <c r="V59" s="4"/>
      <c r="W59" s="4"/>
      <c r="X59" s="4"/>
      <c r="Y59" s="4"/>
    </row>
    <row r="60" spans="1:25" ht="27.95" customHeight="1" thickBot="1" x14ac:dyDescent="0.4">
      <c r="A60" s="4"/>
      <c r="B60" s="44"/>
      <c r="C60" s="44"/>
      <c r="D60" s="44"/>
      <c r="E60" s="45"/>
      <c r="F60" s="196"/>
      <c r="G60" s="237"/>
      <c r="H60" s="237"/>
      <c r="I60" s="237"/>
      <c r="J60" s="237"/>
      <c r="K60" s="237"/>
      <c r="L60" s="44"/>
      <c r="M60" s="44"/>
      <c r="N60" s="69"/>
      <c r="O60" s="169"/>
      <c r="P60" s="148">
        <v>2076</v>
      </c>
      <c r="Q60" s="149" t="s">
        <v>117</v>
      </c>
      <c r="R60" s="148">
        <f t="shared" si="8"/>
        <v>0</v>
      </c>
      <c r="S60" s="175"/>
      <c r="T60" s="17">
        <f t="shared" si="9"/>
        <v>0</v>
      </c>
      <c r="U60" s="4"/>
      <c r="V60" s="4"/>
      <c r="W60" s="4"/>
      <c r="X60" s="4"/>
      <c r="Y60" s="4"/>
    </row>
    <row r="61" spans="1:25" ht="27.95" customHeight="1" thickBot="1" x14ac:dyDescent="0.4">
      <c r="A61" s="4"/>
      <c r="B61" s="44"/>
      <c r="C61" s="44"/>
      <c r="D61" s="44"/>
      <c r="E61" s="45"/>
      <c r="F61" s="196"/>
      <c r="G61" s="237"/>
      <c r="H61" s="237"/>
      <c r="I61" s="237"/>
      <c r="J61" s="237"/>
      <c r="K61" s="237"/>
      <c r="L61" s="44"/>
      <c r="M61" s="44"/>
      <c r="N61" s="69"/>
      <c r="O61" s="169"/>
      <c r="P61" s="148">
        <v>2161</v>
      </c>
      <c r="Q61" s="149" t="s">
        <v>66</v>
      </c>
      <c r="R61" s="148">
        <f t="shared" si="8"/>
        <v>0</v>
      </c>
      <c r="S61" s="175"/>
      <c r="T61" s="17">
        <f t="shared" si="9"/>
        <v>0</v>
      </c>
      <c r="U61" s="4"/>
      <c r="V61" s="4"/>
      <c r="W61" s="4"/>
      <c r="X61" s="4"/>
      <c r="Y61" s="4"/>
    </row>
    <row r="62" spans="1:25" ht="27.95" customHeight="1" thickBot="1" x14ac:dyDescent="0.4">
      <c r="A62" s="4"/>
      <c r="B62" s="44"/>
      <c r="C62" s="44"/>
      <c r="D62" s="44"/>
      <c r="E62" s="45"/>
      <c r="F62" s="196"/>
      <c r="G62" s="237"/>
      <c r="H62" s="237"/>
      <c r="I62" s="237"/>
      <c r="J62" s="237"/>
      <c r="K62" s="237"/>
      <c r="L62" s="44"/>
      <c r="M62" s="44"/>
      <c r="N62" s="69"/>
      <c r="O62" s="169"/>
      <c r="P62" s="148">
        <v>1216</v>
      </c>
      <c r="Q62" s="180" t="s">
        <v>108</v>
      </c>
      <c r="R62" s="148">
        <f t="shared" si="8"/>
        <v>0</v>
      </c>
      <c r="S62" s="175"/>
      <c r="T62" s="17">
        <f t="shared" si="9"/>
        <v>0</v>
      </c>
      <c r="U62" s="4"/>
      <c r="V62" s="4"/>
      <c r="W62" s="4"/>
      <c r="X62" s="4"/>
      <c r="Y62" s="4"/>
    </row>
    <row r="63" spans="1:25" ht="27.95" customHeight="1" thickBot="1" x14ac:dyDescent="0.4">
      <c r="A63" s="4"/>
      <c r="B63" s="44"/>
      <c r="C63" s="44"/>
      <c r="D63" s="44"/>
      <c r="E63" s="45"/>
      <c r="F63" s="196"/>
      <c r="G63" s="237"/>
      <c r="H63" s="237"/>
      <c r="I63" s="237"/>
      <c r="J63" s="237"/>
      <c r="K63" s="237"/>
      <c r="L63" s="44"/>
      <c r="M63" s="44"/>
      <c r="N63" s="69"/>
      <c r="O63" s="169"/>
      <c r="P63" s="148">
        <v>2113</v>
      </c>
      <c r="Q63" s="149" t="s">
        <v>67</v>
      </c>
      <c r="R63" s="148">
        <f t="shared" si="8"/>
        <v>0</v>
      </c>
      <c r="S63" s="175"/>
      <c r="T63" s="17">
        <f t="shared" si="9"/>
        <v>0</v>
      </c>
      <c r="U63" s="4"/>
      <c r="V63" s="4"/>
      <c r="W63" s="4"/>
      <c r="X63" s="4"/>
      <c r="Y63" s="4"/>
    </row>
    <row r="64" spans="1:25" ht="27.95" customHeight="1" thickBot="1" x14ac:dyDescent="0.4">
      <c r="A64" s="4"/>
      <c r="B64" s="44"/>
      <c r="C64" s="44"/>
      <c r="D64" s="44"/>
      <c r="E64" s="45"/>
      <c r="F64" s="196"/>
      <c r="G64" s="237"/>
      <c r="H64" s="237"/>
      <c r="I64" s="237"/>
      <c r="J64" s="237"/>
      <c r="K64" s="237"/>
      <c r="L64" s="44"/>
      <c r="M64" s="44"/>
      <c r="N64" s="69"/>
      <c r="O64" s="169"/>
      <c r="P64" s="148">
        <v>1896</v>
      </c>
      <c r="Q64" s="149" t="s">
        <v>116</v>
      </c>
      <c r="R64" s="148">
        <f t="shared" si="8"/>
        <v>0</v>
      </c>
      <c r="S64" s="175"/>
      <c r="T64" s="17">
        <f t="shared" si="9"/>
        <v>0</v>
      </c>
      <c r="U64" s="4"/>
      <c r="V64" s="4"/>
      <c r="W64" s="4"/>
      <c r="X64" s="4"/>
      <c r="Y64" s="4"/>
    </row>
    <row r="65" spans="1:25" ht="27.95" customHeight="1" x14ac:dyDescent="0.35">
      <c r="A65" s="4"/>
      <c r="B65" s="29"/>
      <c r="C65" s="30"/>
      <c r="D65" s="30"/>
      <c r="E65" s="30"/>
      <c r="F65" s="197"/>
      <c r="G65" s="197"/>
      <c r="H65" s="197"/>
      <c r="I65" s="197"/>
      <c r="J65" s="197"/>
      <c r="K65" s="197"/>
      <c r="L65" s="31"/>
      <c r="M65" s="44"/>
      <c r="N65" s="69"/>
      <c r="O65" s="169"/>
      <c r="P65" s="178"/>
      <c r="Q65" s="178"/>
      <c r="R65" s="148">
        <f>SUM(R3:R64)</f>
        <v>3888</v>
      </c>
      <c r="S65" s="173"/>
      <c r="T65" s="22">
        <f>SUM(T3:T64)</f>
        <v>3796</v>
      </c>
      <c r="U65" s="4"/>
      <c r="V65" s="4"/>
      <c r="W65" s="4"/>
      <c r="X65" s="4"/>
      <c r="Y65" s="4"/>
    </row>
    <row r="66" spans="1:25" ht="27.95" customHeight="1" x14ac:dyDescent="0.35">
      <c r="A66" s="4"/>
      <c r="B66" s="32"/>
      <c r="C66" s="33"/>
      <c r="D66" s="33"/>
      <c r="E66" s="33"/>
      <c r="F66" s="198"/>
      <c r="G66" s="198"/>
      <c r="H66" s="198"/>
      <c r="I66" s="198"/>
      <c r="J66" s="198"/>
      <c r="K66" s="198"/>
      <c r="L66" s="34"/>
      <c r="M66" s="44"/>
      <c r="N66" s="69"/>
      <c r="O66" s="169"/>
      <c r="P66" s="178"/>
      <c r="Q66" s="178"/>
      <c r="R66" s="178"/>
      <c r="S66" s="173"/>
      <c r="T66" s="4"/>
      <c r="U66" s="4"/>
      <c r="V66" s="4"/>
      <c r="W66" s="4"/>
      <c r="X66" s="4"/>
      <c r="Y66" s="4"/>
    </row>
    <row r="67" spans="1:25" ht="27.95" customHeight="1" x14ac:dyDescent="0.35">
      <c r="A67" s="4"/>
      <c r="B67" s="32"/>
      <c r="C67" s="33"/>
      <c r="D67" s="33"/>
      <c r="E67" s="33"/>
      <c r="F67" s="198"/>
      <c r="G67" s="198"/>
      <c r="H67" s="198"/>
      <c r="I67" s="198"/>
      <c r="J67" s="198"/>
      <c r="K67" s="198"/>
      <c r="L67" s="34"/>
      <c r="M67" s="44"/>
      <c r="N67" s="69"/>
      <c r="O67" s="169"/>
      <c r="P67" s="178"/>
      <c r="Q67" s="178"/>
      <c r="R67" s="178"/>
      <c r="S67" s="173"/>
      <c r="T67" s="4"/>
      <c r="U67" s="4"/>
      <c r="V67" s="4"/>
      <c r="W67" s="4"/>
      <c r="X67" s="4"/>
      <c r="Y67" s="4"/>
    </row>
    <row r="68" spans="1:25" ht="27.95" customHeight="1" x14ac:dyDescent="0.35">
      <c r="A68" s="4"/>
      <c r="B68" s="35"/>
      <c r="C68" s="36"/>
      <c r="D68" s="36"/>
      <c r="E68" s="36"/>
      <c r="F68" s="199"/>
      <c r="G68" s="199"/>
      <c r="H68" s="199"/>
      <c r="I68" s="199"/>
      <c r="J68" s="199"/>
      <c r="K68" s="199"/>
      <c r="L68" s="37"/>
      <c r="M68" s="44"/>
      <c r="N68" s="69"/>
      <c r="O68" s="169"/>
      <c r="P68" s="178"/>
      <c r="Q68" s="178"/>
      <c r="R68" s="178"/>
      <c r="S68" s="173"/>
      <c r="T68" s="4"/>
      <c r="U68" s="4"/>
      <c r="V68" s="4"/>
      <c r="W68" s="4"/>
      <c r="X68" s="4"/>
      <c r="Y68" s="4"/>
    </row>
    <row r="69" spans="1:25" ht="18.600000000000001" customHeight="1" x14ac:dyDescent="0.2">
      <c r="P69" s="178"/>
      <c r="Q69" s="178"/>
      <c r="R69" s="178"/>
      <c r="S69" s="173"/>
      <c r="T69" s="4"/>
    </row>
    <row r="70" spans="1:25" ht="18.600000000000001" customHeight="1" x14ac:dyDescent="0.2">
      <c r="P70" s="178"/>
      <c r="Q70" s="178"/>
    </row>
    <row r="71" spans="1:25" ht="18.600000000000001" customHeight="1" x14ac:dyDescent="0.2">
      <c r="P71" s="178"/>
      <c r="Q71" s="178"/>
    </row>
    <row r="72" spans="1:25" ht="18.600000000000001" customHeight="1" x14ac:dyDescent="0.2">
      <c r="P72" s="178"/>
      <c r="Q72" s="178"/>
    </row>
    <row r="73" spans="1:25" ht="18.600000000000001" customHeight="1" x14ac:dyDescent="0.2">
      <c r="P73" s="178"/>
      <c r="Q73" s="178"/>
    </row>
    <row r="74" spans="1:25" ht="18.600000000000001" customHeight="1" x14ac:dyDescent="0.2">
      <c r="P74" s="178"/>
      <c r="Q74" s="178"/>
    </row>
    <row r="75" spans="1:25" ht="18.600000000000001" customHeight="1" x14ac:dyDescent="0.2">
      <c r="P75" s="178"/>
      <c r="Q75" s="178"/>
    </row>
    <row r="76" spans="1:25" ht="18.600000000000001" customHeight="1" x14ac:dyDescent="0.2">
      <c r="P76" s="178"/>
      <c r="Q76" s="178"/>
    </row>
    <row r="77" spans="1:25" ht="18.600000000000001" customHeight="1" x14ac:dyDescent="0.2">
      <c r="P77" s="178"/>
      <c r="Q77" s="178"/>
    </row>
    <row r="78" spans="1:25" ht="18.600000000000001" customHeight="1" x14ac:dyDescent="0.2">
      <c r="P78" s="178"/>
      <c r="Q78" s="178"/>
    </row>
    <row r="79" spans="1:25" ht="18.600000000000001" customHeight="1" x14ac:dyDescent="0.2">
      <c r="P79" s="178"/>
      <c r="Q79" s="178"/>
    </row>
    <row r="80" spans="1:25" ht="18.600000000000001" customHeight="1" x14ac:dyDescent="0.2">
      <c r="P80" s="178"/>
      <c r="Q80" s="178"/>
    </row>
    <row r="81" spans="16:17" ht="18.600000000000001" customHeight="1" x14ac:dyDescent="0.2">
      <c r="P81" s="178"/>
      <c r="Q81" s="178"/>
    </row>
    <row r="82" spans="16:17" ht="18.600000000000001" customHeight="1" x14ac:dyDescent="0.2">
      <c r="P82" s="178"/>
      <c r="Q82" s="178"/>
    </row>
    <row r="83" spans="16:17" ht="18.600000000000001" customHeight="1" x14ac:dyDescent="0.2">
      <c r="P83" s="178"/>
      <c r="Q83" s="178"/>
    </row>
    <row r="84" spans="16:17" ht="18.600000000000001" customHeight="1" x14ac:dyDescent="0.2">
      <c r="P84" s="178"/>
      <c r="Q84" s="178"/>
    </row>
    <row r="85" spans="16:17" ht="18.600000000000001" customHeight="1" x14ac:dyDescent="0.2">
      <c r="P85" s="178"/>
      <c r="Q85" s="178"/>
    </row>
    <row r="86" spans="16:17" ht="18.600000000000001" customHeight="1" x14ac:dyDescent="0.2">
      <c r="P86" s="178"/>
      <c r="Q86" s="178"/>
    </row>
    <row r="87" spans="16:17" ht="18.600000000000001" customHeight="1" x14ac:dyDescent="0.2">
      <c r="P87" s="178"/>
      <c r="Q87" s="178"/>
    </row>
    <row r="88" spans="16:17" ht="18.600000000000001" customHeight="1" x14ac:dyDescent="0.2">
      <c r="P88" s="178"/>
      <c r="Q88" s="178"/>
    </row>
    <row r="89" spans="16:17" ht="18.600000000000001" customHeight="1" x14ac:dyDescent="0.2">
      <c r="P89" s="178"/>
      <c r="Q89" s="178"/>
    </row>
    <row r="90" spans="16:17" ht="18.600000000000001" customHeight="1" x14ac:dyDescent="0.2">
      <c r="P90" s="178"/>
      <c r="Q90" s="178"/>
    </row>
    <row r="91" spans="16:17" ht="18.600000000000001" customHeight="1" x14ac:dyDescent="0.2">
      <c r="P91" s="178"/>
      <c r="Q91" s="178"/>
    </row>
    <row r="92" spans="16:17" ht="18.600000000000001" customHeight="1" x14ac:dyDescent="0.2">
      <c r="P92" s="178"/>
      <c r="Q92" s="178"/>
    </row>
    <row r="93" spans="16:17" ht="18.600000000000001" customHeight="1" x14ac:dyDescent="0.2">
      <c r="P93" s="178"/>
      <c r="Q93" s="178"/>
    </row>
  </sheetData>
  <sortState ref="B3:L41">
    <sortCondition descending="1" ref="L3:L41"/>
  </sortState>
  <mergeCells count="1">
    <mergeCell ref="A1:F1"/>
  </mergeCells>
  <conditionalFormatting sqref="A3:A46">
    <cfRule type="containsText" dxfId="9" priority="1" stopIfTrue="1" operator="containsText" text="SI">
      <formula>NOT(ISERROR(SEARCH("SI",A3)))</formula>
    </cfRule>
    <cfRule type="containsText" dxfId="8" priority="2" stopIfTrue="1" operator="containsText" text="NO">
      <formula>NOT(ISERROR(SEARCH("NO",A3)))</formula>
    </cfRule>
  </conditionalFormatting>
  <pageMargins left="1" right="1" top="1" bottom="1" header="0.25" footer="0.25"/>
  <pageSetup orientation="portrait" r:id="rId1"/>
  <headerFooter>
    <oddHeader>&amp;L&amp;"Times New Roman,Regular"&amp;12&amp;K000000YA F</oddHeader>
    <oddFooter>&amp;L&amp;"Helvetica,Regular"&amp;12&amp;K000000&amp;P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W93"/>
  <sheetViews>
    <sheetView showGridLines="0" topLeftCell="A16" zoomScale="40" zoomScaleNormal="40" workbookViewId="0">
      <selection activeCell="B2" sqref="B2:L43"/>
    </sheetView>
  </sheetViews>
  <sheetFormatPr defaultColWidth="11.42578125" defaultRowHeight="18.600000000000001" customHeight="1" x14ac:dyDescent="0.2"/>
  <cols>
    <col min="1" max="1" width="11.42578125" style="70" customWidth="1"/>
    <col min="2" max="2" width="66.85546875" style="70" customWidth="1"/>
    <col min="3" max="3" width="14.42578125" style="70" customWidth="1"/>
    <col min="4" max="4" width="66.140625" style="70" customWidth="1"/>
    <col min="5" max="5" width="23" style="70" customWidth="1"/>
    <col min="6" max="7" width="22.42578125" style="189" customWidth="1"/>
    <col min="8" max="11" width="23" style="189" customWidth="1"/>
    <col min="12" max="12" width="21.42578125" style="70" customWidth="1"/>
    <col min="13" max="13" width="11.42578125" style="70" customWidth="1"/>
    <col min="14" max="14" width="27.28515625" style="70" customWidth="1"/>
    <col min="15" max="15" width="11.42578125" style="172" customWidth="1"/>
    <col min="16" max="16" width="11.42578125" style="181" customWidth="1"/>
    <col min="17" max="17" width="59.7109375" style="181" customWidth="1"/>
    <col min="18" max="18" width="11.42578125" style="181" customWidth="1"/>
    <col min="19" max="19" width="11.42578125" style="172" customWidth="1"/>
    <col min="20" max="20" width="35.42578125" style="70" customWidth="1"/>
    <col min="21" max="22" width="11.42578125" style="70" customWidth="1"/>
    <col min="23" max="23" width="35.42578125" style="70" customWidth="1"/>
    <col min="24" max="24" width="11.42578125" style="70" customWidth="1"/>
    <col min="25" max="25" width="63.7109375" style="70" customWidth="1"/>
    <col min="26" max="257" width="11.42578125" style="70" customWidth="1"/>
  </cols>
  <sheetData>
    <row r="1" spans="1:25" ht="28.5" customHeight="1" thickBot="1" x14ac:dyDescent="0.45">
      <c r="A1" s="299" t="s">
        <v>81</v>
      </c>
      <c r="B1" s="300"/>
      <c r="C1" s="300"/>
      <c r="D1" s="300"/>
      <c r="E1" s="300"/>
      <c r="F1" s="301"/>
      <c r="G1" s="235"/>
      <c r="H1" s="239"/>
      <c r="I1" s="239"/>
      <c r="J1" s="239"/>
      <c r="K1" s="239"/>
      <c r="L1" s="3"/>
      <c r="M1" s="3"/>
      <c r="N1" s="3"/>
      <c r="O1" s="169"/>
      <c r="P1" s="178"/>
      <c r="Q1" s="178"/>
      <c r="R1" s="178"/>
      <c r="S1" s="173"/>
      <c r="T1" s="3"/>
      <c r="U1" s="4"/>
      <c r="V1" s="4"/>
      <c r="W1" s="4"/>
      <c r="X1" s="4"/>
      <c r="Y1" s="4"/>
    </row>
    <row r="2" spans="1:25" ht="51.4" customHeight="1" thickBot="1" x14ac:dyDescent="0.4">
      <c r="A2" s="6" t="s">
        <v>69</v>
      </c>
      <c r="B2" s="6" t="s">
        <v>1</v>
      </c>
      <c r="C2" s="6" t="s">
        <v>70</v>
      </c>
      <c r="D2" s="6" t="s">
        <v>3</v>
      </c>
      <c r="E2" s="7" t="s">
        <v>121</v>
      </c>
      <c r="F2" s="184" t="s">
        <v>163</v>
      </c>
      <c r="G2" s="184" t="s">
        <v>164</v>
      </c>
      <c r="H2" s="184" t="s">
        <v>165</v>
      </c>
      <c r="I2" s="184" t="s">
        <v>166</v>
      </c>
      <c r="J2" s="184" t="s">
        <v>122</v>
      </c>
      <c r="K2" s="184" t="s">
        <v>167</v>
      </c>
      <c r="L2" s="8" t="s">
        <v>4</v>
      </c>
      <c r="M2" s="9" t="s">
        <v>5</v>
      </c>
      <c r="N2" s="9" t="s">
        <v>6</v>
      </c>
      <c r="O2" s="195"/>
      <c r="P2" s="179" t="s">
        <v>7</v>
      </c>
      <c r="Q2" s="179" t="s">
        <v>3</v>
      </c>
      <c r="R2" s="179" t="s">
        <v>8</v>
      </c>
      <c r="S2" s="190"/>
      <c r="T2" s="10" t="s">
        <v>9</v>
      </c>
      <c r="U2" s="11"/>
      <c r="V2" s="18"/>
      <c r="W2" s="18"/>
      <c r="X2" s="18"/>
      <c r="Y2" s="18"/>
    </row>
    <row r="3" spans="1:25" ht="29.1" customHeight="1" thickBot="1" x14ac:dyDescent="0.4">
      <c r="A3" s="144" t="str">
        <f t="shared" ref="A3:A31" si="0">IF(M3&lt;2,"NO","SI")</f>
        <v>SI</v>
      </c>
      <c r="B3" s="160" t="s">
        <v>225</v>
      </c>
      <c r="C3" s="161" t="s">
        <v>127</v>
      </c>
      <c r="D3" s="162" t="s">
        <v>128</v>
      </c>
      <c r="E3" s="161">
        <v>15</v>
      </c>
      <c r="F3" s="185">
        <v>90</v>
      </c>
      <c r="G3" s="185"/>
      <c r="H3" s="185">
        <v>50</v>
      </c>
      <c r="I3" s="185">
        <v>60</v>
      </c>
      <c r="J3" s="185">
        <v>80</v>
      </c>
      <c r="K3" s="185">
        <v>90</v>
      </c>
      <c r="L3" s="154">
        <f t="shared" ref="L3:L43" si="1">IF(M3=7,SUM(E3:K3)-SMALL(E3:K3,1)-SMALL(E3:K3,2),IF(M3=6,SUM(E3:K3)-SMALL(E3:K3,1),SUM(E3:K3)))</f>
        <v>370</v>
      </c>
      <c r="M3" s="16">
        <f t="shared" ref="M3:M34" si="2">COUNTA(E3:K3)</f>
        <v>6</v>
      </c>
      <c r="N3" s="140">
        <f t="shared" ref="N3:N34" si="3">SUM(E3:K3)</f>
        <v>385</v>
      </c>
      <c r="O3" s="171"/>
      <c r="P3" s="148">
        <v>1213</v>
      </c>
      <c r="Q3" s="149" t="s">
        <v>114</v>
      </c>
      <c r="R3" s="148">
        <f t="shared" ref="R3:R34" si="4">SUMIF($C$3:$C$101,P3,$N$3:$N$101)</f>
        <v>21</v>
      </c>
      <c r="S3" s="175"/>
      <c r="T3" s="17">
        <f t="shared" ref="T3:T34" si="5">SUMIF($C$3:$C$101,P3,$L$3:$L$101)</f>
        <v>21</v>
      </c>
      <c r="U3" s="11"/>
      <c r="V3" s="18"/>
      <c r="W3" s="18"/>
      <c r="X3" s="18"/>
      <c r="Y3" s="18"/>
    </row>
    <row r="4" spans="1:25" ht="29.1" customHeight="1" thickBot="1" x14ac:dyDescent="0.4">
      <c r="A4" s="144" t="str">
        <f t="shared" si="0"/>
        <v>SI</v>
      </c>
      <c r="B4" s="151" t="s">
        <v>570</v>
      </c>
      <c r="C4" s="148">
        <v>1317</v>
      </c>
      <c r="D4" s="182" t="s">
        <v>28</v>
      </c>
      <c r="E4" s="194"/>
      <c r="F4" s="185">
        <v>80</v>
      </c>
      <c r="G4" s="185"/>
      <c r="H4" s="185">
        <v>90</v>
      </c>
      <c r="I4" s="185"/>
      <c r="J4" s="185">
        <v>100</v>
      </c>
      <c r="K4" s="185"/>
      <c r="L4" s="154">
        <f t="shared" si="1"/>
        <v>270</v>
      </c>
      <c r="M4" s="16">
        <f t="shared" si="2"/>
        <v>3</v>
      </c>
      <c r="N4" s="140">
        <f t="shared" si="3"/>
        <v>270</v>
      </c>
      <c r="O4" s="171"/>
      <c r="P4" s="148"/>
      <c r="Q4" s="149"/>
      <c r="R4" s="148">
        <f t="shared" si="4"/>
        <v>0</v>
      </c>
      <c r="S4" s="175"/>
      <c r="T4" s="17">
        <f t="shared" si="5"/>
        <v>0</v>
      </c>
      <c r="U4" s="11"/>
      <c r="V4" s="18"/>
      <c r="W4" s="18"/>
      <c r="X4" s="18"/>
      <c r="Y4" s="18"/>
    </row>
    <row r="5" spans="1:25" ht="29.1" customHeight="1" thickBot="1" x14ac:dyDescent="0.4">
      <c r="A5" s="144" t="str">
        <f t="shared" si="0"/>
        <v>SI</v>
      </c>
      <c r="B5" s="152" t="s">
        <v>571</v>
      </c>
      <c r="C5" s="148">
        <v>1298</v>
      </c>
      <c r="D5" s="182" t="s">
        <v>35</v>
      </c>
      <c r="E5" s="194"/>
      <c r="F5" s="185">
        <v>50</v>
      </c>
      <c r="G5" s="185"/>
      <c r="H5" s="185">
        <v>80</v>
      </c>
      <c r="I5" s="185">
        <v>50</v>
      </c>
      <c r="J5" s="185"/>
      <c r="K5" s="185">
        <v>80</v>
      </c>
      <c r="L5" s="154">
        <f t="shared" si="1"/>
        <v>260</v>
      </c>
      <c r="M5" s="16">
        <f t="shared" si="2"/>
        <v>4</v>
      </c>
      <c r="N5" s="140">
        <f t="shared" si="3"/>
        <v>260</v>
      </c>
      <c r="O5" s="171"/>
      <c r="P5" s="148">
        <v>2232</v>
      </c>
      <c r="Q5" s="149" t="s">
        <v>119</v>
      </c>
      <c r="R5" s="148">
        <f t="shared" si="4"/>
        <v>133</v>
      </c>
      <c r="S5" s="175"/>
      <c r="T5" s="17">
        <f t="shared" si="5"/>
        <v>133</v>
      </c>
      <c r="U5" s="11"/>
      <c r="V5" s="18"/>
      <c r="W5" s="18"/>
      <c r="X5" s="18"/>
      <c r="Y5" s="18"/>
    </row>
    <row r="6" spans="1:25" ht="29.1" customHeight="1" thickBot="1" x14ac:dyDescent="0.4">
      <c r="A6" s="144" t="str">
        <f t="shared" si="0"/>
        <v>SI</v>
      </c>
      <c r="B6" s="160" t="s">
        <v>234</v>
      </c>
      <c r="C6" s="161" t="s">
        <v>202</v>
      </c>
      <c r="D6" s="162" t="s">
        <v>203</v>
      </c>
      <c r="E6" s="161">
        <v>2</v>
      </c>
      <c r="F6" s="185">
        <v>60</v>
      </c>
      <c r="G6" s="185"/>
      <c r="H6" s="185"/>
      <c r="I6" s="185"/>
      <c r="J6" s="185">
        <v>90</v>
      </c>
      <c r="K6" s="185">
        <v>100</v>
      </c>
      <c r="L6" s="154">
        <f t="shared" si="1"/>
        <v>252</v>
      </c>
      <c r="M6" s="16">
        <f t="shared" si="2"/>
        <v>4</v>
      </c>
      <c r="N6" s="140">
        <f t="shared" si="3"/>
        <v>252</v>
      </c>
      <c r="O6" s="171"/>
      <c r="P6" s="148">
        <v>1180</v>
      </c>
      <c r="Q6" s="149" t="s">
        <v>14</v>
      </c>
      <c r="R6" s="148">
        <f t="shared" si="4"/>
        <v>62</v>
      </c>
      <c r="S6" s="175"/>
      <c r="T6" s="17">
        <f t="shared" si="5"/>
        <v>62</v>
      </c>
      <c r="U6" s="11"/>
      <c r="V6" s="18"/>
      <c r="W6" s="18"/>
      <c r="X6" s="18"/>
      <c r="Y6" s="18"/>
    </row>
    <row r="7" spans="1:25" ht="29.1" customHeight="1" thickBot="1" x14ac:dyDescent="0.4">
      <c r="A7" s="144" t="str">
        <f t="shared" si="0"/>
        <v>SI</v>
      </c>
      <c r="B7" s="160" t="s">
        <v>217</v>
      </c>
      <c r="C7" s="161" t="s">
        <v>127</v>
      </c>
      <c r="D7" s="162" t="s">
        <v>128</v>
      </c>
      <c r="E7" s="161">
        <v>100</v>
      </c>
      <c r="F7" s="185">
        <v>100</v>
      </c>
      <c r="G7" s="185"/>
      <c r="H7" s="185"/>
      <c r="I7" s="185"/>
      <c r="J7" s="185"/>
      <c r="K7" s="185"/>
      <c r="L7" s="154">
        <f t="shared" si="1"/>
        <v>200</v>
      </c>
      <c r="M7" s="16">
        <f t="shared" si="2"/>
        <v>2</v>
      </c>
      <c r="N7" s="140">
        <f t="shared" si="3"/>
        <v>200</v>
      </c>
      <c r="O7" s="171"/>
      <c r="P7" s="148">
        <v>1115</v>
      </c>
      <c r="Q7" s="149" t="s">
        <v>15</v>
      </c>
      <c r="R7" s="148">
        <f t="shared" si="4"/>
        <v>10</v>
      </c>
      <c r="S7" s="175"/>
      <c r="T7" s="17">
        <f t="shared" si="5"/>
        <v>10</v>
      </c>
      <c r="U7" s="11"/>
      <c r="V7" s="18"/>
      <c r="W7" s="18"/>
      <c r="X7" s="18"/>
      <c r="Y7" s="18"/>
    </row>
    <row r="8" spans="1:25" ht="29.1" customHeight="1" thickBot="1" x14ac:dyDescent="0.4">
      <c r="A8" s="144" t="str">
        <f t="shared" si="0"/>
        <v>SI</v>
      </c>
      <c r="B8" s="151" t="s">
        <v>573</v>
      </c>
      <c r="C8" s="148">
        <v>1298</v>
      </c>
      <c r="D8" s="182" t="s">
        <v>35</v>
      </c>
      <c r="E8" s="194"/>
      <c r="F8" s="185">
        <v>15</v>
      </c>
      <c r="G8" s="185"/>
      <c r="H8" s="185">
        <v>40</v>
      </c>
      <c r="I8" s="185">
        <v>15</v>
      </c>
      <c r="J8" s="185">
        <v>40</v>
      </c>
      <c r="K8" s="185">
        <v>60</v>
      </c>
      <c r="L8" s="154">
        <f t="shared" si="1"/>
        <v>170</v>
      </c>
      <c r="M8" s="16">
        <f t="shared" si="2"/>
        <v>5</v>
      </c>
      <c r="N8" s="140">
        <f t="shared" si="3"/>
        <v>170</v>
      </c>
      <c r="O8" s="171"/>
      <c r="P8" s="148">
        <v>10</v>
      </c>
      <c r="Q8" s="149" t="s">
        <v>16</v>
      </c>
      <c r="R8" s="148">
        <f t="shared" si="4"/>
        <v>875</v>
      </c>
      <c r="S8" s="175"/>
      <c r="T8" s="17">
        <f t="shared" si="5"/>
        <v>860</v>
      </c>
      <c r="U8" s="11"/>
      <c r="V8" s="18"/>
      <c r="W8" s="18"/>
      <c r="X8" s="18"/>
      <c r="Y8" s="18"/>
    </row>
    <row r="9" spans="1:25" ht="29.1" customHeight="1" thickBot="1" x14ac:dyDescent="0.4">
      <c r="A9" s="144" t="str">
        <f t="shared" si="0"/>
        <v>SI</v>
      </c>
      <c r="B9" s="160" t="s">
        <v>219</v>
      </c>
      <c r="C9" s="161" t="s">
        <v>212</v>
      </c>
      <c r="D9" s="162" t="s">
        <v>213</v>
      </c>
      <c r="E9" s="161">
        <v>80</v>
      </c>
      <c r="F9" s="185">
        <v>12</v>
      </c>
      <c r="G9" s="185">
        <v>40</v>
      </c>
      <c r="H9" s="185"/>
      <c r="I9" s="185"/>
      <c r="J9" s="185"/>
      <c r="K9" s="185">
        <v>30</v>
      </c>
      <c r="L9" s="154">
        <f t="shared" si="1"/>
        <v>162</v>
      </c>
      <c r="M9" s="16">
        <f t="shared" si="2"/>
        <v>4</v>
      </c>
      <c r="N9" s="140">
        <f t="shared" si="3"/>
        <v>162</v>
      </c>
      <c r="O9" s="171"/>
      <c r="P9" s="148">
        <v>1589</v>
      </c>
      <c r="Q9" s="149" t="s">
        <v>18</v>
      </c>
      <c r="R9" s="148">
        <f t="shared" si="4"/>
        <v>269</v>
      </c>
      <c r="S9" s="175"/>
      <c r="T9" s="17">
        <f t="shared" si="5"/>
        <v>269</v>
      </c>
      <c r="U9" s="11"/>
      <c r="V9" s="18"/>
      <c r="W9" s="18"/>
      <c r="X9" s="18"/>
      <c r="Y9" s="18"/>
    </row>
    <row r="10" spans="1:25" ht="29.1" customHeight="1" thickBot="1" x14ac:dyDescent="0.4">
      <c r="A10" s="144" t="str">
        <f t="shared" si="0"/>
        <v>SI</v>
      </c>
      <c r="B10" s="160" t="s">
        <v>223</v>
      </c>
      <c r="C10" s="161" t="s">
        <v>130</v>
      </c>
      <c r="D10" s="162" t="s">
        <v>131</v>
      </c>
      <c r="E10" s="161">
        <v>30</v>
      </c>
      <c r="F10" s="185">
        <v>30</v>
      </c>
      <c r="G10" s="185"/>
      <c r="H10" s="185">
        <v>20</v>
      </c>
      <c r="I10" s="185"/>
      <c r="J10" s="185">
        <v>60</v>
      </c>
      <c r="K10" s="185"/>
      <c r="L10" s="154">
        <f t="shared" si="1"/>
        <v>140</v>
      </c>
      <c r="M10" s="16">
        <f t="shared" si="2"/>
        <v>4</v>
      </c>
      <c r="N10" s="140">
        <f t="shared" si="3"/>
        <v>140</v>
      </c>
      <c r="O10" s="171"/>
      <c r="P10" s="148"/>
      <c r="Q10" s="149"/>
      <c r="R10" s="148">
        <f t="shared" si="4"/>
        <v>0</v>
      </c>
      <c r="S10" s="175"/>
      <c r="T10" s="17">
        <f t="shared" si="5"/>
        <v>0</v>
      </c>
      <c r="U10" s="11"/>
      <c r="V10" s="18"/>
      <c r="W10" s="18"/>
      <c r="X10" s="18"/>
      <c r="Y10" s="18"/>
    </row>
    <row r="11" spans="1:25" ht="29.1" customHeight="1" thickBot="1" x14ac:dyDescent="0.4">
      <c r="A11" s="144" t="str">
        <f t="shared" si="0"/>
        <v>SI</v>
      </c>
      <c r="B11" s="160" t="s">
        <v>220</v>
      </c>
      <c r="C11" s="161" t="s">
        <v>130</v>
      </c>
      <c r="D11" s="162" t="s">
        <v>131</v>
      </c>
      <c r="E11" s="161">
        <v>60</v>
      </c>
      <c r="F11" s="185">
        <v>20</v>
      </c>
      <c r="G11" s="185"/>
      <c r="H11" s="185">
        <v>30</v>
      </c>
      <c r="I11" s="185"/>
      <c r="J11" s="185">
        <v>20</v>
      </c>
      <c r="K11" s="185"/>
      <c r="L11" s="154">
        <f t="shared" si="1"/>
        <v>130</v>
      </c>
      <c r="M11" s="16">
        <f t="shared" si="2"/>
        <v>4</v>
      </c>
      <c r="N11" s="140">
        <f t="shared" si="3"/>
        <v>130</v>
      </c>
      <c r="O11" s="171"/>
      <c r="P11" s="148">
        <v>1590</v>
      </c>
      <c r="Q11" s="149" t="s">
        <v>21</v>
      </c>
      <c r="R11" s="148">
        <f t="shared" si="4"/>
        <v>0</v>
      </c>
      <c r="S11" s="175"/>
      <c r="T11" s="17">
        <f t="shared" si="5"/>
        <v>0</v>
      </c>
      <c r="U11" s="11"/>
      <c r="V11" s="18"/>
      <c r="W11" s="18"/>
      <c r="X11" s="18"/>
      <c r="Y11" s="18"/>
    </row>
    <row r="12" spans="1:25" ht="29.1" customHeight="1" thickBot="1" x14ac:dyDescent="0.4">
      <c r="A12" s="144" t="str">
        <f t="shared" si="0"/>
        <v>SI</v>
      </c>
      <c r="B12" s="160" t="s">
        <v>218</v>
      </c>
      <c r="C12" s="161" t="s">
        <v>127</v>
      </c>
      <c r="D12" s="162" t="s">
        <v>128</v>
      </c>
      <c r="E12" s="161">
        <v>90</v>
      </c>
      <c r="F12" s="185">
        <v>7</v>
      </c>
      <c r="G12" s="185"/>
      <c r="H12" s="185">
        <v>15</v>
      </c>
      <c r="I12" s="185"/>
      <c r="J12" s="185"/>
      <c r="K12" s="185"/>
      <c r="L12" s="154">
        <f t="shared" si="1"/>
        <v>112</v>
      </c>
      <c r="M12" s="16">
        <f t="shared" si="2"/>
        <v>3</v>
      </c>
      <c r="N12" s="140">
        <f t="shared" si="3"/>
        <v>112</v>
      </c>
      <c r="O12" s="171"/>
      <c r="P12" s="148">
        <v>2074</v>
      </c>
      <c r="Q12" s="149" t="s">
        <v>419</v>
      </c>
      <c r="R12" s="148">
        <f t="shared" si="4"/>
        <v>12</v>
      </c>
      <c r="S12" s="175"/>
      <c r="T12" s="17">
        <f t="shared" si="5"/>
        <v>12</v>
      </c>
      <c r="U12" s="11"/>
      <c r="V12" s="18"/>
      <c r="W12" s="18"/>
      <c r="X12" s="18"/>
      <c r="Y12" s="18"/>
    </row>
    <row r="13" spans="1:25" ht="29.1" customHeight="1" thickBot="1" x14ac:dyDescent="0.4">
      <c r="A13" s="144" t="str">
        <f t="shared" si="0"/>
        <v>NO</v>
      </c>
      <c r="B13" s="151" t="s">
        <v>637</v>
      </c>
      <c r="C13" s="161" t="s">
        <v>139</v>
      </c>
      <c r="D13" s="162" t="s">
        <v>140</v>
      </c>
      <c r="E13" s="194"/>
      <c r="F13" s="185"/>
      <c r="G13" s="185"/>
      <c r="H13" s="185">
        <v>100</v>
      </c>
      <c r="I13" s="185"/>
      <c r="J13" s="185"/>
      <c r="K13" s="185"/>
      <c r="L13" s="154">
        <f t="shared" si="1"/>
        <v>100</v>
      </c>
      <c r="M13" s="16">
        <f t="shared" si="2"/>
        <v>1</v>
      </c>
      <c r="N13" s="140">
        <f t="shared" si="3"/>
        <v>100</v>
      </c>
      <c r="O13" s="171"/>
      <c r="P13" s="148">
        <v>2310</v>
      </c>
      <c r="Q13" s="149" t="s">
        <v>420</v>
      </c>
      <c r="R13" s="148">
        <f t="shared" si="4"/>
        <v>0</v>
      </c>
      <c r="S13" s="175"/>
      <c r="T13" s="17">
        <f t="shared" si="5"/>
        <v>0</v>
      </c>
      <c r="U13" s="11"/>
      <c r="V13" s="18"/>
      <c r="W13" s="18"/>
      <c r="X13" s="18"/>
      <c r="Y13" s="18"/>
    </row>
    <row r="14" spans="1:25" ht="29.1" customHeight="1" thickBot="1" x14ac:dyDescent="0.4">
      <c r="A14" s="144" t="str">
        <f t="shared" si="0"/>
        <v>SI</v>
      </c>
      <c r="B14" s="151" t="s">
        <v>572</v>
      </c>
      <c r="C14" s="161" t="s">
        <v>127</v>
      </c>
      <c r="D14" s="162" t="s">
        <v>128</v>
      </c>
      <c r="E14" s="194"/>
      <c r="F14" s="185">
        <v>40</v>
      </c>
      <c r="G14" s="185"/>
      <c r="H14" s="185">
        <v>60</v>
      </c>
      <c r="I14" s="185"/>
      <c r="J14" s="185"/>
      <c r="K14" s="185"/>
      <c r="L14" s="154">
        <f t="shared" si="1"/>
        <v>100</v>
      </c>
      <c r="M14" s="16">
        <f t="shared" si="2"/>
        <v>2</v>
      </c>
      <c r="N14" s="140">
        <f t="shared" si="3"/>
        <v>100</v>
      </c>
      <c r="O14" s="171"/>
      <c r="P14" s="148">
        <v>1843</v>
      </c>
      <c r="Q14" s="149" t="s">
        <v>27</v>
      </c>
      <c r="R14" s="148">
        <f t="shared" si="4"/>
        <v>0</v>
      </c>
      <c r="S14" s="175"/>
      <c r="T14" s="17">
        <f t="shared" si="5"/>
        <v>0</v>
      </c>
      <c r="U14" s="11"/>
      <c r="V14" s="18"/>
      <c r="W14" s="18"/>
      <c r="X14" s="18"/>
      <c r="Y14" s="18"/>
    </row>
    <row r="15" spans="1:25" ht="29.1" customHeight="1" thickBot="1" x14ac:dyDescent="0.4">
      <c r="A15" s="144" t="str">
        <f t="shared" si="0"/>
        <v>SI</v>
      </c>
      <c r="B15" s="160" t="s">
        <v>221</v>
      </c>
      <c r="C15" s="161" t="s">
        <v>134</v>
      </c>
      <c r="D15" s="162" t="s">
        <v>135</v>
      </c>
      <c r="E15" s="161">
        <v>50</v>
      </c>
      <c r="F15" s="185"/>
      <c r="G15" s="185"/>
      <c r="H15" s="185"/>
      <c r="I15" s="185">
        <v>20</v>
      </c>
      <c r="J15" s="185">
        <v>30</v>
      </c>
      <c r="K15" s="185"/>
      <c r="L15" s="154">
        <f t="shared" si="1"/>
        <v>100</v>
      </c>
      <c r="M15" s="16">
        <f t="shared" si="2"/>
        <v>3</v>
      </c>
      <c r="N15" s="140">
        <f t="shared" si="3"/>
        <v>100</v>
      </c>
      <c r="O15" s="171"/>
      <c r="P15" s="148">
        <v>1317</v>
      </c>
      <c r="Q15" s="149" t="s">
        <v>28</v>
      </c>
      <c r="R15" s="148">
        <f t="shared" si="4"/>
        <v>275</v>
      </c>
      <c r="S15" s="175"/>
      <c r="T15" s="17">
        <f t="shared" si="5"/>
        <v>275</v>
      </c>
      <c r="U15" s="11"/>
      <c r="V15" s="18"/>
      <c r="W15" s="18"/>
      <c r="X15" s="18"/>
      <c r="Y15" s="18"/>
    </row>
    <row r="16" spans="1:25" ht="29.1" customHeight="1" thickBot="1" x14ac:dyDescent="0.4">
      <c r="A16" s="144" t="str">
        <f t="shared" si="0"/>
        <v>SI</v>
      </c>
      <c r="B16" s="152" t="s">
        <v>577</v>
      </c>
      <c r="C16" s="161" t="s">
        <v>212</v>
      </c>
      <c r="D16" s="162" t="s">
        <v>213</v>
      </c>
      <c r="E16" s="194"/>
      <c r="F16" s="185">
        <v>5</v>
      </c>
      <c r="G16" s="185">
        <v>20</v>
      </c>
      <c r="H16" s="185">
        <v>12</v>
      </c>
      <c r="I16" s="185"/>
      <c r="J16" s="185">
        <v>12</v>
      </c>
      <c r="K16" s="185">
        <v>50</v>
      </c>
      <c r="L16" s="154">
        <f t="shared" si="1"/>
        <v>99</v>
      </c>
      <c r="M16" s="16">
        <f t="shared" si="2"/>
        <v>5</v>
      </c>
      <c r="N16" s="140">
        <f t="shared" si="3"/>
        <v>99</v>
      </c>
      <c r="O16" s="171"/>
      <c r="P16" s="148"/>
      <c r="Q16" s="149"/>
      <c r="R16" s="148">
        <f t="shared" si="4"/>
        <v>0</v>
      </c>
      <c r="S16" s="175"/>
      <c r="T16" s="17">
        <f t="shared" si="5"/>
        <v>0</v>
      </c>
      <c r="U16" s="11"/>
      <c r="V16" s="18"/>
      <c r="W16" s="18"/>
      <c r="X16" s="18"/>
      <c r="Y16" s="18"/>
    </row>
    <row r="17" spans="1:25" ht="29.1" customHeight="1" thickBot="1" x14ac:dyDescent="0.4">
      <c r="A17" s="144" t="str">
        <f t="shared" si="0"/>
        <v>SI</v>
      </c>
      <c r="B17" s="151" t="s">
        <v>574</v>
      </c>
      <c r="C17" s="161" t="s">
        <v>127</v>
      </c>
      <c r="D17" s="162" t="s">
        <v>128</v>
      </c>
      <c r="E17" s="194"/>
      <c r="F17" s="185">
        <v>8</v>
      </c>
      <c r="G17" s="185"/>
      <c r="H17" s="185"/>
      <c r="I17" s="185"/>
      <c r="J17" s="185">
        <v>50</v>
      </c>
      <c r="K17" s="185">
        <v>20</v>
      </c>
      <c r="L17" s="154">
        <f t="shared" si="1"/>
        <v>78</v>
      </c>
      <c r="M17" s="16">
        <f t="shared" si="2"/>
        <v>3</v>
      </c>
      <c r="N17" s="140">
        <f t="shared" si="3"/>
        <v>78</v>
      </c>
      <c r="O17" s="171"/>
      <c r="P17" s="148">
        <v>1886</v>
      </c>
      <c r="Q17" s="149" t="s">
        <v>31</v>
      </c>
      <c r="R17" s="148">
        <f t="shared" si="4"/>
        <v>366</v>
      </c>
      <c r="S17" s="175"/>
      <c r="T17" s="17">
        <f t="shared" si="5"/>
        <v>366</v>
      </c>
      <c r="U17" s="11"/>
      <c r="V17" s="4"/>
      <c r="W17" s="4"/>
      <c r="X17" s="4"/>
      <c r="Y17" s="4"/>
    </row>
    <row r="18" spans="1:25" ht="29.1" customHeight="1" thickBot="1" x14ac:dyDescent="0.4">
      <c r="A18" s="144" t="str">
        <f t="shared" si="0"/>
        <v>SI</v>
      </c>
      <c r="B18" s="160" t="s">
        <v>228</v>
      </c>
      <c r="C18" s="161" t="s">
        <v>199</v>
      </c>
      <c r="D18" s="162" t="s">
        <v>71</v>
      </c>
      <c r="E18" s="161">
        <v>8</v>
      </c>
      <c r="F18" s="185">
        <v>5</v>
      </c>
      <c r="G18" s="185"/>
      <c r="H18" s="185"/>
      <c r="I18" s="185"/>
      <c r="J18" s="185">
        <v>15</v>
      </c>
      <c r="K18" s="185">
        <v>40</v>
      </c>
      <c r="L18" s="154">
        <f t="shared" si="1"/>
        <v>68</v>
      </c>
      <c r="M18" s="16">
        <f t="shared" si="2"/>
        <v>4</v>
      </c>
      <c r="N18" s="140">
        <f t="shared" si="3"/>
        <v>68</v>
      </c>
      <c r="O18" s="171"/>
      <c r="P18" s="148">
        <v>2144</v>
      </c>
      <c r="Q18" s="180" t="s">
        <v>107</v>
      </c>
      <c r="R18" s="148">
        <f t="shared" si="4"/>
        <v>312</v>
      </c>
      <c r="S18" s="175"/>
      <c r="T18" s="17">
        <f t="shared" si="5"/>
        <v>312</v>
      </c>
      <c r="U18" s="11"/>
      <c r="V18" s="18"/>
      <c r="W18" s="18"/>
      <c r="X18" s="18"/>
      <c r="Y18" s="18"/>
    </row>
    <row r="19" spans="1:25" ht="29.1" customHeight="1" thickBot="1" x14ac:dyDescent="0.4">
      <c r="A19" s="144" t="str">
        <f t="shared" si="0"/>
        <v>SI</v>
      </c>
      <c r="B19" s="160" t="s">
        <v>222</v>
      </c>
      <c r="C19" s="161" t="s">
        <v>130</v>
      </c>
      <c r="D19" s="162" t="s">
        <v>131</v>
      </c>
      <c r="E19" s="161">
        <v>40</v>
      </c>
      <c r="F19" s="185">
        <v>5</v>
      </c>
      <c r="G19" s="185"/>
      <c r="H19" s="185">
        <v>5</v>
      </c>
      <c r="I19" s="185"/>
      <c r="J19" s="185">
        <v>5</v>
      </c>
      <c r="K19" s="185"/>
      <c r="L19" s="154">
        <f t="shared" si="1"/>
        <v>55</v>
      </c>
      <c r="M19" s="16">
        <f t="shared" si="2"/>
        <v>4</v>
      </c>
      <c r="N19" s="140">
        <f t="shared" si="3"/>
        <v>55</v>
      </c>
      <c r="O19" s="171"/>
      <c r="P19" s="148"/>
      <c r="Q19" s="149"/>
      <c r="R19" s="148">
        <f t="shared" si="4"/>
        <v>0</v>
      </c>
      <c r="S19" s="175"/>
      <c r="T19" s="17">
        <f t="shared" si="5"/>
        <v>0</v>
      </c>
      <c r="U19" s="11"/>
      <c r="V19" s="18"/>
      <c r="W19" s="18"/>
      <c r="X19" s="18"/>
      <c r="Y19" s="18"/>
    </row>
    <row r="20" spans="1:25" ht="29.1" customHeight="1" thickBot="1" x14ac:dyDescent="0.4">
      <c r="A20" s="144" t="str">
        <f t="shared" si="0"/>
        <v>SI</v>
      </c>
      <c r="B20" s="160" t="s">
        <v>231</v>
      </c>
      <c r="C20" s="161" t="s">
        <v>199</v>
      </c>
      <c r="D20" s="162" t="s">
        <v>71</v>
      </c>
      <c r="E20" s="161">
        <v>5</v>
      </c>
      <c r="F20" s="185">
        <v>9</v>
      </c>
      <c r="G20" s="185"/>
      <c r="H20" s="185"/>
      <c r="I20" s="185">
        <v>40</v>
      </c>
      <c r="J20" s="185"/>
      <c r="K20" s="185"/>
      <c r="L20" s="154">
        <f t="shared" si="1"/>
        <v>54</v>
      </c>
      <c r="M20" s="16">
        <f t="shared" si="2"/>
        <v>3</v>
      </c>
      <c r="N20" s="140">
        <f t="shared" si="3"/>
        <v>54</v>
      </c>
      <c r="O20" s="171"/>
      <c r="P20" s="148">
        <v>1298</v>
      </c>
      <c r="Q20" s="149" t="s">
        <v>35</v>
      </c>
      <c r="R20" s="148">
        <f t="shared" si="4"/>
        <v>488</v>
      </c>
      <c r="S20" s="175"/>
      <c r="T20" s="17">
        <f t="shared" si="5"/>
        <v>488</v>
      </c>
      <c r="U20" s="11"/>
      <c r="V20" s="18"/>
      <c r="W20" s="18"/>
      <c r="X20" s="18"/>
      <c r="Y20" s="18"/>
    </row>
    <row r="21" spans="1:25" ht="29.1" customHeight="1" thickBot="1" x14ac:dyDescent="0.4">
      <c r="A21" s="144" t="str">
        <f t="shared" si="0"/>
        <v>SI</v>
      </c>
      <c r="B21" s="210" t="s">
        <v>230</v>
      </c>
      <c r="C21" s="161" t="s">
        <v>212</v>
      </c>
      <c r="D21" s="160" t="s">
        <v>213</v>
      </c>
      <c r="E21" s="221">
        <v>6</v>
      </c>
      <c r="F21" s="185">
        <v>5</v>
      </c>
      <c r="G21" s="185">
        <v>30</v>
      </c>
      <c r="H21" s="185">
        <v>5</v>
      </c>
      <c r="I21" s="185"/>
      <c r="J21" s="185"/>
      <c r="K21" s="185">
        <v>5</v>
      </c>
      <c r="L21" s="154">
        <f t="shared" si="1"/>
        <v>51</v>
      </c>
      <c r="M21" s="16">
        <f t="shared" si="2"/>
        <v>5</v>
      </c>
      <c r="N21" s="140">
        <f t="shared" si="3"/>
        <v>51</v>
      </c>
      <c r="O21" s="171"/>
      <c r="P21" s="148">
        <v>2271</v>
      </c>
      <c r="Q21" s="149" t="s">
        <v>120</v>
      </c>
      <c r="R21" s="148">
        <f t="shared" si="4"/>
        <v>100</v>
      </c>
      <c r="S21" s="175"/>
      <c r="T21" s="17">
        <f t="shared" si="5"/>
        <v>100</v>
      </c>
      <c r="U21" s="11"/>
      <c r="V21" s="4"/>
      <c r="W21" s="4"/>
      <c r="X21" s="4"/>
      <c r="Y21" s="4"/>
    </row>
    <row r="22" spans="1:25" ht="29.1" customHeight="1" thickBot="1" x14ac:dyDescent="0.4">
      <c r="A22" s="144" t="str">
        <f t="shared" si="0"/>
        <v>SI</v>
      </c>
      <c r="B22" s="210" t="s">
        <v>224</v>
      </c>
      <c r="C22" s="161" t="s">
        <v>130</v>
      </c>
      <c r="D22" s="160" t="s">
        <v>131</v>
      </c>
      <c r="E22" s="221">
        <v>20</v>
      </c>
      <c r="F22" s="185">
        <v>6</v>
      </c>
      <c r="G22" s="185"/>
      <c r="H22" s="185">
        <v>9</v>
      </c>
      <c r="I22" s="185"/>
      <c r="J22" s="185">
        <v>6</v>
      </c>
      <c r="K22" s="185"/>
      <c r="L22" s="154">
        <f t="shared" si="1"/>
        <v>41</v>
      </c>
      <c r="M22" s="16">
        <f t="shared" si="2"/>
        <v>4</v>
      </c>
      <c r="N22" s="140">
        <f t="shared" si="3"/>
        <v>41</v>
      </c>
      <c r="O22" s="171"/>
      <c r="P22" s="148">
        <v>2186</v>
      </c>
      <c r="Q22" s="149" t="s">
        <v>124</v>
      </c>
      <c r="R22" s="148">
        <f t="shared" si="4"/>
        <v>0</v>
      </c>
      <c r="S22" s="175"/>
      <c r="T22" s="17">
        <f t="shared" si="5"/>
        <v>0</v>
      </c>
      <c r="U22" s="11"/>
      <c r="V22" s="4"/>
      <c r="W22" s="4"/>
      <c r="X22" s="4"/>
      <c r="Y22" s="4"/>
    </row>
    <row r="23" spans="1:25" ht="29.1" customHeight="1" thickBot="1" x14ac:dyDescent="0.4">
      <c r="A23" s="144" t="str">
        <f t="shared" si="0"/>
        <v>SI</v>
      </c>
      <c r="B23" s="210" t="s">
        <v>226</v>
      </c>
      <c r="C23" s="161" t="s">
        <v>139</v>
      </c>
      <c r="D23" s="162" t="s">
        <v>140</v>
      </c>
      <c r="E23" s="221">
        <v>12</v>
      </c>
      <c r="F23" s="185"/>
      <c r="G23" s="185"/>
      <c r="H23" s="185">
        <v>6</v>
      </c>
      <c r="I23" s="185"/>
      <c r="J23" s="185"/>
      <c r="K23" s="185">
        <v>15</v>
      </c>
      <c r="L23" s="154">
        <f t="shared" si="1"/>
        <v>33</v>
      </c>
      <c r="M23" s="16">
        <f t="shared" si="2"/>
        <v>3</v>
      </c>
      <c r="N23" s="140">
        <f t="shared" si="3"/>
        <v>33</v>
      </c>
      <c r="O23" s="171"/>
      <c r="P23" s="148">
        <v>1756</v>
      </c>
      <c r="Q23" s="149" t="s">
        <v>37</v>
      </c>
      <c r="R23" s="148">
        <f t="shared" si="4"/>
        <v>0</v>
      </c>
      <c r="S23" s="175"/>
      <c r="T23" s="17">
        <f t="shared" si="5"/>
        <v>0</v>
      </c>
      <c r="U23" s="11"/>
      <c r="V23" s="4"/>
      <c r="W23" s="4"/>
      <c r="X23" s="4"/>
      <c r="Y23" s="4"/>
    </row>
    <row r="24" spans="1:25" ht="29.1" customHeight="1" thickBot="1" x14ac:dyDescent="0.4">
      <c r="A24" s="144" t="str">
        <f t="shared" si="0"/>
        <v>SI</v>
      </c>
      <c r="B24" s="12" t="s">
        <v>639</v>
      </c>
      <c r="C24" s="148">
        <v>1298</v>
      </c>
      <c r="D24" s="149" t="s">
        <v>35</v>
      </c>
      <c r="E24" s="15"/>
      <c r="F24" s="185"/>
      <c r="G24" s="185"/>
      <c r="H24" s="185">
        <v>7</v>
      </c>
      <c r="I24" s="185">
        <v>9</v>
      </c>
      <c r="J24" s="185">
        <v>8</v>
      </c>
      <c r="K24" s="185">
        <v>9</v>
      </c>
      <c r="L24" s="154">
        <f t="shared" si="1"/>
        <v>33</v>
      </c>
      <c r="M24" s="16">
        <f t="shared" si="2"/>
        <v>4</v>
      </c>
      <c r="N24" s="140">
        <f t="shared" si="3"/>
        <v>33</v>
      </c>
      <c r="O24" s="171"/>
      <c r="P24" s="148">
        <v>1177</v>
      </c>
      <c r="Q24" s="149" t="s">
        <v>38</v>
      </c>
      <c r="R24" s="148">
        <f t="shared" si="4"/>
        <v>0</v>
      </c>
      <c r="S24" s="175"/>
      <c r="T24" s="17">
        <f t="shared" si="5"/>
        <v>0</v>
      </c>
      <c r="U24" s="11"/>
      <c r="V24" s="18"/>
      <c r="W24" s="18"/>
      <c r="X24" s="18"/>
      <c r="Y24" s="18"/>
    </row>
    <row r="25" spans="1:25" ht="29.1" customHeight="1" thickBot="1" x14ac:dyDescent="0.4">
      <c r="A25" s="144" t="str">
        <f t="shared" si="0"/>
        <v>SI</v>
      </c>
      <c r="B25" s="12" t="s">
        <v>641</v>
      </c>
      <c r="C25" s="148">
        <v>1298</v>
      </c>
      <c r="D25" s="182" t="s">
        <v>35</v>
      </c>
      <c r="E25" s="15"/>
      <c r="F25" s="185"/>
      <c r="G25" s="185"/>
      <c r="H25" s="185">
        <v>5</v>
      </c>
      <c r="I25" s="185">
        <v>8</v>
      </c>
      <c r="J25" s="185"/>
      <c r="K25" s="185">
        <v>12</v>
      </c>
      <c r="L25" s="154">
        <f t="shared" si="1"/>
        <v>25</v>
      </c>
      <c r="M25" s="16">
        <f t="shared" si="2"/>
        <v>3</v>
      </c>
      <c r="N25" s="140">
        <f t="shared" si="3"/>
        <v>25</v>
      </c>
      <c r="O25" s="171"/>
      <c r="P25" s="148">
        <v>1266</v>
      </c>
      <c r="Q25" s="149" t="s">
        <v>39</v>
      </c>
      <c r="R25" s="148">
        <f t="shared" si="4"/>
        <v>0</v>
      </c>
      <c r="S25" s="175"/>
      <c r="T25" s="17">
        <f t="shared" si="5"/>
        <v>0</v>
      </c>
      <c r="U25" s="11"/>
      <c r="V25" s="4"/>
      <c r="W25" s="4"/>
      <c r="X25" s="4"/>
      <c r="Y25" s="4"/>
    </row>
    <row r="26" spans="1:25" ht="29.1" customHeight="1" thickBot="1" x14ac:dyDescent="0.4">
      <c r="A26" s="144" t="str">
        <f t="shared" si="0"/>
        <v>SI</v>
      </c>
      <c r="B26" s="210" t="s">
        <v>227</v>
      </c>
      <c r="C26" s="161" t="s">
        <v>137</v>
      </c>
      <c r="D26" s="162" t="s">
        <v>114</v>
      </c>
      <c r="E26" s="221">
        <v>9</v>
      </c>
      <c r="F26" s="185"/>
      <c r="G26" s="185"/>
      <c r="H26" s="185"/>
      <c r="I26" s="185">
        <v>12</v>
      </c>
      <c r="J26" s="185"/>
      <c r="K26" s="185"/>
      <c r="L26" s="154">
        <f t="shared" si="1"/>
        <v>21</v>
      </c>
      <c r="M26" s="16">
        <f t="shared" si="2"/>
        <v>2</v>
      </c>
      <c r="N26" s="140">
        <f t="shared" si="3"/>
        <v>21</v>
      </c>
      <c r="O26" s="171"/>
      <c r="P26" s="148">
        <v>1757</v>
      </c>
      <c r="Q26" s="149" t="s">
        <v>40</v>
      </c>
      <c r="R26" s="148">
        <f t="shared" si="4"/>
        <v>0</v>
      </c>
      <c r="S26" s="175"/>
      <c r="T26" s="17">
        <f t="shared" si="5"/>
        <v>0</v>
      </c>
      <c r="U26" s="11"/>
      <c r="V26" s="4"/>
      <c r="W26" s="4"/>
      <c r="X26" s="4"/>
      <c r="Y26" s="4"/>
    </row>
    <row r="27" spans="1:25" ht="29.1" customHeight="1" thickBot="1" x14ac:dyDescent="0.4">
      <c r="A27" s="144" t="str">
        <f t="shared" si="0"/>
        <v>SI</v>
      </c>
      <c r="B27" s="210" t="s">
        <v>229</v>
      </c>
      <c r="C27" s="161" t="s">
        <v>158</v>
      </c>
      <c r="D27" s="162" t="s">
        <v>159</v>
      </c>
      <c r="E27" s="221">
        <v>7</v>
      </c>
      <c r="F27" s="185">
        <v>5</v>
      </c>
      <c r="G27" s="185"/>
      <c r="H27" s="185"/>
      <c r="I27" s="185"/>
      <c r="J27" s="185"/>
      <c r="K27" s="185">
        <v>8</v>
      </c>
      <c r="L27" s="154">
        <f t="shared" si="1"/>
        <v>20</v>
      </c>
      <c r="M27" s="16">
        <f t="shared" si="2"/>
        <v>3</v>
      </c>
      <c r="N27" s="140">
        <f t="shared" si="3"/>
        <v>20</v>
      </c>
      <c r="O27" s="171"/>
      <c r="P27" s="148">
        <v>1760</v>
      </c>
      <c r="Q27" s="149" t="s">
        <v>41</v>
      </c>
      <c r="R27" s="148">
        <f t="shared" si="4"/>
        <v>0</v>
      </c>
      <c r="S27" s="175"/>
      <c r="T27" s="17">
        <f t="shared" si="5"/>
        <v>0</v>
      </c>
      <c r="U27" s="11"/>
      <c r="V27" s="4"/>
      <c r="W27" s="4"/>
      <c r="X27" s="4"/>
      <c r="Y27" s="4"/>
    </row>
    <row r="28" spans="1:25" ht="29.1" customHeight="1" thickBot="1" x14ac:dyDescent="0.4">
      <c r="A28" s="144" t="str">
        <f t="shared" si="0"/>
        <v>SI</v>
      </c>
      <c r="B28" s="12" t="s">
        <v>575</v>
      </c>
      <c r="C28" s="161" t="s">
        <v>199</v>
      </c>
      <c r="D28" s="162" t="s">
        <v>71</v>
      </c>
      <c r="E28" s="15"/>
      <c r="F28" s="185">
        <v>5</v>
      </c>
      <c r="G28" s="185"/>
      <c r="H28" s="185">
        <v>5</v>
      </c>
      <c r="I28" s="185"/>
      <c r="J28" s="185">
        <v>9</v>
      </c>
      <c r="K28" s="185"/>
      <c r="L28" s="154">
        <f t="shared" si="1"/>
        <v>19</v>
      </c>
      <c r="M28" s="16">
        <f t="shared" si="2"/>
        <v>3</v>
      </c>
      <c r="N28" s="140">
        <f t="shared" si="3"/>
        <v>19</v>
      </c>
      <c r="O28" s="171"/>
      <c r="P28" s="148">
        <v>1174</v>
      </c>
      <c r="Q28" s="149" t="s">
        <v>123</v>
      </c>
      <c r="R28" s="148">
        <f t="shared" si="4"/>
        <v>0</v>
      </c>
      <c r="S28" s="175"/>
      <c r="T28" s="17">
        <f t="shared" si="5"/>
        <v>0</v>
      </c>
      <c r="U28" s="11"/>
      <c r="V28" s="4"/>
      <c r="W28" s="4"/>
      <c r="X28" s="4"/>
      <c r="Y28" s="4"/>
    </row>
    <row r="29" spans="1:25" ht="29.1" customHeight="1" thickBot="1" x14ac:dyDescent="0.4">
      <c r="A29" s="144" t="str">
        <f t="shared" si="0"/>
        <v>SI</v>
      </c>
      <c r="B29" s="12" t="s">
        <v>578</v>
      </c>
      <c r="C29" s="161" t="s">
        <v>202</v>
      </c>
      <c r="D29" s="162" t="s">
        <v>203</v>
      </c>
      <c r="E29" s="15"/>
      <c r="F29" s="185">
        <v>5</v>
      </c>
      <c r="G29" s="185"/>
      <c r="H29" s="185"/>
      <c r="I29" s="185">
        <v>7</v>
      </c>
      <c r="J29" s="185">
        <v>5</v>
      </c>
      <c r="K29" s="185"/>
      <c r="L29" s="154">
        <f t="shared" si="1"/>
        <v>17</v>
      </c>
      <c r="M29" s="16">
        <f t="shared" si="2"/>
        <v>3</v>
      </c>
      <c r="N29" s="140">
        <f t="shared" si="3"/>
        <v>17</v>
      </c>
      <c r="O29" s="171"/>
      <c r="P29" s="148">
        <v>1731</v>
      </c>
      <c r="Q29" s="149" t="s">
        <v>43</v>
      </c>
      <c r="R29" s="148">
        <f t="shared" si="4"/>
        <v>0</v>
      </c>
      <c r="S29" s="175"/>
      <c r="T29" s="17">
        <f t="shared" si="5"/>
        <v>0</v>
      </c>
      <c r="U29" s="11"/>
      <c r="V29" s="4"/>
      <c r="W29" s="4"/>
      <c r="X29" s="4"/>
      <c r="Y29" s="4"/>
    </row>
    <row r="30" spans="1:25" ht="29.1" customHeight="1" thickBot="1" x14ac:dyDescent="0.4">
      <c r="A30" s="144" t="str">
        <f t="shared" si="0"/>
        <v>SI</v>
      </c>
      <c r="B30" s="210" t="s">
        <v>233</v>
      </c>
      <c r="C30" s="161" t="s">
        <v>158</v>
      </c>
      <c r="D30" s="160" t="s">
        <v>159</v>
      </c>
      <c r="E30" s="221">
        <v>5</v>
      </c>
      <c r="F30" s="185"/>
      <c r="G30" s="185"/>
      <c r="H30" s="185">
        <v>5</v>
      </c>
      <c r="I30" s="185"/>
      <c r="J30" s="185"/>
      <c r="K30" s="185">
        <v>7</v>
      </c>
      <c r="L30" s="154">
        <f t="shared" si="1"/>
        <v>17</v>
      </c>
      <c r="M30" s="16">
        <f t="shared" si="2"/>
        <v>3</v>
      </c>
      <c r="N30" s="140">
        <f t="shared" si="3"/>
        <v>17</v>
      </c>
      <c r="O30" s="171"/>
      <c r="P30" s="148">
        <v>1773</v>
      </c>
      <c r="Q30" s="149" t="s">
        <v>71</v>
      </c>
      <c r="R30" s="148">
        <f t="shared" si="4"/>
        <v>146</v>
      </c>
      <c r="S30" s="175"/>
      <c r="T30" s="17">
        <f t="shared" si="5"/>
        <v>146</v>
      </c>
      <c r="U30" s="11"/>
      <c r="V30" s="4"/>
      <c r="W30" s="4"/>
      <c r="X30" s="4"/>
      <c r="Y30" s="4"/>
    </row>
    <row r="31" spans="1:25" ht="29.1" customHeight="1" thickBot="1" x14ac:dyDescent="0.4">
      <c r="A31" s="144" t="str">
        <f t="shared" si="0"/>
        <v>SI</v>
      </c>
      <c r="B31" s="210" t="s">
        <v>232</v>
      </c>
      <c r="C31" s="161" t="s">
        <v>158</v>
      </c>
      <c r="D31" s="160" t="s">
        <v>159</v>
      </c>
      <c r="E31" s="221">
        <v>5</v>
      </c>
      <c r="F31" s="185">
        <v>5</v>
      </c>
      <c r="G31" s="185"/>
      <c r="H31" s="185">
        <v>5</v>
      </c>
      <c r="I31" s="185"/>
      <c r="J31" s="185"/>
      <c r="K31" s="185"/>
      <c r="L31" s="154">
        <f t="shared" si="1"/>
        <v>15</v>
      </c>
      <c r="M31" s="16">
        <f t="shared" si="2"/>
        <v>3</v>
      </c>
      <c r="N31" s="140">
        <f t="shared" si="3"/>
        <v>15</v>
      </c>
      <c r="O31" s="171"/>
      <c r="P31" s="148">
        <v>1347</v>
      </c>
      <c r="Q31" s="149" t="s">
        <v>45</v>
      </c>
      <c r="R31" s="148">
        <f t="shared" si="4"/>
        <v>0</v>
      </c>
      <c r="S31" s="175"/>
      <c r="T31" s="17">
        <f t="shared" si="5"/>
        <v>0</v>
      </c>
      <c r="U31" s="11"/>
      <c r="V31" s="4"/>
      <c r="W31" s="4"/>
      <c r="X31" s="4"/>
      <c r="Y31" s="4"/>
    </row>
    <row r="32" spans="1:25" ht="29.1" customHeight="1" thickBot="1" x14ac:dyDescent="0.4">
      <c r="A32" s="144" t="str">
        <f t="shared" ref="A32:A55" si="6">IF(M32&lt;2,"NO","SI")</f>
        <v>NO</v>
      </c>
      <c r="B32" s="145" t="s">
        <v>611</v>
      </c>
      <c r="C32" s="148">
        <v>2074</v>
      </c>
      <c r="D32" s="149" t="s">
        <v>419</v>
      </c>
      <c r="E32" s="146"/>
      <c r="F32" s="185"/>
      <c r="G32" s="185">
        <v>12</v>
      </c>
      <c r="H32" s="185"/>
      <c r="I32" s="185"/>
      <c r="J32" s="185"/>
      <c r="K32" s="185"/>
      <c r="L32" s="154">
        <f t="shared" si="1"/>
        <v>12</v>
      </c>
      <c r="M32" s="16">
        <f t="shared" si="2"/>
        <v>1</v>
      </c>
      <c r="N32" s="140">
        <f t="shared" si="3"/>
        <v>12</v>
      </c>
      <c r="O32" s="171"/>
      <c r="P32" s="148">
        <v>1889</v>
      </c>
      <c r="Q32" s="149" t="s">
        <v>115</v>
      </c>
      <c r="R32" s="148">
        <f t="shared" si="4"/>
        <v>0</v>
      </c>
      <c r="S32" s="175"/>
      <c r="T32" s="17">
        <f t="shared" si="5"/>
        <v>0</v>
      </c>
      <c r="U32" s="11"/>
      <c r="V32" s="4"/>
      <c r="W32" s="4"/>
      <c r="X32" s="4"/>
      <c r="Y32" s="4"/>
    </row>
    <row r="33" spans="1:25" ht="29.1" customHeight="1" thickBot="1" x14ac:dyDescent="0.4">
      <c r="A33" s="144" t="str">
        <f t="shared" si="6"/>
        <v>SI</v>
      </c>
      <c r="B33" s="12" t="s">
        <v>643</v>
      </c>
      <c r="C33" s="161" t="s">
        <v>158</v>
      </c>
      <c r="D33" s="162" t="s">
        <v>159</v>
      </c>
      <c r="E33" s="15"/>
      <c r="F33" s="185"/>
      <c r="G33" s="185"/>
      <c r="H33" s="185">
        <v>5</v>
      </c>
      <c r="I33" s="185"/>
      <c r="J33" s="185"/>
      <c r="K33" s="185">
        <v>5</v>
      </c>
      <c r="L33" s="154">
        <f t="shared" si="1"/>
        <v>10</v>
      </c>
      <c r="M33" s="16">
        <f t="shared" si="2"/>
        <v>2</v>
      </c>
      <c r="N33" s="140">
        <f t="shared" si="3"/>
        <v>10</v>
      </c>
      <c r="O33" s="171"/>
      <c r="P33" s="148">
        <v>1883</v>
      </c>
      <c r="Q33" s="149" t="s">
        <v>47</v>
      </c>
      <c r="R33" s="148">
        <f t="shared" si="4"/>
        <v>0</v>
      </c>
      <c r="S33" s="175"/>
      <c r="T33" s="17">
        <f t="shared" si="5"/>
        <v>0</v>
      </c>
      <c r="U33" s="11"/>
      <c r="V33" s="4"/>
      <c r="W33" s="4"/>
      <c r="X33" s="4"/>
      <c r="Y33" s="4"/>
    </row>
    <row r="34" spans="1:25" ht="29.1" customHeight="1" thickBot="1" x14ac:dyDescent="0.4">
      <c r="A34" s="144" t="str">
        <f t="shared" si="6"/>
        <v>NO</v>
      </c>
      <c r="B34" s="12" t="s">
        <v>638</v>
      </c>
      <c r="C34" s="148">
        <v>2072</v>
      </c>
      <c r="D34" s="149" t="s">
        <v>109</v>
      </c>
      <c r="E34" s="15"/>
      <c r="F34" s="185"/>
      <c r="G34" s="185"/>
      <c r="H34" s="185">
        <v>8</v>
      </c>
      <c r="I34" s="185"/>
      <c r="J34" s="185"/>
      <c r="K34" s="185"/>
      <c r="L34" s="154">
        <f t="shared" si="1"/>
        <v>8</v>
      </c>
      <c r="M34" s="16">
        <f t="shared" si="2"/>
        <v>1</v>
      </c>
      <c r="N34" s="140">
        <f t="shared" si="3"/>
        <v>8</v>
      </c>
      <c r="O34" s="171"/>
      <c r="P34" s="148">
        <v>2072</v>
      </c>
      <c r="Q34" s="149" t="s">
        <v>109</v>
      </c>
      <c r="R34" s="148">
        <f t="shared" si="4"/>
        <v>23</v>
      </c>
      <c r="S34" s="175"/>
      <c r="T34" s="17">
        <f t="shared" si="5"/>
        <v>23</v>
      </c>
      <c r="U34" s="11"/>
      <c r="V34" s="4"/>
      <c r="W34" s="4"/>
      <c r="X34" s="4"/>
      <c r="Y34" s="4"/>
    </row>
    <row r="35" spans="1:25" ht="29.1" customHeight="1" thickBot="1" x14ac:dyDescent="0.4">
      <c r="A35" s="144" t="str">
        <f t="shared" si="6"/>
        <v>NO</v>
      </c>
      <c r="B35" s="13" t="s">
        <v>688</v>
      </c>
      <c r="C35" s="148">
        <v>2027</v>
      </c>
      <c r="D35" s="149" t="s">
        <v>20</v>
      </c>
      <c r="E35" s="15"/>
      <c r="F35" s="185"/>
      <c r="G35" s="185"/>
      <c r="H35" s="185"/>
      <c r="I35" s="185"/>
      <c r="J35" s="185">
        <v>7</v>
      </c>
      <c r="K35" s="185"/>
      <c r="L35" s="154">
        <f t="shared" si="1"/>
        <v>7</v>
      </c>
      <c r="M35" s="16">
        <f t="shared" ref="M35:M62" si="7">COUNTA(E35:K35)</f>
        <v>1</v>
      </c>
      <c r="N35" s="140">
        <f t="shared" ref="N35:N62" si="8">SUM(E35:K35)</f>
        <v>7</v>
      </c>
      <c r="O35" s="171"/>
      <c r="P35" s="148">
        <v>1615</v>
      </c>
      <c r="Q35" s="149" t="s">
        <v>110</v>
      </c>
      <c r="R35" s="148">
        <f t="shared" ref="R35:R64" si="9">SUMIF($C$3:$C$101,P35,$N$3:$N$101)</f>
        <v>0</v>
      </c>
      <c r="S35" s="175"/>
      <c r="T35" s="17">
        <f t="shared" ref="T35:T64" si="10">SUMIF($C$3:$C$101,P35,$L$3:$L$101)</f>
        <v>0</v>
      </c>
      <c r="U35" s="11"/>
      <c r="V35" s="4"/>
      <c r="W35" s="4"/>
      <c r="X35" s="4"/>
      <c r="Y35" s="4"/>
    </row>
    <row r="36" spans="1:25" ht="29.1" customHeight="1" thickBot="1" x14ac:dyDescent="0.4">
      <c r="A36" s="144" t="str">
        <f t="shared" si="6"/>
        <v>NO</v>
      </c>
      <c r="B36" s="13" t="s">
        <v>708</v>
      </c>
      <c r="C36" s="148">
        <v>1665</v>
      </c>
      <c r="D36" s="149" t="s">
        <v>113</v>
      </c>
      <c r="E36" s="15"/>
      <c r="F36" s="185"/>
      <c r="G36" s="185"/>
      <c r="H36" s="185"/>
      <c r="I36" s="185"/>
      <c r="J36" s="185"/>
      <c r="K36" s="185">
        <v>6</v>
      </c>
      <c r="L36" s="154">
        <f t="shared" si="1"/>
        <v>6</v>
      </c>
      <c r="M36" s="16">
        <f t="shared" si="7"/>
        <v>1</v>
      </c>
      <c r="N36" s="140">
        <f t="shared" si="8"/>
        <v>6</v>
      </c>
      <c r="O36" s="171"/>
      <c r="P36" s="148">
        <v>48</v>
      </c>
      <c r="Q36" s="149" t="s">
        <v>111</v>
      </c>
      <c r="R36" s="148">
        <f t="shared" si="9"/>
        <v>0</v>
      </c>
      <c r="S36" s="175"/>
      <c r="T36" s="17">
        <f t="shared" si="10"/>
        <v>0</v>
      </c>
      <c r="U36" s="11"/>
      <c r="V36" s="4"/>
      <c r="W36" s="4"/>
      <c r="X36" s="4"/>
      <c r="Y36" s="4"/>
    </row>
    <row r="37" spans="1:25" ht="29.1" customHeight="1" thickBot="1" x14ac:dyDescent="0.4">
      <c r="A37" s="144" t="str">
        <f t="shared" si="6"/>
        <v>NO</v>
      </c>
      <c r="B37" s="12" t="s">
        <v>579</v>
      </c>
      <c r="C37" s="148">
        <v>1115</v>
      </c>
      <c r="D37" s="149" t="s">
        <v>15</v>
      </c>
      <c r="E37" s="15"/>
      <c r="F37" s="185">
        <v>5</v>
      </c>
      <c r="G37" s="185"/>
      <c r="H37" s="185"/>
      <c r="I37" s="185"/>
      <c r="J37" s="185"/>
      <c r="K37" s="185"/>
      <c r="L37" s="154">
        <f t="shared" si="1"/>
        <v>5</v>
      </c>
      <c r="M37" s="16">
        <f t="shared" si="7"/>
        <v>1</v>
      </c>
      <c r="N37" s="140">
        <f t="shared" si="8"/>
        <v>5</v>
      </c>
      <c r="O37" s="171"/>
      <c r="P37" s="148">
        <v>1353</v>
      </c>
      <c r="Q37" s="149" t="s">
        <v>112</v>
      </c>
      <c r="R37" s="148">
        <f t="shared" si="9"/>
        <v>0</v>
      </c>
      <c r="S37" s="175"/>
      <c r="T37" s="17">
        <f t="shared" si="10"/>
        <v>0</v>
      </c>
      <c r="U37" s="11"/>
      <c r="V37" s="4"/>
      <c r="W37" s="4"/>
      <c r="X37" s="4"/>
      <c r="Y37" s="4"/>
    </row>
    <row r="38" spans="1:25" ht="29.1" customHeight="1" thickBot="1" x14ac:dyDescent="0.4">
      <c r="A38" s="144" t="str">
        <f t="shared" si="6"/>
        <v>NO</v>
      </c>
      <c r="B38" s="12" t="s">
        <v>640</v>
      </c>
      <c r="C38" s="148">
        <v>2072</v>
      </c>
      <c r="D38" s="149" t="s">
        <v>109</v>
      </c>
      <c r="E38" s="15"/>
      <c r="F38" s="185"/>
      <c r="G38" s="185"/>
      <c r="H38" s="185">
        <v>5</v>
      </c>
      <c r="I38" s="185"/>
      <c r="J38" s="185"/>
      <c r="K38" s="185"/>
      <c r="L38" s="154">
        <f t="shared" si="1"/>
        <v>5</v>
      </c>
      <c r="M38" s="16">
        <f t="shared" si="7"/>
        <v>1</v>
      </c>
      <c r="N38" s="140">
        <f t="shared" si="8"/>
        <v>5</v>
      </c>
      <c r="O38" s="171"/>
      <c r="P38" s="148">
        <v>1665</v>
      </c>
      <c r="Q38" s="149" t="s">
        <v>113</v>
      </c>
      <c r="R38" s="148">
        <f t="shared" si="9"/>
        <v>6</v>
      </c>
      <c r="S38" s="175"/>
      <c r="T38" s="17">
        <f t="shared" si="10"/>
        <v>6</v>
      </c>
      <c r="U38" s="11"/>
      <c r="V38" s="4"/>
      <c r="W38" s="4"/>
      <c r="X38" s="4"/>
      <c r="Y38" s="4"/>
    </row>
    <row r="39" spans="1:25" ht="29.1" customHeight="1" thickBot="1" x14ac:dyDescent="0.4">
      <c r="A39" s="144" t="str">
        <f t="shared" si="6"/>
        <v>NO</v>
      </c>
      <c r="B39" s="12" t="s">
        <v>576</v>
      </c>
      <c r="C39" s="161" t="s">
        <v>199</v>
      </c>
      <c r="D39" s="162" t="s">
        <v>71</v>
      </c>
      <c r="E39" s="15"/>
      <c r="F39" s="185">
        <v>5</v>
      </c>
      <c r="G39" s="185"/>
      <c r="H39" s="185"/>
      <c r="I39" s="185"/>
      <c r="J39" s="185"/>
      <c r="K39" s="185"/>
      <c r="L39" s="154">
        <f t="shared" si="1"/>
        <v>5</v>
      </c>
      <c r="M39" s="16">
        <f t="shared" si="7"/>
        <v>1</v>
      </c>
      <c r="N39" s="140">
        <f t="shared" si="8"/>
        <v>5</v>
      </c>
      <c r="O39" s="171"/>
      <c r="P39" s="148"/>
      <c r="Q39" s="149"/>
      <c r="R39" s="148">
        <f t="shared" si="9"/>
        <v>0</v>
      </c>
      <c r="S39" s="175"/>
      <c r="T39" s="17">
        <f t="shared" si="10"/>
        <v>0</v>
      </c>
      <c r="U39" s="11"/>
      <c r="V39" s="4"/>
      <c r="W39" s="4"/>
      <c r="X39" s="4"/>
      <c r="Y39" s="4"/>
    </row>
    <row r="40" spans="1:25" ht="29.1" customHeight="1" thickBot="1" x14ac:dyDescent="0.4">
      <c r="A40" s="144" t="str">
        <f t="shared" si="6"/>
        <v>NO</v>
      </c>
      <c r="B40" s="12" t="s">
        <v>580</v>
      </c>
      <c r="C40" s="148">
        <v>1115</v>
      </c>
      <c r="D40" s="149" t="s">
        <v>15</v>
      </c>
      <c r="E40" s="15"/>
      <c r="F40" s="185">
        <v>5</v>
      </c>
      <c r="G40" s="185"/>
      <c r="H40" s="185"/>
      <c r="I40" s="185"/>
      <c r="J40" s="185"/>
      <c r="K40" s="185"/>
      <c r="L40" s="154">
        <f t="shared" si="1"/>
        <v>5</v>
      </c>
      <c r="M40" s="16">
        <f t="shared" si="7"/>
        <v>1</v>
      </c>
      <c r="N40" s="140">
        <f t="shared" si="8"/>
        <v>5</v>
      </c>
      <c r="O40" s="171"/>
      <c r="P40" s="148"/>
      <c r="Q40" s="149"/>
      <c r="R40" s="148">
        <f t="shared" si="9"/>
        <v>0</v>
      </c>
      <c r="S40" s="175"/>
      <c r="T40" s="17">
        <f t="shared" si="10"/>
        <v>0</v>
      </c>
      <c r="U40" s="11"/>
      <c r="V40" s="4"/>
      <c r="W40" s="4"/>
      <c r="X40" s="4"/>
      <c r="Y40" s="4"/>
    </row>
    <row r="41" spans="1:25" ht="29.1" customHeight="1" thickBot="1" x14ac:dyDescent="0.4">
      <c r="A41" s="144" t="str">
        <f t="shared" si="6"/>
        <v>NO</v>
      </c>
      <c r="B41" s="12" t="s">
        <v>642</v>
      </c>
      <c r="C41" s="148">
        <v>1317</v>
      </c>
      <c r="D41" s="149" t="s">
        <v>28</v>
      </c>
      <c r="E41" s="15"/>
      <c r="F41" s="185"/>
      <c r="G41" s="185"/>
      <c r="H41" s="185">
        <v>5</v>
      </c>
      <c r="I41" s="185"/>
      <c r="J41" s="185"/>
      <c r="K41" s="185"/>
      <c r="L41" s="154">
        <f t="shared" si="1"/>
        <v>5</v>
      </c>
      <c r="M41" s="16">
        <f t="shared" si="7"/>
        <v>1</v>
      </c>
      <c r="N41" s="140">
        <f t="shared" si="8"/>
        <v>5</v>
      </c>
      <c r="O41" s="171"/>
      <c r="P41" s="148"/>
      <c r="Q41" s="149"/>
      <c r="R41" s="148">
        <f t="shared" si="9"/>
        <v>0</v>
      </c>
      <c r="S41" s="175"/>
      <c r="T41" s="17">
        <f t="shared" si="10"/>
        <v>0</v>
      </c>
      <c r="U41" s="11"/>
      <c r="V41" s="4"/>
      <c r="W41" s="4"/>
      <c r="X41" s="4"/>
      <c r="Y41" s="4"/>
    </row>
    <row r="42" spans="1:25" ht="29.1" customHeight="1" thickBot="1" x14ac:dyDescent="0.4">
      <c r="A42" s="144" t="str">
        <f t="shared" si="6"/>
        <v>NO</v>
      </c>
      <c r="B42" s="12" t="s">
        <v>709</v>
      </c>
      <c r="C42" s="148">
        <v>2072</v>
      </c>
      <c r="D42" s="149" t="s">
        <v>109</v>
      </c>
      <c r="E42" s="15"/>
      <c r="F42" s="185"/>
      <c r="G42" s="185"/>
      <c r="H42" s="185"/>
      <c r="I42" s="185"/>
      <c r="J42" s="185"/>
      <c r="K42" s="185">
        <v>5</v>
      </c>
      <c r="L42" s="154">
        <f t="shared" si="1"/>
        <v>5</v>
      </c>
      <c r="M42" s="16">
        <f t="shared" si="7"/>
        <v>1</v>
      </c>
      <c r="N42" s="140">
        <f t="shared" si="8"/>
        <v>5</v>
      </c>
      <c r="O42" s="171"/>
      <c r="P42" s="148"/>
      <c r="Q42" s="149"/>
      <c r="R42" s="148">
        <f t="shared" si="9"/>
        <v>0</v>
      </c>
      <c r="S42" s="175"/>
      <c r="T42" s="17">
        <f t="shared" si="10"/>
        <v>0</v>
      </c>
      <c r="U42" s="11"/>
      <c r="V42" s="4"/>
      <c r="W42" s="4"/>
      <c r="X42" s="4"/>
      <c r="Y42" s="4"/>
    </row>
    <row r="43" spans="1:25" ht="29.1" customHeight="1" thickBot="1" x14ac:dyDescent="0.4">
      <c r="A43" s="144" t="str">
        <f t="shared" si="6"/>
        <v>NO</v>
      </c>
      <c r="B43" s="12" t="s">
        <v>710</v>
      </c>
      <c r="C43" s="148">
        <v>2072</v>
      </c>
      <c r="D43" s="149" t="s">
        <v>109</v>
      </c>
      <c r="E43" s="15"/>
      <c r="F43" s="185"/>
      <c r="G43" s="185"/>
      <c r="H43" s="185"/>
      <c r="I43" s="185"/>
      <c r="J43" s="185"/>
      <c r="K43" s="185">
        <v>5</v>
      </c>
      <c r="L43" s="154">
        <f t="shared" si="1"/>
        <v>5</v>
      </c>
      <c r="M43" s="16">
        <f t="shared" si="7"/>
        <v>1</v>
      </c>
      <c r="N43" s="140">
        <f t="shared" si="8"/>
        <v>5</v>
      </c>
      <c r="O43" s="171"/>
      <c r="P43" s="148"/>
      <c r="Q43" s="149"/>
      <c r="R43" s="148">
        <f t="shared" si="9"/>
        <v>0</v>
      </c>
      <c r="S43" s="175"/>
      <c r="T43" s="17">
        <f t="shared" si="10"/>
        <v>0</v>
      </c>
      <c r="U43" s="11"/>
      <c r="V43" s="4"/>
      <c r="W43" s="4"/>
      <c r="X43" s="4"/>
      <c r="Y43" s="4"/>
    </row>
    <row r="44" spans="1:25" ht="29.1" customHeight="1" thickBot="1" x14ac:dyDescent="0.4">
      <c r="A44" s="144" t="str">
        <f t="shared" si="6"/>
        <v>NO</v>
      </c>
      <c r="B44" s="12"/>
      <c r="C44" s="13"/>
      <c r="D44" s="12"/>
      <c r="E44" s="15"/>
      <c r="F44" s="185"/>
      <c r="G44" s="185"/>
      <c r="H44" s="185"/>
      <c r="I44" s="185"/>
      <c r="J44" s="185"/>
      <c r="K44" s="185"/>
      <c r="L44" s="154">
        <f t="shared" ref="L44:L62" si="11">IF(M44=7,SUM(E44:K44)-SMALL(E44:K44,1)-SMALL(E44:K44,2),IF(M44=6,SUM(E44:K44)-SMALL(E44:K44,1),SUM(E44:K44)))</f>
        <v>0</v>
      </c>
      <c r="M44" s="16">
        <f t="shared" si="7"/>
        <v>0</v>
      </c>
      <c r="N44" s="140">
        <f t="shared" si="8"/>
        <v>0</v>
      </c>
      <c r="O44" s="171"/>
      <c r="P44" s="148">
        <v>2199</v>
      </c>
      <c r="Q44" s="180" t="s">
        <v>106</v>
      </c>
      <c r="R44" s="148">
        <f t="shared" si="9"/>
        <v>0</v>
      </c>
      <c r="S44" s="175"/>
      <c r="T44" s="17">
        <f t="shared" si="10"/>
        <v>0</v>
      </c>
      <c r="U44" s="11"/>
      <c r="V44" s="4"/>
      <c r="W44" s="4"/>
      <c r="X44" s="4"/>
      <c r="Y44" s="4"/>
    </row>
    <row r="45" spans="1:25" ht="29.1" customHeight="1" thickBot="1" x14ac:dyDescent="0.4">
      <c r="A45" s="144" t="str">
        <f t="shared" si="6"/>
        <v>NO</v>
      </c>
      <c r="B45" s="12"/>
      <c r="C45" s="13"/>
      <c r="D45" s="12"/>
      <c r="E45" s="15"/>
      <c r="F45" s="185"/>
      <c r="G45" s="185"/>
      <c r="H45" s="185"/>
      <c r="I45" s="185"/>
      <c r="J45" s="185"/>
      <c r="K45" s="185"/>
      <c r="L45" s="154">
        <f t="shared" si="11"/>
        <v>0</v>
      </c>
      <c r="M45" s="16">
        <f t="shared" si="7"/>
        <v>0</v>
      </c>
      <c r="N45" s="140">
        <f t="shared" si="8"/>
        <v>0</v>
      </c>
      <c r="O45" s="171"/>
      <c r="P45" s="148">
        <v>1908</v>
      </c>
      <c r="Q45" s="149" t="s">
        <v>55</v>
      </c>
      <c r="R45" s="148">
        <f t="shared" si="9"/>
        <v>0</v>
      </c>
      <c r="S45" s="175"/>
      <c r="T45" s="17">
        <f t="shared" si="10"/>
        <v>0</v>
      </c>
      <c r="U45" s="11"/>
      <c r="V45" s="4"/>
      <c r="W45" s="4"/>
      <c r="X45" s="4"/>
      <c r="Y45" s="4"/>
    </row>
    <row r="46" spans="1:25" ht="29.1" customHeight="1" thickBot="1" x14ac:dyDescent="0.4">
      <c r="A46" s="144" t="str">
        <f t="shared" si="6"/>
        <v>NO</v>
      </c>
      <c r="B46" s="12"/>
      <c r="C46" s="13"/>
      <c r="D46" s="12"/>
      <c r="E46" s="15"/>
      <c r="F46" s="185"/>
      <c r="G46" s="185"/>
      <c r="H46" s="185"/>
      <c r="I46" s="185"/>
      <c r="J46" s="185"/>
      <c r="K46" s="185"/>
      <c r="L46" s="154">
        <f t="shared" si="11"/>
        <v>0</v>
      </c>
      <c r="M46" s="16">
        <f t="shared" si="7"/>
        <v>0</v>
      </c>
      <c r="N46" s="140">
        <f t="shared" si="8"/>
        <v>0</v>
      </c>
      <c r="O46" s="171"/>
      <c r="P46" s="148">
        <v>2057</v>
      </c>
      <c r="Q46" s="149" t="s">
        <v>56</v>
      </c>
      <c r="R46" s="148">
        <f t="shared" si="9"/>
        <v>0</v>
      </c>
      <c r="S46" s="175"/>
      <c r="T46" s="17">
        <f t="shared" si="10"/>
        <v>0</v>
      </c>
      <c r="U46" s="11"/>
      <c r="V46" s="4"/>
      <c r="W46" s="4"/>
      <c r="X46" s="4"/>
      <c r="Y46" s="4"/>
    </row>
    <row r="47" spans="1:25" ht="29.1" customHeight="1" thickBot="1" x14ac:dyDescent="0.4">
      <c r="A47" s="144" t="str">
        <f t="shared" si="6"/>
        <v>NO</v>
      </c>
      <c r="B47" s="12"/>
      <c r="C47" s="13"/>
      <c r="D47" s="12"/>
      <c r="E47" s="15"/>
      <c r="F47" s="185"/>
      <c r="G47" s="185"/>
      <c r="H47" s="185"/>
      <c r="I47" s="185"/>
      <c r="J47" s="185"/>
      <c r="K47" s="185"/>
      <c r="L47" s="154">
        <f t="shared" si="11"/>
        <v>0</v>
      </c>
      <c r="M47" s="16">
        <f t="shared" si="7"/>
        <v>0</v>
      </c>
      <c r="N47" s="140">
        <f t="shared" si="8"/>
        <v>0</v>
      </c>
      <c r="O47" s="171"/>
      <c r="P47" s="148">
        <v>2069</v>
      </c>
      <c r="Q47" s="149" t="s">
        <v>57</v>
      </c>
      <c r="R47" s="148">
        <f t="shared" si="9"/>
        <v>0</v>
      </c>
      <c r="S47" s="175"/>
      <c r="T47" s="17">
        <f t="shared" si="10"/>
        <v>0</v>
      </c>
      <c r="U47" s="21"/>
      <c r="V47" s="4"/>
      <c r="W47" s="4"/>
      <c r="X47" s="4"/>
      <c r="Y47" s="4"/>
    </row>
    <row r="48" spans="1:25" ht="29.1" customHeight="1" thickBot="1" x14ac:dyDescent="0.4">
      <c r="A48" s="144" t="str">
        <f t="shared" si="6"/>
        <v>NO</v>
      </c>
      <c r="B48" s="12"/>
      <c r="C48" s="13"/>
      <c r="D48" s="12"/>
      <c r="E48" s="15"/>
      <c r="F48" s="185"/>
      <c r="G48" s="185"/>
      <c r="H48" s="185"/>
      <c r="I48" s="185"/>
      <c r="J48" s="185"/>
      <c r="K48" s="185"/>
      <c r="L48" s="154">
        <f t="shared" si="11"/>
        <v>0</v>
      </c>
      <c r="M48" s="16">
        <f t="shared" si="7"/>
        <v>0</v>
      </c>
      <c r="N48" s="140">
        <f t="shared" si="8"/>
        <v>0</v>
      </c>
      <c r="O48" s="171"/>
      <c r="P48" s="148">
        <v>2321</v>
      </c>
      <c r="Q48" s="149" t="s">
        <v>668</v>
      </c>
      <c r="R48" s="148">
        <f t="shared" si="9"/>
        <v>0</v>
      </c>
      <c r="S48" s="175"/>
      <c r="T48" s="17">
        <f t="shared" si="10"/>
        <v>0</v>
      </c>
      <c r="U48" s="21"/>
      <c r="V48" s="4"/>
      <c r="W48" s="4"/>
      <c r="X48" s="4"/>
      <c r="Y48" s="4"/>
    </row>
    <row r="49" spans="1:25" ht="29.1" customHeight="1" thickBot="1" x14ac:dyDescent="0.4">
      <c r="A49" s="144" t="str">
        <f t="shared" si="6"/>
        <v>NO</v>
      </c>
      <c r="B49" s="132"/>
      <c r="C49" s="13"/>
      <c r="D49" s="12"/>
      <c r="E49" s="15"/>
      <c r="F49" s="185"/>
      <c r="G49" s="185"/>
      <c r="H49" s="185"/>
      <c r="I49" s="185"/>
      <c r="J49" s="185"/>
      <c r="K49" s="185"/>
      <c r="L49" s="154">
        <f t="shared" si="11"/>
        <v>0</v>
      </c>
      <c r="M49" s="16">
        <f t="shared" si="7"/>
        <v>0</v>
      </c>
      <c r="N49" s="140">
        <f t="shared" si="8"/>
        <v>0</v>
      </c>
      <c r="O49" s="171"/>
      <c r="P49" s="148">
        <v>2029</v>
      </c>
      <c r="Q49" s="149" t="s">
        <v>59</v>
      </c>
      <c r="R49" s="148">
        <f t="shared" si="9"/>
        <v>0</v>
      </c>
      <c r="S49" s="175"/>
      <c r="T49" s="17">
        <f t="shared" si="10"/>
        <v>0</v>
      </c>
      <c r="U49" s="4"/>
      <c r="V49" s="4"/>
      <c r="W49" s="4"/>
      <c r="X49" s="4"/>
      <c r="Y49" s="4"/>
    </row>
    <row r="50" spans="1:25" ht="29.1" customHeight="1" thickBot="1" x14ac:dyDescent="0.4">
      <c r="A50" s="144" t="str">
        <f t="shared" si="6"/>
        <v>NO</v>
      </c>
      <c r="B50" s="132"/>
      <c r="C50" s="13"/>
      <c r="D50" s="12"/>
      <c r="E50" s="15"/>
      <c r="F50" s="185"/>
      <c r="G50" s="185"/>
      <c r="H50" s="185"/>
      <c r="I50" s="185"/>
      <c r="J50" s="185"/>
      <c r="K50" s="185"/>
      <c r="L50" s="154">
        <f t="shared" si="11"/>
        <v>0</v>
      </c>
      <c r="M50" s="16">
        <f t="shared" si="7"/>
        <v>0</v>
      </c>
      <c r="N50" s="140">
        <f t="shared" si="8"/>
        <v>0</v>
      </c>
      <c r="O50" s="171"/>
      <c r="P50" s="148">
        <v>2027</v>
      </c>
      <c r="Q50" s="149" t="s">
        <v>20</v>
      </c>
      <c r="R50" s="148">
        <f t="shared" si="9"/>
        <v>7</v>
      </c>
      <c r="S50" s="175"/>
      <c r="T50" s="17">
        <f t="shared" si="10"/>
        <v>7</v>
      </c>
      <c r="U50" s="4"/>
      <c r="V50" s="4"/>
      <c r="W50" s="4"/>
      <c r="X50" s="4"/>
      <c r="Y50" s="4"/>
    </row>
    <row r="51" spans="1:25" ht="29.1" customHeight="1" thickBot="1" x14ac:dyDescent="0.4">
      <c r="A51" s="144" t="str">
        <f t="shared" si="6"/>
        <v>NO</v>
      </c>
      <c r="B51" s="132"/>
      <c r="C51" s="13"/>
      <c r="D51" s="12"/>
      <c r="E51" s="15"/>
      <c r="F51" s="185"/>
      <c r="G51" s="185"/>
      <c r="H51" s="185"/>
      <c r="I51" s="185"/>
      <c r="J51" s="185"/>
      <c r="K51" s="185"/>
      <c r="L51" s="154">
        <f t="shared" si="11"/>
        <v>0</v>
      </c>
      <c r="M51" s="16">
        <f t="shared" si="7"/>
        <v>0</v>
      </c>
      <c r="N51" s="140">
        <f t="shared" si="8"/>
        <v>0</v>
      </c>
      <c r="O51" s="171"/>
      <c r="P51" s="148">
        <v>1862</v>
      </c>
      <c r="Q51" s="149" t="s">
        <v>60</v>
      </c>
      <c r="R51" s="148">
        <f t="shared" si="9"/>
        <v>0</v>
      </c>
      <c r="S51" s="175"/>
      <c r="T51" s="17">
        <f t="shared" si="10"/>
        <v>0</v>
      </c>
      <c r="U51" s="4"/>
      <c r="V51" s="4"/>
      <c r="W51" s="4"/>
      <c r="X51" s="4"/>
      <c r="Y51" s="4"/>
    </row>
    <row r="52" spans="1:25" ht="29.1" customHeight="1" thickBot="1" x14ac:dyDescent="0.4">
      <c r="A52" s="144" t="str">
        <f t="shared" si="6"/>
        <v>NO</v>
      </c>
      <c r="B52" s="132"/>
      <c r="C52" s="13"/>
      <c r="D52" s="13"/>
      <c r="E52" s="15"/>
      <c r="F52" s="185"/>
      <c r="G52" s="185"/>
      <c r="H52" s="185"/>
      <c r="I52" s="185"/>
      <c r="J52" s="185"/>
      <c r="K52" s="185"/>
      <c r="L52" s="154">
        <f t="shared" si="11"/>
        <v>0</v>
      </c>
      <c r="M52" s="16">
        <f t="shared" si="7"/>
        <v>0</v>
      </c>
      <c r="N52" s="140">
        <f t="shared" si="8"/>
        <v>0</v>
      </c>
      <c r="O52" s="171"/>
      <c r="P52" s="148">
        <v>1132</v>
      </c>
      <c r="Q52" s="149" t="s">
        <v>61</v>
      </c>
      <c r="R52" s="148">
        <f t="shared" si="9"/>
        <v>0</v>
      </c>
      <c r="S52" s="175"/>
      <c r="T52" s="17">
        <f t="shared" si="10"/>
        <v>0</v>
      </c>
      <c r="U52" s="4"/>
      <c r="V52" s="4"/>
      <c r="W52" s="4"/>
      <c r="X52" s="4"/>
      <c r="Y52" s="4"/>
    </row>
    <row r="53" spans="1:25" ht="29.1" customHeight="1" thickBot="1" x14ac:dyDescent="0.4">
      <c r="A53" s="144" t="str">
        <f t="shared" si="6"/>
        <v>NO</v>
      </c>
      <c r="B53" s="132"/>
      <c r="C53" s="13"/>
      <c r="D53" s="13"/>
      <c r="E53" s="15"/>
      <c r="F53" s="185"/>
      <c r="G53" s="185"/>
      <c r="H53" s="185"/>
      <c r="I53" s="185"/>
      <c r="J53" s="185"/>
      <c r="K53" s="185"/>
      <c r="L53" s="154">
        <f t="shared" si="11"/>
        <v>0</v>
      </c>
      <c r="M53" s="16">
        <f t="shared" si="7"/>
        <v>0</v>
      </c>
      <c r="N53" s="140">
        <f t="shared" si="8"/>
        <v>0</v>
      </c>
      <c r="O53" s="171"/>
      <c r="P53" s="255">
        <v>1988</v>
      </c>
      <c r="Q53" s="265" t="s">
        <v>62</v>
      </c>
      <c r="R53" s="148">
        <f t="shared" si="9"/>
        <v>0</v>
      </c>
      <c r="S53" s="175"/>
      <c r="T53" s="17">
        <f t="shared" si="10"/>
        <v>0</v>
      </c>
      <c r="U53" s="4"/>
      <c r="V53" s="4"/>
      <c r="W53" s="4"/>
      <c r="X53" s="4"/>
      <c r="Y53" s="4"/>
    </row>
    <row r="54" spans="1:25" ht="29.1" customHeight="1" thickBot="1" x14ac:dyDescent="0.4">
      <c r="A54" s="144" t="str">
        <f t="shared" si="6"/>
        <v>NO</v>
      </c>
      <c r="B54" s="132"/>
      <c r="C54" s="13"/>
      <c r="D54" s="13"/>
      <c r="E54" s="15"/>
      <c r="F54" s="185"/>
      <c r="G54" s="185"/>
      <c r="H54" s="185"/>
      <c r="I54" s="185"/>
      <c r="J54" s="185"/>
      <c r="K54" s="185"/>
      <c r="L54" s="154">
        <f t="shared" si="11"/>
        <v>0</v>
      </c>
      <c r="M54" s="16">
        <f t="shared" si="7"/>
        <v>0</v>
      </c>
      <c r="N54" s="140">
        <f t="shared" si="8"/>
        <v>0</v>
      </c>
      <c r="O54" s="171"/>
      <c r="P54" s="148">
        <v>2378</v>
      </c>
      <c r="Q54" s="149" t="s">
        <v>474</v>
      </c>
      <c r="R54" s="148">
        <f t="shared" si="9"/>
        <v>0</v>
      </c>
      <c r="S54" s="175"/>
      <c r="T54" s="17">
        <f t="shared" si="10"/>
        <v>0</v>
      </c>
      <c r="U54" s="4"/>
      <c r="V54" s="4"/>
      <c r="W54" s="4"/>
      <c r="X54" s="4"/>
      <c r="Y54" s="4"/>
    </row>
    <row r="55" spans="1:25" ht="29.1" customHeight="1" thickBot="1" x14ac:dyDescent="0.4">
      <c r="A55" s="144" t="str">
        <f t="shared" si="6"/>
        <v>NO</v>
      </c>
      <c r="B55" s="12"/>
      <c r="C55" s="13"/>
      <c r="D55" s="12"/>
      <c r="E55" s="15"/>
      <c r="F55" s="185"/>
      <c r="G55" s="185"/>
      <c r="H55" s="185"/>
      <c r="I55" s="185"/>
      <c r="J55" s="185"/>
      <c r="K55" s="185"/>
      <c r="L55" s="154">
        <f t="shared" si="11"/>
        <v>0</v>
      </c>
      <c r="M55" s="16">
        <f t="shared" si="7"/>
        <v>0</v>
      </c>
      <c r="N55" s="140">
        <f t="shared" si="8"/>
        <v>0</v>
      </c>
      <c r="O55" s="171"/>
      <c r="P55" s="295">
        <v>1636</v>
      </c>
      <c r="Q55" s="149" t="s">
        <v>698</v>
      </c>
      <c r="R55" s="148">
        <f t="shared" si="9"/>
        <v>0</v>
      </c>
      <c r="S55" s="175"/>
      <c r="T55" s="17">
        <f t="shared" si="10"/>
        <v>0</v>
      </c>
      <c r="U55" s="4"/>
      <c r="V55" s="4"/>
      <c r="W55" s="4"/>
      <c r="X55" s="4"/>
      <c r="Y55" s="4"/>
    </row>
    <row r="56" spans="1:25" ht="29.1" customHeight="1" thickBot="1" x14ac:dyDescent="0.4">
      <c r="A56" s="61" t="str">
        <f t="shared" ref="A56:A62" si="12">IF(M56&lt;1,"NO","SI")</f>
        <v>NO</v>
      </c>
      <c r="B56" s="13"/>
      <c r="C56" s="13"/>
      <c r="D56" s="13"/>
      <c r="E56" s="15"/>
      <c r="F56" s="185"/>
      <c r="G56" s="185"/>
      <c r="H56" s="185"/>
      <c r="I56" s="185"/>
      <c r="J56" s="185"/>
      <c r="K56" s="185"/>
      <c r="L56" s="154">
        <f t="shared" si="11"/>
        <v>0</v>
      </c>
      <c r="M56" s="16">
        <f t="shared" si="7"/>
        <v>0</v>
      </c>
      <c r="N56" s="140">
        <f t="shared" si="8"/>
        <v>0</v>
      </c>
      <c r="O56" s="171"/>
      <c r="P56" s="148">
        <v>2140</v>
      </c>
      <c r="Q56" s="149" t="s">
        <v>648</v>
      </c>
      <c r="R56" s="148">
        <f t="shared" si="9"/>
        <v>0</v>
      </c>
      <c r="S56" s="175"/>
      <c r="T56" s="17">
        <f t="shared" si="10"/>
        <v>0</v>
      </c>
      <c r="U56" s="4"/>
      <c r="V56" s="4"/>
      <c r="W56" s="4"/>
      <c r="X56" s="4"/>
      <c r="Y56" s="4"/>
    </row>
    <row r="57" spans="1:25" ht="29.1" customHeight="1" thickBot="1" x14ac:dyDescent="0.4">
      <c r="A57" s="61" t="str">
        <f t="shared" si="12"/>
        <v>NO</v>
      </c>
      <c r="B57" s="13"/>
      <c r="C57" s="13"/>
      <c r="D57" s="13"/>
      <c r="E57" s="15"/>
      <c r="F57" s="185"/>
      <c r="G57" s="185"/>
      <c r="H57" s="185"/>
      <c r="I57" s="185"/>
      <c r="J57" s="185"/>
      <c r="K57" s="185"/>
      <c r="L57" s="154">
        <f t="shared" si="11"/>
        <v>0</v>
      </c>
      <c r="M57" s="16">
        <f t="shared" si="7"/>
        <v>0</v>
      </c>
      <c r="N57" s="140">
        <f t="shared" si="8"/>
        <v>0</v>
      </c>
      <c r="O57" s="171"/>
      <c r="P57" s="266">
        <v>1990</v>
      </c>
      <c r="Q57" s="267" t="s">
        <v>26</v>
      </c>
      <c r="R57" s="148">
        <f t="shared" si="9"/>
        <v>0</v>
      </c>
      <c r="S57" s="175"/>
      <c r="T57" s="17">
        <f t="shared" si="10"/>
        <v>0</v>
      </c>
      <c r="U57" s="4"/>
      <c r="V57" s="4"/>
      <c r="W57" s="4"/>
      <c r="X57" s="4"/>
      <c r="Y57" s="4"/>
    </row>
    <row r="58" spans="1:25" ht="29.1" customHeight="1" thickBot="1" x14ac:dyDescent="0.4">
      <c r="A58" s="61" t="str">
        <f t="shared" si="12"/>
        <v>NO</v>
      </c>
      <c r="B58" s="13"/>
      <c r="C58" s="13"/>
      <c r="D58" s="13"/>
      <c r="E58" s="15"/>
      <c r="F58" s="185"/>
      <c r="G58" s="185"/>
      <c r="H58" s="185"/>
      <c r="I58" s="185"/>
      <c r="J58" s="185"/>
      <c r="K58" s="185"/>
      <c r="L58" s="154">
        <f t="shared" si="11"/>
        <v>0</v>
      </c>
      <c r="M58" s="16">
        <f t="shared" si="7"/>
        <v>0</v>
      </c>
      <c r="N58" s="140">
        <f t="shared" si="8"/>
        <v>0</v>
      </c>
      <c r="O58" s="171"/>
      <c r="P58" s="148">
        <v>2068</v>
      </c>
      <c r="Q58" s="149" t="s">
        <v>64</v>
      </c>
      <c r="R58" s="148">
        <f t="shared" si="9"/>
        <v>0</v>
      </c>
      <c r="S58" s="175"/>
      <c r="T58" s="17">
        <f t="shared" si="10"/>
        <v>0</v>
      </c>
      <c r="U58" s="4"/>
      <c r="V58" s="4"/>
      <c r="W58" s="4"/>
      <c r="X58" s="4"/>
      <c r="Y58" s="4"/>
    </row>
    <row r="59" spans="1:25" ht="29.1" customHeight="1" thickBot="1" x14ac:dyDescent="0.4">
      <c r="A59" s="61" t="str">
        <f t="shared" si="12"/>
        <v>NO</v>
      </c>
      <c r="B59" s="13"/>
      <c r="C59" s="13"/>
      <c r="D59" s="13"/>
      <c r="E59" s="15"/>
      <c r="F59" s="185"/>
      <c r="G59" s="185"/>
      <c r="H59" s="185"/>
      <c r="I59" s="185"/>
      <c r="J59" s="185"/>
      <c r="K59" s="185"/>
      <c r="L59" s="154">
        <f t="shared" si="11"/>
        <v>0</v>
      </c>
      <c r="M59" s="16">
        <f t="shared" si="7"/>
        <v>0</v>
      </c>
      <c r="N59" s="140">
        <f t="shared" si="8"/>
        <v>0</v>
      </c>
      <c r="O59" s="171"/>
      <c r="P59" s="148">
        <v>2075</v>
      </c>
      <c r="Q59" s="180" t="s">
        <v>118</v>
      </c>
      <c r="R59" s="148">
        <f t="shared" si="9"/>
        <v>0</v>
      </c>
      <c r="S59" s="175"/>
      <c r="T59" s="17">
        <f t="shared" si="10"/>
        <v>0</v>
      </c>
      <c r="U59" s="4"/>
      <c r="V59" s="4"/>
      <c r="W59" s="4"/>
      <c r="X59" s="4"/>
      <c r="Y59" s="4"/>
    </row>
    <row r="60" spans="1:25" ht="29.1" customHeight="1" thickBot="1" x14ac:dyDescent="0.4">
      <c r="A60" s="61" t="str">
        <f t="shared" si="12"/>
        <v>NO</v>
      </c>
      <c r="B60" s="13"/>
      <c r="C60" s="13"/>
      <c r="D60" s="13"/>
      <c r="E60" s="15"/>
      <c r="F60" s="185"/>
      <c r="G60" s="185"/>
      <c r="H60" s="185"/>
      <c r="I60" s="185"/>
      <c r="J60" s="185"/>
      <c r="K60" s="185"/>
      <c r="L60" s="154">
        <f t="shared" si="11"/>
        <v>0</v>
      </c>
      <c r="M60" s="16">
        <f t="shared" si="7"/>
        <v>0</v>
      </c>
      <c r="N60" s="140">
        <f t="shared" si="8"/>
        <v>0</v>
      </c>
      <c r="O60" s="171"/>
      <c r="P60" s="148">
        <v>2076</v>
      </c>
      <c r="Q60" s="149" t="s">
        <v>117</v>
      </c>
      <c r="R60" s="148">
        <f t="shared" si="9"/>
        <v>0</v>
      </c>
      <c r="S60" s="175"/>
      <c r="T60" s="17">
        <f t="shared" si="10"/>
        <v>0</v>
      </c>
      <c r="U60" s="4"/>
      <c r="V60" s="4"/>
      <c r="W60" s="4"/>
      <c r="X60" s="4"/>
      <c r="Y60" s="4"/>
    </row>
    <row r="61" spans="1:25" ht="29.1" customHeight="1" thickBot="1" x14ac:dyDescent="0.4">
      <c r="A61" s="61" t="str">
        <f t="shared" si="12"/>
        <v>NO</v>
      </c>
      <c r="B61" s="13"/>
      <c r="C61" s="13"/>
      <c r="D61" s="13"/>
      <c r="E61" s="15"/>
      <c r="F61" s="185"/>
      <c r="G61" s="185"/>
      <c r="H61" s="185"/>
      <c r="I61" s="185"/>
      <c r="J61" s="185"/>
      <c r="K61" s="185"/>
      <c r="L61" s="154">
        <f t="shared" si="11"/>
        <v>0</v>
      </c>
      <c r="M61" s="16">
        <f t="shared" si="7"/>
        <v>0</v>
      </c>
      <c r="N61" s="140">
        <f t="shared" si="8"/>
        <v>0</v>
      </c>
      <c r="O61" s="171"/>
      <c r="P61" s="148">
        <v>2161</v>
      </c>
      <c r="Q61" s="149" t="s">
        <v>66</v>
      </c>
      <c r="R61" s="148">
        <f t="shared" si="9"/>
        <v>0</v>
      </c>
      <c r="S61" s="175"/>
      <c r="T61" s="17">
        <f t="shared" si="10"/>
        <v>0</v>
      </c>
      <c r="U61" s="4"/>
      <c r="V61" s="4"/>
      <c r="W61" s="4"/>
      <c r="X61" s="4"/>
      <c r="Y61" s="4"/>
    </row>
    <row r="62" spans="1:25" ht="29.1" customHeight="1" thickBot="1" x14ac:dyDescent="0.4">
      <c r="A62" s="61" t="str">
        <f t="shared" si="12"/>
        <v>NO</v>
      </c>
      <c r="B62" s="13"/>
      <c r="C62" s="13"/>
      <c r="D62" s="13"/>
      <c r="E62" s="15"/>
      <c r="F62" s="185"/>
      <c r="G62" s="185"/>
      <c r="H62" s="185"/>
      <c r="I62" s="185"/>
      <c r="J62" s="185"/>
      <c r="K62" s="185"/>
      <c r="L62" s="154">
        <f t="shared" si="11"/>
        <v>0</v>
      </c>
      <c r="M62" s="16">
        <f t="shared" si="7"/>
        <v>0</v>
      </c>
      <c r="N62" s="140">
        <f t="shared" si="8"/>
        <v>0</v>
      </c>
      <c r="O62" s="171"/>
      <c r="P62" s="148">
        <v>1216</v>
      </c>
      <c r="Q62" s="180" t="s">
        <v>108</v>
      </c>
      <c r="R62" s="148">
        <f t="shared" si="9"/>
        <v>0</v>
      </c>
      <c r="S62" s="175"/>
      <c r="T62" s="17">
        <f t="shared" si="10"/>
        <v>0</v>
      </c>
      <c r="U62" s="4"/>
      <c r="V62" s="4"/>
      <c r="W62" s="4"/>
      <c r="X62" s="4"/>
      <c r="Y62" s="4"/>
    </row>
    <row r="63" spans="1:25" ht="28.5" customHeight="1" thickBot="1" x14ac:dyDescent="0.4">
      <c r="A63" s="64">
        <f>COUNTIF(A3:A62,"SI")</f>
        <v>29</v>
      </c>
      <c r="B63" s="64">
        <f>COUNTA(B3:B62)</f>
        <v>41</v>
      </c>
      <c r="C63" s="65"/>
      <c r="D63" s="65"/>
      <c r="E63" s="65"/>
      <c r="F63" s="200"/>
      <c r="G63" s="200"/>
      <c r="H63" s="64"/>
      <c r="I63" s="200"/>
      <c r="J63" s="200"/>
      <c r="K63" s="200"/>
      <c r="L63" s="42">
        <f>SUM(L3:L62)</f>
        <v>3090</v>
      </c>
      <c r="M63" s="27"/>
      <c r="N63" s="43">
        <f>SUM(N3:N62)</f>
        <v>3105</v>
      </c>
      <c r="O63" s="171"/>
      <c r="P63" s="148">
        <v>2113</v>
      </c>
      <c r="Q63" s="149" t="s">
        <v>67</v>
      </c>
      <c r="R63" s="148">
        <f t="shared" si="9"/>
        <v>0</v>
      </c>
      <c r="S63" s="175"/>
      <c r="T63" s="17">
        <f t="shared" si="10"/>
        <v>0</v>
      </c>
      <c r="U63" s="4"/>
      <c r="V63" s="4"/>
      <c r="W63" s="4"/>
      <c r="X63" s="4"/>
      <c r="Y63" s="4"/>
    </row>
    <row r="64" spans="1:25" ht="27.4" customHeight="1" thickBot="1" x14ac:dyDescent="0.4">
      <c r="A64" s="4"/>
      <c r="B64" s="4"/>
      <c r="C64" s="4"/>
      <c r="D64" s="4"/>
      <c r="E64" s="4"/>
      <c r="F64" s="187"/>
      <c r="G64" s="187"/>
      <c r="H64" s="187"/>
      <c r="I64" s="187"/>
      <c r="J64" s="187"/>
      <c r="K64" s="187"/>
      <c r="L64" s="47"/>
      <c r="M64" s="4"/>
      <c r="N64" s="47"/>
      <c r="O64" s="169"/>
      <c r="P64" s="148">
        <v>1896</v>
      </c>
      <c r="Q64" s="149" t="s">
        <v>116</v>
      </c>
      <c r="R64" s="148">
        <f t="shared" si="9"/>
        <v>0</v>
      </c>
      <c r="S64" s="175"/>
      <c r="T64" s="17">
        <f t="shared" si="10"/>
        <v>0</v>
      </c>
      <c r="U64" s="4"/>
      <c r="V64" s="4"/>
      <c r="W64" s="4"/>
      <c r="X64" s="4"/>
      <c r="Y64" s="4"/>
    </row>
    <row r="65" spans="1:25" ht="25.5" x14ac:dyDescent="0.35">
      <c r="A65" s="4"/>
      <c r="B65" s="29"/>
      <c r="C65" s="30"/>
      <c r="D65" s="30"/>
      <c r="E65" s="30"/>
      <c r="F65" s="197"/>
      <c r="G65" s="197"/>
      <c r="H65" s="197"/>
      <c r="I65" s="197"/>
      <c r="J65" s="197"/>
      <c r="K65" s="197"/>
      <c r="L65" s="4"/>
      <c r="M65" s="4"/>
      <c r="N65" s="4"/>
      <c r="O65" s="169"/>
      <c r="P65" s="178"/>
      <c r="Q65" s="178"/>
      <c r="R65" s="148">
        <f>SUM(R3:R64)</f>
        <v>3105</v>
      </c>
      <c r="S65" s="173"/>
      <c r="T65" s="22">
        <f>SUM(T3:T64)</f>
        <v>3090</v>
      </c>
      <c r="U65" s="4"/>
      <c r="V65" s="4"/>
      <c r="W65" s="4"/>
      <c r="X65" s="4"/>
      <c r="Y65" s="4"/>
    </row>
    <row r="66" spans="1:25" ht="15.6" customHeight="1" x14ac:dyDescent="0.2">
      <c r="A66" s="4"/>
      <c r="B66" s="32"/>
      <c r="C66" s="33"/>
      <c r="D66" s="33"/>
      <c r="E66" s="33"/>
      <c r="F66" s="198"/>
      <c r="G66" s="198"/>
      <c r="H66" s="198"/>
      <c r="I66" s="198"/>
      <c r="J66" s="198"/>
      <c r="K66" s="198"/>
      <c r="L66" s="31"/>
      <c r="M66" s="4"/>
      <c r="N66" s="4"/>
      <c r="O66" s="169"/>
      <c r="P66" s="178"/>
      <c r="Q66" s="178"/>
      <c r="R66" s="178"/>
      <c r="S66" s="173"/>
      <c r="T66" s="4"/>
      <c r="U66" s="4"/>
      <c r="V66" s="4"/>
      <c r="W66" s="4"/>
      <c r="X66" s="4"/>
      <c r="Y66" s="4"/>
    </row>
    <row r="67" spans="1:25" ht="15.6" customHeight="1" x14ac:dyDescent="0.2">
      <c r="A67" s="4"/>
      <c r="B67" s="32"/>
      <c r="C67" s="33"/>
      <c r="D67" s="33"/>
      <c r="E67" s="33"/>
      <c r="F67" s="198"/>
      <c r="G67" s="198"/>
      <c r="H67" s="198"/>
      <c r="I67" s="198"/>
      <c r="J67" s="198"/>
      <c r="K67" s="198"/>
      <c r="L67" s="34"/>
      <c r="M67" s="4"/>
      <c r="N67" s="4"/>
      <c r="O67" s="169"/>
      <c r="P67" s="178"/>
      <c r="Q67" s="178"/>
      <c r="R67" s="178"/>
      <c r="S67" s="173"/>
      <c r="T67" s="4"/>
      <c r="U67" s="4"/>
      <c r="V67" s="4"/>
      <c r="W67" s="4"/>
      <c r="X67" s="4"/>
      <c r="Y67" s="4"/>
    </row>
    <row r="68" spans="1:25" ht="15.6" customHeight="1" x14ac:dyDescent="0.2">
      <c r="A68" s="4"/>
      <c r="B68" s="35"/>
      <c r="C68" s="36"/>
      <c r="D68" s="36"/>
      <c r="E68" s="36"/>
      <c r="F68" s="199"/>
      <c r="G68" s="199"/>
      <c r="H68" s="199"/>
      <c r="I68" s="199"/>
      <c r="J68" s="199"/>
      <c r="K68" s="199"/>
      <c r="L68" s="37"/>
      <c r="M68" s="4"/>
      <c r="N68" s="4"/>
      <c r="O68" s="169"/>
      <c r="P68" s="178"/>
      <c r="Q68" s="178"/>
      <c r="R68" s="178"/>
      <c r="S68" s="173"/>
      <c r="T68" s="4"/>
      <c r="U68" s="4"/>
      <c r="V68" s="4"/>
      <c r="W68" s="4"/>
      <c r="X68" s="4"/>
      <c r="Y68" s="4"/>
    </row>
    <row r="69" spans="1:25" ht="18.600000000000001" customHeight="1" x14ac:dyDescent="0.2">
      <c r="P69" s="178"/>
      <c r="Q69" s="178"/>
      <c r="R69" s="178"/>
      <c r="S69" s="173"/>
      <c r="T69" s="4"/>
    </row>
    <row r="70" spans="1:25" ht="18.600000000000001" customHeight="1" x14ac:dyDescent="0.2">
      <c r="P70" s="178"/>
      <c r="Q70" s="178"/>
    </row>
    <row r="71" spans="1:25" ht="18.600000000000001" customHeight="1" x14ac:dyDescent="0.2">
      <c r="P71" s="178"/>
      <c r="Q71" s="178"/>
    </row>
    <row r="72" spans="1:25" ht="18.600000000000001" customHeight="1" x14ac:dyDescent="0.2">
      <c r="P72" s="178"/>
      <c r="Q72" s="178"/>
    </row>
    <row r="73" spans="1:25" ht="18.600000000000001" customHeight="1" x14ac:dyDescent="0.2">
      <c r="P73" s="178"/>
      <c r="Q73" s="178"/>
    </row>
    <row r="74" spans="1:25" ht="18.600000000000001" customHeight="1" x14ac:dyDescent="0.2">
      <c r="P74" s="178"/>
      <c r="Q74" s="178"/>
    </row>
    <row r="75" spans="1:25" ht="18.600000000000001" customHeight="1" x14ac:dyDescent="0.2">
      <c r="P75" s="178"/>
      <c r="Q75" s="178"/>
    </row>
    <row r="76" spans="1:25" ht="18.600000000000001" customHeight="1" x14ac:dyDescent="0.2">
      <c r="P76" s="178"/>
      <c r="Q76" s="178"/>
    </row>
    <row r="77" spans="1:25" ht="18.600000000000001" customHeight="1" x14ac:dyDescent="0.2">
      <c r="P77" s="178"/>
      <c r="Q77" s="178"/>
    </row>
    <row r="78" spans="1:25" ht="18.600000000000001" customHeight="1" x14ac:dyDescent="0.2">
      <c r="P78" s="178"/>
      <c r="Q78" s="178"/>
    </row>
    <row r="79" spans="1:25" ht="18.600000000000001" customHeight="1" x14ac:dyDescent="0.2">
      <c r="P79" s="178"/>
      <c r="Q79" s="178"/>
    </row>
    <row r="80" spans="1:25" ht="18.600000000000001" customHeight="1" x14ac:dyDescent="0.2">
      <c r="P80" s="178"/>
      <c r="Q80" s="178"/>
    </row>
    <row r="81" spans="16:17" ht="18.600000000000001" customHeight="1" x14ac:dyDescent="0.2">
      <c r="P81" s="178"/>
      <c r="Q81" s="178"/>
    </row>
    <row r="82" spans="16:17" ht="18.600000000000001" customHeight="1" x14ac:dyDescent="0.2">
      <c r="P82" s="178"/>
      <c r="Q82" s="178"/>
    </row>
    <row r="83" spans="16:17" ht="18.600000000000001" customHeight="1" x14ac:dyDescent="0.2">
      <c r="P83" s="178"/>
      <c r="Q83" s="178"/>
    </row>
    <row r="84" spans="16:17" ht="18.600000000000001" customHeight="1" x14ac:dyDescent="0.2">
      <c r="P84" s="178"/>
      <c r="Q84" s="178"/>
    </row>
    <row r="85" spans="16:17" ht="18.600000000000001" customHeight="1" x14ac:dyDescent="0.2">
      <c r="P85" s="178"/>
      <c r="Q85" s="178"/>
    </row>
    <row r="86" spans="16:17" ht="18.600000000000001" customHeight="1" x14ac:dyDescent="0.2">
      <c r="P86" s="178"/>
      <c r="Q86" s="178"/>
    </row>
    <row r="87" spans="16:17" ht="18.600000000000001" customHeight="1" x14ac:dyDescent="0.2">
      <c r="P87" s="178"/>
      <c r="Q87" s="178"/>
    </row>
    <row r="88" spans="16:17" ht="18.600000000000001" customHeight="1" x14ac:dyDescent="0.2">
      <c r="P88" s="178"/>
      <c r="Q88" s="178"/>
    </row>
    <row r="89" spans="16:17" ht="18.600000000000001" customHeight="1" x14ac:dyDescent="0.2">
      <c r="P89" s="178"/>
      <c r="Q89" s="178"/>
    </row>
    <row r="90" spans="16:17" ht="18.600000000000001" customHeight="1" x14ac:dyDescent="0.2">
      <c r="P90" s="178"/>
      <c r="Q90" s="178"/>
    </row>
    <row r="91" spans="16:17" ht="18.600000000000001" customHeight="1" x14ac:dyDescent="0.2">
      <c r="P91" s="178"/>
      <c r="Q91" s="178"/>
    </row>
    <row r="92" spans="16:17" ht="18.600000000000001" customHeight="1" x14ac:dyDescent="0.2">
      <c r="P92" s="178"/>
      <c r="Q92" s="178"/>
    </row>
    <row r="93" spans="16:17" ht="18.600000000000001" customHeight="1" x14ac:dyDescent="0.2">
      <c r="P93" s="178"/>
      <c r="Q93" s="178"/>
    </row>
  </sheetData>
  <sortState ref="B3:L43">
    <sortCondition descending="1" ref="L3:L43"/>
  </sortState>
  <mergeCells count="1">
    <mergeCell ref="A1:F1"/>
  </mergeCells>
  <conditionalFormatting sqref="A3:A55">
    <cfRule type="containsText" dxfId="7" priority="1" stopIfTrue="1" operator="containsText" text="SI">
      <formula>NOT(ISERROR(SEARCH("SI",A3)))</formula>
    </cfRule>
    <cfRule type="containsText" dxfId="6" priority="2" stopIfTrue="1" operator="containsText" text="NO">
      <formula>NOT(ISERROR(SEARCH("NO",A3)))</formula>
    </cfRule>
  </conditionalFormatting>
  <pageMargins left="1" right="1" top="1" bottom="1" header="0.25" footer="0.25"/>
  <pageSetup orientation="portrait"/>
  <headerFooter>
    <oddHeader>&amp;L&amp;"Times New Roman,Regular"&amp;12&amp;K000000YB M</oddHeader>
    <oddFooter>&amp;L&amp;"Helvetica,Regular"&amp;12&amp;K000000&amp;P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W93"/>
  <sheetViews>
    <sheetView showGridLines="0" topLeftCell="A28" zoomScale="40" zoomScaleNormal="40" workbookViewId="0">
      <selection activeCell="P54" sqref="P54:Q54"/>
    </sheetView>
  </sheetViews>
  <sheetFormatPr defaultColWidth="11.42578125" defaultRowHeight="18.600000000000001" customHeight="1" x14ac:dyDescent="0.2"/>
  <cols>
    <col min="1" max="1" width="11.42578125" style="71" customWidth="1"/>
    <col min="2" max="2" width="56.85546875" style="71" customWidth="1"/>
    <col min="3" max="3" width="13.7109375" style="71" customWidth="1"/>
    <col min="4" max="4" width="70.140625" style="71" customWidth="1"/>
    <col min="5" max="6" width="23.42578125" style="189" customWidth="1"/>
    <col min="7" max="7" width="22.42578125" style="189" customWidth="1"/>
    <col min="8" max="11" width="23" style="189" customWidth="1"/>
    <col min="12" max="12" width="24.28515625" style="71" customWidth="1"/>
    <col min="13" max="13" width="14.28515625" style="71" customWidth="1"/>
    <col min="14" max="14" width="27.28515625" style="71" customWidth="1"/>
    <col min="15" max="15" width="11.42578125" style="172" customWidth="1"/>
    <col min="16" max="16" width="11.42578125" style="181" customWidth="1"/>
    <col min="17" max="17" width="59.7109375" style="181" customWidth="1"/>
    <col min="18" max="18" width="11.42578125" style="181" customWidth="1"/>
    <col min="19" max="19" width="11.42578125" style="172" customWidth="1"/>
    <col min="20" max="20" width="36.42578125" style="71" customWidth="1"/>
    <col min="21" max="22" width="11.42578125" style="71" customWidth="1"/>
    <col min="23" max="23" width="36.28515625" style="71" customWidth="1"/>
    <col min="24" max="24" width="11.42578125" style="71" customWidth="1"/>
    <col min="25" max="25" width="56.28515625" style="71" customWidth="1"/>
    <col min="26" max="257" width="11.42578125" style="71" customWidth="1"/>
  </cols>
  <sheetData>
    <row r="1" spans="1:25" ht="28.5" customHeight="1" thickBot="1" x14ac:dyDescent="0.45">
      <c r="A1" s="299" t="s">
        <v>82</v>
      </c>
      <c r="B1" s="300"/>
      <c r="C1" s="300"/>
      <c r="D1" s="300"/>
      <c r="E1" s="300"/>
      <c r="F1" s="301"/>
      <c r="G1" s="259"/>
      <c r="H1" s="239"/>
      <c r="I1" s="239"/>
      <c r="J1" s="239"/>
      <c r="K1" s="239"/>
      <c r="L1" s="3"/>
      <c r="M1" s="3"/>
      <c r="N1" s="3"/>
      <c r="O1" s="169"/>
      <c r="P1" s="178"/>
      <c r="Q1" s="178"/>
      <c r="R1" s="178"/>
      <c r="S1" s="173"/>
      <c r="T1" s="3"/>
      <c r="U1" s="4"/>
      <c r="V1" s="4"/>
      <c r="W1" s="4"/>
      <c r="X1" s="4"/>
      <c r="Y1" s="4"/>
    </row>
    <row r="2" spans="1:25" ht="51.4" customHeight="1" thickBot="1" x14ac:dyDescent="0.4">
      <c r="A2" s="6" t="s">
        <v>69</v>
      </c>
      <c r="B2" s="6" t="s">
        <v>1</v>
      </c>
      <c r="C2" s="6" t="s">
        <v>70</v>
      </c>
      <c r="D2" s="6" t="s">
        <v>3</v>
      </c>
      <c r="E2" s="184" t="s">
        <v>121</v>
      </c>
      <c r="F2" s="184" t="s">
        <v>163</v>
      </c>
      <c r="G2" s="184" t="s">
        <v>164</v>
      </c>
      <c r="H2" s="184" t="s">
        <v>165</v>
      </c>
      <c r="I2" s="184" t="s">
        <v>166</v>
      </c>
      <c r="J2" s="184" t="s">
        <v>122</v>
      </c>
      <c r="K2" s="184" t="s">
        <v>167</v>
      </c>
      <c r="L2" s="8" t="s">
        <v>4</v>
      </c>
      <c r="M2" s="9" t="s">
        <v>5</v>
      </c>
      <c r="N2" s="9" t="s">
        <v>6</v>
      </c>
      <c r="O2" s="195"/>
      <c r="P2" s="179" t="s">
        <v>7</v>
      </c>
      <c r="Q2" s="179" t="s">
        <v>3</v>
      </c>
      <c r="R2" s="179" t="s">
        <v>8</v>
      </c>
      <c r="S2" s="190"/>
      <c r="T2" s="10" t="s">
        <v>9</v>
      </c>
      <c r="U2" s="11"/>
      <c r="V2" s="18"/>
      <c r="W2" s="18"/>
      <c r="X2" s="18"/>
      <c r="Y2" s="18"/>
    </row>
    <row r="3" spans="1:25" ht="29.1" customHeight="1" thickBot="1" x14ac:dyDescent="0.4">
      <c r="A3" s="144" t="str">
        <f>IF(M3&lt;2,"NO","SI")</f>
        <v>SI</v>
      </c>
      <c r="B3" s="160" t="s">
        <v>209</v>
      </c>
      <c r="C3" s="161" t="s">
        <v>127</v>
      </c>
      <c r="D3" s="162" t="s">
        <v>128</v>
      </c>
      <c r="E3" s="161">
        <v>50</v>
      </c>
      <c r="F3" s="185">
        <v>100</v>
      </c>
      <c r="G3" s="185"/>
      <c r="H3" s="185">
        <v>50</v>
      </c>
      <c r="I3" s="185"/>
      <c r="J3" s="185">
        <v>50</v>
      </c>
      <c r="K3" s="185">
        <v>50</v>
      </c>
      <c r="L3" s="154">
        <f t="shared" ref="L3:L22" si="0">IF(M3=7,SUM(E3:K3)-SMALL(E3:K3,1)-SMALL(E3:K3,2),IF(M3=6,SUM(E3:K3)-SMALL(E3:K3,1),SUM(E3:K3)))</f>
        <v>300</v>
      </c>
      <c r="M3" s="16">
        <f t="shared" ref="M3:M41" si="1">COUNTA(E3:K3)</f>
        <v>5</v>
      </c>
      <c r="N3" s="140">
        <f t="shared" ref="N3:N41" si="2">SUM(E3:K3)</f>
        <v>300</v>
      </c>
      <c r="O3" s="171"/>
      <c r="P3" s="148">
        <v>1213</v>
      </c>
      <c r="Q3" s="149" t="s">
        <v>114</v>
      </c>
      <c r="R3" s="148">
        <f t="shared" ref="R3:R34" si="3">SUMIF($C$3:$C$101,P3,$N$3:$N$101)</f>
        <v>0</v>
      </c>
      <c r="S3" s="175"/>
      <c r="T3" s="17">
        <f t="shared" ref="T3:T34" si="4">SUMIF($C$3:$C$101,P3,$L$3:$L$101)</f>
        <v>0</v>
      </c>
      <c r="U3" s="11"/>
      <c r="V3" s="18"/>
      <c r="W3" s="18"/>
      <c r="X3" s="18"/>
      <c r="Y3" s="18"/>
    </row>
    <row r="4" spans="1:25" ht="29.1" customHeight="1" thickBot="1" x14ac:dyDescent="0.4">
      <c r="A4" s="144" t="str">
        <f t="shared" ref="A4:A27" si="5">IF(M4&lt;2,"NO","SI")</f>
        <v>SI</v>
      </c>
      <c r="B4" s="160" t="s">
        <v>208</v>
      </c>
      <c r="C4" s="161" t="s">
        <v>139</v>
      </c>
      <c r="D4" s="162" t="s">
        <v>140</v>
      </c>
      <c r="E4" s="161">
        <v>60</v>
      </c>
      <c r="F4" s="185"/>
      <c r="G4" s="185"/>
      <c r="H4" s="185">
        <v>80</v>
      </c>
      <c r="I4" s="185"/>
      <c r="J4" s="185">
        <v>60</v>
      </c>
      <c r="K4" s="185">
        <v>60</v>
      </c>
      <c r="L4" s="154">
        <f t="shared" si="0"/>
        <v>260</v>
      </c>
      <c r="M4" s="16">
        <f t="shared" si="1"/>
        <v>4</v>
      </c>
      <c r="N4" s="140">
        <f t="shared" si="2"/>
        <v>260</v>
      </c>
      <c r="O4" s="171"/>
      <c r="P4" s="148"/>
      <c r="Q4" s="149"/>
      <c r="R4" s="148">
        <f t="shared" si="3"/>
        <v>0</v>
      </c>
      <c r="S4" s="175"/>
      <c r="T4" s="17">
        <f t="shared" si="4"/>
        <v>0</v>
      </c>
      <c r="U4" s="11"/>
      <c r="V4" s="18"/>
      <c r="W4" s="18"/>
      <c r="X4" s="18"/>
      <c r="Y4" s="18"/>
    </row>
    <row r="5" spans="1:25" ht="29.1" customHeight="1" thickBot="1" x14ac:dyDescent="0.4">
      <c r="A5" s="144" t="str">
        <f t="shared" si="5"/>
        <v>SI</v>
      </c>
      <c r="B5" s="160" t="s">
        <v>210</v>
      </c>
      <c r="C5" s="161" t="s">
        <v>134</v>
      </c>
      <c r="D5" s="162" t="s">
        <v>135</v>
      </c>
      <c r="E5" s="161">
        <v>40</v>
      </c>
      <c r="F5" s="185">
        <v>50</v>
      </c>
      <c r="G5" s="185"/>
      <c r="H5" s="185">
        <v>20</v>
      </c>
      <c r="I5" s="185">
        <v>30</v>
      </c>
      <c r="J5" s="185">
        <v>12</v>
      </c>
      <c r="K5" s="185"/>
      <c r="L5" s="154">
        <f t="shared" si="0"/>
        <v>152</v>
      </c>
      <c r="M5" s="16">
        <f t="shared" si="1"/>
        <v>5</v>
      </c>
      <c r="N5" s="140">
        <f t="shared" si="2"/>
        <v>152</v>
      </c>
      <c r="O5" s="171"/>
      <c r="P5" s="148">
        <v>2232</v>
      </c>
      <c r="Q5" s="149" t="s">
        <v>119</v>
      </c>
      <c r="R5" s="148">
        <f t="shared" si="3"/>
        <v>355</v>
      </c>
      <c r="S5" s="175"/>
      <c r="T5" s="17">
        <f t="shared" si="4"/>
        <v>355</v>
      </c>
      <c r="U5" s="11"/>
      <c r="V5" s="18"/>
      <c r="W5" s="18"/>
      <c r="X5" s="18"/>
      <c r="Y5" s="18"/>
    </row>
    <row r="6" spans="1:25" ht="29.1" customHeight="1" thickBot="1" x14ac:dyDescent="0.4">
      <c r="A6" s="144" t="str">
        <f t="shared" si="5"/>
        <v>SI</v>
      </c>
      <c r="B6" s="192" t="s">
        <v>532</v>
      </c>
      <c r="C6" s="148">
        <v>1317</v>
      </c>
      <c r="D6" s="182" t="s">
        <v>28</v>
      </c>
      <c r="E6" s="227"/>
      <c r="F6" s="185">
        <v>80</v>
      </c>
      <c r="G6" s="185"/>
      <c r="H6" s="185">
        <v>30</v>
      </c>
      <c r="I6" s="185"/>
      <c r="J6" s="185">
        <v>40</v>
      </c>
      <c r="K6" s="185"/>
      <c r="L6" s="154">
        <f t="shared" si="0"/>
        <v>150</v>
      </c>
      <c r="M6" s="16">
        <f t="shared" si="1"/>
        <v>3</v>
      </c>
      <c r="N6" s="140">
        <f t="shared" si="2"/>
        <v>150</v>
      </c>
      <c r="O6" s="171"/>
      <c r="P6" s="148">
        <v>1180</v>
      </c>
      <c r="Q6" s="149" t="s">
        <v>14</v>
      </c>
      <c r="R6" s="148">
        <f t="shared" si="3"/>
        <v>40</v>
      </c>
      <c r="S6" s="175"/>
      <c r="T6" s="17">
        <f t="shared" si="4"/>
        <v>40</v>
      </c>
      <c r="U6" s="11"/>
      <c r="V6" s="18"/>
      <c r="W6" s="18"/>
      <c r="X6" s="18"/>
      <c r="Y6" s="18"/>
    </row>
    <row r="7" spans="1:25" ht="29.1" customHeight="1" thickBot="1" x14ac:dyDescent="0.4">
      <c r="A7" s="144" t="str">
        <f t="shared" si="5"/>
        <v>SI</v>
      </c>
      <c r="B7" s="160" t="s">
        <v>214</v>
      </c>
      <c r="C7" s="161" t="s">
        <v>202</v>
      </c>
      <c r="D7" s="162" t="s">
        <v>203</v>
      </c>
      <c r="E7" s="161">
        <v>15</v>
      </c>
      <c r="F7" s="185">
        <v>60</v>
      </c>
      <c r="G7" s="185"/>
      <c r="H7" s="185"/>
      <c r="I7" s="185">
        <v>40</v>
      </c>
      <c r="J7" s="185"/>
      <c r="K7" s="185">
        <v>15</v>
      </c>
      <c r="L7" s="154">
        <f t="shared" si="0"/>
        <v>130</v>
      </c>
      <c r="M7" s="16">
        <f t="shared" si="1"/>
        <v>4</v>
      </c>
      <c r="N7" s="140">
        <f t="shared" si="2"/>
        <v>130</v>
      </c>
      <c r="O7" s="171"/>
      <c r="P7" s="148">
        <v>1115</v>
      </c>
      <c r="Q7" s="149" t="s">
        <v>15</v>
      </c>
      <c r="R7" s="148">
        <f t="shared" si="3"/>
        <v>30</v>
      </c>
      <c r="S7" s="175"/>
      <c r="T7" s="17">
        <f t="shared" si="4"/>
        <v>30</v>
      </c>
      <c r="U7" s="11"/>
      <c r="V7" s="18"/>
      <c r="W7" s="18"/>
      <c r="X7" s="18"/>
      <c r="Y7" s="18"/>
    </row>
    <row r="8" spans="1:25" ht="29.1" customHeight="1" thickBot="1" x14ac:dyDescent="0.4">
      <c r="A8" s="144" t="str">
        <f t="shared" si="5"/>
        <v>SI</v>
      </c>
      <c r="B8" s="151" t="s">
        <v>531</v>
      </c>
      <c r="C8" s="148">
        <v>1317</v>
      </c>
      <c r="D8" s="182" t="s">
        <v>28</v>
      </c>
      <c r="E8" s="227"/>
      <c r="F8" s="185">
        <v>90</v>
      </c>
      <c r="G8" s="185"/>
      <c r="H8" s="185">
        <v>15</v>
      </c>
      <c r="I8" s="185"/>
      <c r="J8" s="185"/>
      <c r="K8" s="185">
        <v>20</v>
      </c>
      <c r="L8" s="154">
        <f t="shared" si="0"/>
        <v>125</v>
      </c>
      <c r="M8" s="16">
        <f t="shared" si="1"/>
        <v>3</v>
      </c>
      <c r="N8" s="140">
        <f t="shared" si="2"/>
        <v>125</v>
      </c>
      <c r="O8" s="171"/>
      <c r="P8" s="148">
        <v>10</v>
      </c>
      <c r="Q8" s="149" t="s">
        <v>16</v>
      </c>
      <c r="R8" s="148">
        <f t="shared" si="3"/>
        <v>324</v>
      </c>
      <c r="S8" s="175"/>
      <c r="T8" s="17">
        <f t="shared" si="4"/>
        <v>324</v>
      </c>
      <c r="U8" s="11"/>
      <c r="V8" s="18"/>
      <c r="W8" s="18"/>
      <c r="X8" s="18"/>
      <c r="Y8" s="18"/>
    </row>
    <row r="9" spans="1:25" ht="29.1" customHeight="1" thickBot="1" x14ac:dyDescent="0.4">
      <c r="A9" s="144" t="str">
        <f t="shared" si="5"/>
        <v>NO</v>
      </c>
      <c r="B9" s="258" t="s">
        <v>633</v>
      </c>
      <c r="C9" s="148">
        <v>1590</v>
      </c>
      <c r="D9" s="182" t="s">
        <v>21</v>
      </c>
      <c r="E9" s="227"/>
      <c r="F9" s="185"/>
      <c r="G9" s="185"/>
      <c r="H9" s="185">
        <v>100</v>
      </c>
      <c r="I9" s="185"/>
      <c r="J9" s="185"/>
      <c r="K9" s="185"/>
      <c r="L9" s="154">
        <f t="shared" si="0"/>
        <v>100</v>
      </c>
      <c r="M9" s="16">
        <f t="shared" si="1"/>
        <v>1</v>
      </c>
      <c r="N9" s="140">
        <f t="shared" si="2"/>
        <v>100</v>
      </c>
      <c r="O9" s="171"/>
      <c r="P9" s="148">
        <v>1589</v>
      </c>
      <c r="Q9" s="149" t="s">
        <v>18</v>
      </c>
      <c r="R9" s="148">
        <f t="shared" si="3"/>
        <v>145</v>
      </c>
      <c r="S9" s="175"/>
      <c r="T9" s="17">
        <f t="shared" si="4"/>
        <v>145</v>
      </c>
      <c r="U9" s="11"/>
      <c r="V9" s="18"/>
      <c r="W9" s="18"/>
      <c r="X9" s="18"/>
      <c r="Y9" s="18"/>
    </row>
    <row r="10" spans="1:25" ht="29.1" customHeight="1" thickBot="1" x14ac:dyDescent="0.4">
      <c r="A10" s="144" t="str">
        <f t="shared" si="5"/>
        <v>SI</v>
      </c>
      <c r="B10" s="14" t="s">
        <v>636</v>
      </c>
      <c r="C10" s="161" t="s">
        <v>139</v>
      </c>
      <c r="D10" s="160" t="s">
        <v>140</v>
      </c>
      <c r="E10" s="185"/>
      <c r="F10" s="185"/>
      <c r="G10" s="185"/>
      <c r="H10" s="185">
        <v>40</v>
      </c>
      <c r="I10" s="185"/>
      <c r="J10" s="185">
        <v>15</v>
      </c>
      <c r="K10" s="185">
        <v>40</v>
      </c>
      <c r="L10" s="154">
        <f t="shared" si="0"/>
        <v>95</v>
      </c>
      <c r="M10" s="16">
        <f t="shared" si="1"/>
        <v>3</v>
      </c>
      <c r="N10" s="140">
        <f t="shared" si="2"/>
        <v>95</v>
      </c>
      <c r="O10" s="171"/>
      <c r="P10" s="148"/>
      <c r="Q10" s="149"/>
      <c r="R10" s="148">
        <f t="shared" si="3"/>
        <v>0</v>
      </c>
      <c r="S10" s="175"/>
      <c r="T10" s="17">
        <f t="shared" si="4"/>
        <v>0</v>
      </c>
      <c r="U10" s="11"/>
      <c r="V10" s="18"/>
      <c r="W10" s="18"/>
      <c r="X10" s="18"/>
      <c r="Y10" s="18"/>
    </row>
    <row r="11" spans="1:25" ht="29.1" customHeight="1" thickBot="1" x14ac:dyDescent="0.4">
      <c r="A11" s="144" t="str">
        <f t="shared" si="5"/>
        <v>NO</v>
      </c>
      <c r="B11" s="12" t="s">
        <v>634</v>
      </c>
      <c r="C11" s="148">
        <v>1590</v>
      </c>
      <c r="D11" s="149" t="s">
        <v>21</v>
      </c>
      <c r="E11" s="185"/>
      <c r="F11" s="185"/>
      <c r="G11" s="185"/>
      <c r="H11" s="185">
        <v>90</v>
      </c>
      <c r="I11" s="185"/>
      <c r="J11" s="185"/>
      <c r="K11" s="185"/>
      <c r="L11" s="154">
        <f t="shared" si="0"/>
        <v>90</v>
      </c>
      <c r="M11" s="16">
        <f t="shared" si="1"/>
        <v>1</v>
      </c>
      <c r="N11" s="140">
        <f t="shared" si="2"/>
        <v>90</v>
      </c>
      <c r="O11" s="171"/>
      <c r="P11" s="148">
        <v>1590</v>
      </c>
      <c r="Q11" s="149" t="s">
        <v>21</v>
      </c>
      <c r="R11" s="148">
        <f t="shared" si="3"/>
        <v>250</v>
      </c>
      <c r="S11" s="175"/>
      <c r="T11" s="17">
        <f t="shared" si="4"/>
        <v>250</v>
      </c>
      <c r="U11" s="11"/>
      <c r="V11" s="18"/>
      <c r="W11" s="18"/>
      <c r="X11" s="18"/>
      <c r="Y11" s="18"/>
    </row>
    <row r="12" spans="1:25" ht="29.1" customHeight="1" thickBot="1" x14ac:dyDescent="0.4">
      <c r="A12" s="144" t="str">
        <f t="shared" si="5"/>
        <v>NO</v>
      </c>
      <c r="B12" s="13" t="s">
        <v>635</v>
      </c>
      <c r="C12" s="148">
        <v>1590</v>
      </c>
      <c r="D12" s="149" t="s">
        <v>21</v>
      </c>
      <c r="E12" s="185"/>
      <c r="F12" s="185"/>
      <c r="G12" s="185"/>
      <c r="H12" s="185">
        <v>60</v>
      </c>
      <c r="I12" s="185"/>
      <c r="J12" s="185"/>
      <c r="K12" s="185"/>
      <c r="L12" s="154">
        <f t="shared" si="0"/>
        <v>60</v>
      </c>
      <c r="M12" s="16">
        <f t="shared" si="1"/>
        <v>1</v>
      </c>
      <c r="N12" s="140">
        <f t="shared" si="2"/>
        <v>60</v>
      </c>
      <c r="O12" s="171"/>
      <c r="P12" s="148">
        <v>2074</v>
      </c>
      <c r="Q12" s="149" t="s">
        <v>419</v>
      </c>
      <c r="R12" s="148">
        <f t="shared" si="3"/>
        <v>0</v>
      </c>
      <c r="S12" s="175"/>
      <c r="T12" s="17">
        <f t="shared" si="4"/>
        <v>0</v>
      </c>
      <c r="U12" s="11"/>
      <c r="V12" s="18"/>
      <c r="W12" s="18"/>
      <c r="X12" s="18"/>
      <c r="Y12" s="18"/>
    </row>
    <row r="13" spans="1:25" ht="29.1" customHeight="1" thickBot="1" x14ac:dyDescent="0.4">
      <c r="A13" s="144" t="str">
        <f t="shared" si="5"/>
        <v>SI</v>
      </c>
      <c r="B13" s="210" t="s">
        <v>216</v>
      </c>
      <c r="C13" s="161" t="s">
        <v>130</v>
      </c>
      <c r="D13" s="160" t="s">
        <v>131</v>
      </c>
      <c r="E13" s="221">
        <v>9</v>
      </c>
      <c r="F13" s="185">
        <v>8</v>
      </c>
      <c r="G13" s="185">
        <v>40</v>
      </c>
      <c r="H13" s="185"/>
      <c r="I13" s="185"/>
      <c r="J13" s="185"/>
      <c r="K13" s="185"/>
      <c r="L13" s="154">
        <f t="shared" si="0"/>
        <v>57</v>
      </c>
      <c r="M13" s="16">
        <f t="shared" si="1"/>
        <v>3</v>
      </c>
      <c r="N13" s="140">
        <f t="shared" si="2"/>
        <v>57</v>
      </c>
      <c r="O13" s="171"/>
      <c r="P13" s="148">
        <v>2310</v>
      </c>
      <c r="Q13" s="149" t="s">
        <v>420</v>
      </c>
      <c r="R13" s="148">
        <f t="shared" si="3"/>
        <v>0</v>
      </c>
      <c r="S13" s="175"/>
      <c r="T13" s="17">
        <f t="shared" si="4"/>
        <v>0</v>
      </c>
      <c r="U13" s="11"/>
      <c r="V13" s="18"/>
      <c r="W13" s="18"/>
      <c r="X13" s="18"/>
      <c r="Y13" s="18"/>
    </row>
    <row r="14" spans="1:25" ht="29.1" customHeight="1" thickBot="1" x14ac:dyDescent="0.4">
      <c r="A14" s="144" t="str">
        <f t="shared" si="5"/>
        <v>SI</v>
      </c>
      <c r="B14" s="14" t="s">
        <v>537</v>
      </c>
      <c r="C14" s="161" t="s">
        <v>212</v>
      </c>
      <c r="D14" s="162" t="s">
        <v>213</v>
      </c>
      <c r="E14" s="185"/>
      <c r="F14" s="185">
        <v>9</v>
      </c>
      <c r="G14" s="185">
        <v>30</v>
      </c>
      <c r="H14" s="185">
        <v>9</v>
      </c>
      <c r="I14" s="185"/>
      <c r="J14" s="185">
        <v>8</v>
      </c>
      <c r="K14" s="185"/>
      <c r="L14" s="154">
        <f t="shared" si="0"/>
        <v>56</v>
      </c>
      <c r="M14" s="16">
        <f t="shared" si="1"/>
        <v>4</v>
      </c>
      <c r="N14" s="140">
        <f t="shared" si="2"/>
        <v>56</v>
      </c>
      <c r="O14" s="171"/>
      <c r="P14" s="148">
        <v>1843</v>
      </c>
      <c r="Q14" s="149" t="s">
        <v>27</v>
      </c>
      <c r="R14" s="148">
        <f t="shared" si="3"/>
        <v>0</v>
      </c>
      <c r="S14" s="175"/>
      <c r="T14" s="17">
        <f t="shared" si="4"/>
        <v>0</v>
      </c>
      <c r="U14" s="11"/>
      <c r="V14" s="4"/>
      <c r="W14" s="4"/>
      <c r="X14" s="4"/>
      <c r="Y14" s="4"/>
    </row>
    <row r="15" spans="1:25" ht="29.1" customHeight="1" thickBot="1" x14ac:dyDescent="0.4">
      <c r="A15" s="144" t="str">
        <f t="shared" si="5"/>
        <v>SI</v>
      </c>
      <c r="B15" s="210" t="s">
        <v>211</v>
      </c>
      <c r="C15" s="161" t="s">
        <v>212</v>
      </c>
      <c r="D15" s="162" t="s">
        <v>213</v>
      </c>
      <c r="E15" s="221">
        <v>20</v>
      </c>
      <c r="F15" s="185">
        <v>20</v>
      </c>
      <c r="G15" s="185"/>
      <c r="H15" s="185">
        <v>8</v>
      </c>
      <c r="I15" s="185"/>
      <c r="J15" s="185"/>
      <c r="K15" s="185"/>
      <c r="L15" s="154">
        <f t="shared" si="0"/>
        <v>48</v>
      </c>
      <c r="M15" s="16">
        <f t="shared" si="1"/>
        <v>3</v>
      </c>
      <c r="N15" s="140">
        <f t="shared" si="2"/>
        <v>48</v>
      </c>
      <c r="O15" s="171"/>
      <c r="P15" s="148">
        <v>1317</v>
      </c>
      <c r="Q15" s="149" t="s">
        <v>28</v>
      </c>
      <c r="R15" s="148">
        <f t="shared" si="3"/>
        <v>275</v>
      </c>
      <c r="S15" s="175"/>
      <c r="T15" s="17">
        <f t="shared" si="4"/>
        <v>275</v>
      </c>
      <c r="U15" s="11"/>
      <c r="V15" s="18"/>
      <c r="W15" s="18"/>
      <c r="X15" s="18"/>
      <c r="Y15" s="18"/>
    </row>
    <row r="16" spans="1:25" ht="29.1" customHeight="1" thickBot="1" x14ac:dyDescent="0.4">
      <c r="A16" s="144" t="str">
        <f t="shared" si="5"/>
        <v>NO</v>
      </c>
      <c r="B16" s="12" t="s">
        <v>533</v>
      </c>
      <c r="C16" s="148">
        <v>1180</v>
      </c>
      <c r="D16" s="182" t="s">
        <v>14</v>
      </c>
      <c r="E16" s="185"/>
      <c r="F16" s="185">
        <v>40</v>
      </c>
      <c r="G16" s="185"/>
      <c r="H16" s="185"/>
      <c r="I16" s="185"/>
      <c r="J16" s="185"/>
      <c r="K16" s="185"/>
      <c r="L16" s="154">
        <f t="shared" si="0"/>
        <v>40</v>
      </c>
      <c r="M16" s="16">
        <f t="shared" si="1"/>
        <v>1</v>
      </c>
      <c r="N16" s="140">
        <f t="shared" si="2"/>
        <v>40</v>
      </c>
      <c r="O16" s="171"/>
      <c r="P16" s="148"/>
      <c r="Q16" s="149"/>
      <c r="R16" s="148">
        <f t="shared" si="3"/>
        <v>0</v>
      </c>
      <c r="S16" s="175"/>
      <c r="T16" s="17">
        <f t="shared" si="4"/>
        <v>0</v>
      </c>
      <c r="U16" s="11"/>
      <c r="V16" s="18"/>
      <c r="W16" s="18"/>
      <c r="X16" s="18"/>
      <c r="Y16" s="18"/>
    </row>
    <row r="17" spans="1:25" ht="29.1" customHeight="1" thickBot="1" x14ac:dyDescent="0.4">
      <c r="A17" s="144" t="str">
        <f t="shared" si="5"/>
        <v>NO</v>
      </c>
      <c r="B17" s="12" t="s">
        <v>534</v>
      </c>
      <c r="C17" s="148">
        <v>1115</v>
      </c>
      <c r="D17" s="149" t="s">
        <v>15</v>
      </c>
      <c r="E17" s="185"/>
      <c r="F17" s="185">
        <v>30</v>
      </c>
      <c r="G17" s="185"/>
      <c r="H17" s="185"/>
      <c r="I17" s="185"/>
      <c r="J17" s="185"/>
      <c r="K17" s="185"/>
      <c r="L17" s="154">
        <f t="shared" si="0"/>
        <v>30</v>
      </c>
      <c r="M17" s="16">
        <f t="shared" si="1"/>
        <v>1</v>
      </c>
      <c r="N17" s="140">
        <f t="shared" si="2"/>
        <v>30</v>
      </c>
      <c r="O17" s="171"/>
      <c r="P17" s="148">
        <v>1886</v>
      </c>
      <c r="Q17" s="149" t="s">
        <v>31</v>
      </c>
      <c r="R17" s="148">
        <f t="shared" si="3"/>
        <v>57</v>
      </c>
      <c r="S17" s="175"/>
      <c r="T17" s="17">
        <f t="shared" si="4"/>
        <v>57</v>
      </c>
      <c r="U17" s="11"/>
      <c r="V17" s="18"/>
      <c r="W17" s="18"/>
      <c r="X17" s="18"/>
      <c r="Y17" s="18"/>
    </row>
    <row r="18" spans="1:25" ht="29.1" customHeight="1" thickBot="1" x14ac:dyDescent="0.4">
      <c r="A18" s="144" t="str">
        <f t="shared" si="5"/>
        <v>SI</v>
      </c>
      <c r="B18" s="12" t="s">
        <v>536</v>
      </c>
      <c r="C18" s="161" t="s">
        <v>127</v>
      </c>
      <c r="D18" s="160" t="s">
        <v>128</v>
      </c>
      <c r="E18" s="185"/>
      <c r="F18" s="185">
        <v>12</v>
      </c>
      <c r="G18" s="185"/>
      <c r="H18" s="185">
        <v>12</v>
      </c>
      <c r="I18" s="185"/>
      <c r="J18" s="185"/>
      <c r="K18" s="185"/>
      <c r="L18" s="154">
        <f t="shared" si="0"/>
        <v>24</v>
      </c>
      <c r="M18" s="16">
        <f t="shared" si="1"/>
        <v>2</v>
      </c>
      <c r="N18" s="140">
        <f t="shared" si="2"/>
        <v>24</v>
      </c>
      <c r="O18" s="171"/>
      <c r="P18" s="148">
        <v>2144</v>
      </c>
      <c r="Q18" s="180" t="s">
        <v>107</v>
      </c>
      <c r="R18" s="148">
        <f t="shared" si="3"/>
        <v>113</v>
      </c>
      <c r="S18" s="175"/>
      <c r="T18" s="17">
        <f t="shared" si="4"/>
        <v>113</v>
      </c>
      <c r="U18" s="11"/>
      <c r="V18" s="4"/>
      <c r="W18" s="4"/>
      <c r="X18" s="4"/>
      <c r="Y18" s="4"/>
    </row>
    <row r="19" spans="1:25" ht="29.1" customHeight="1" thickBot="1" x14ac:dyDescent="0.4">
      <c r="A19" s="144" t="str">
        <f t="shared" si="5"/>
        <v>SI</v>
      </c>
      <c r="B19" s="210" t="s">
        <v>215</v>
      </c>
      <c r="C19" s="161" t="s">
        <v>199</v>
      </c>
      <c r="D19" s="160" t="s">
        <v>71</v>
      </c>
      <c r="E19" s="221">
        <v>12</v>
      </c>
      <c r="F19" s="185"/>
      <c r="G19" s="185"/>
      <c r="H19" s="185"/>
      <c r="I19" s="185"/>
      <c r="J19" s="185"/>
      <c r="K19" s="185">
        <v>9</v>
      </c>
      <c r="L19" s="154">
        <f t="shared" si="0"/>
        <v>21</v>
      </c>
      <c r="M19" s="16">
        <f t="shared" si="1"/>
        <v>2</v>
      </c>
      <c r="N19" s="140">
        <f t="shared" si="2"/>
        <v>21</v>
      </c>
      <c r="O19" s="171"/>
      <c r="P19" s="148"/>
      <c r="Q19" s="149"/>
      <c r="R19" s="148">
        <f t="shared" si="3"/>
        <v>0</v>
      </c>
      <c r="S19" s="175"/>
      <c r="T19" s="17">
        <f t="shared" si="4"/>
        <v>0</v>
      </c>
      <c r="U19" s="11"/>
      <c r="V19" s="18"/>
      <c r="W19" s="18"/>
      <c r="X19" s="18"/>
      <c r="Y19" s="18"/>
    </row>
    <row r="20" spans="1:25" ht="29.1" customHeight="1" thickBot="1" x14ac:dyDescent="0.4">
      <c r="A20" s="144" t="str">
        <f t="shared" si="5"/>
        <v>NO</v>
      </c>
      <c r="B20" s="14" t="s">
        <v>535</v>
      </c>
      <c r="C20" s="161" t="s">
        <v>202</v>
      </c>
      <c r="D20" s="162" t="s">
        <v>203</v>
      </c>
      <c r="E20" s="185"/>
      <c r="F20" s="185">
        <v>15</v>
      </c>
      <c r="G20" s="185"/>
      <c r="H20" s="185"/>
      <c r="I20" s="185"/>
      <c r="J20" s="185"/>
      <c r="K20" s="185"/>
      <c r="L20" s="154">
        <f t="shared" si="0"/>
        <v>15</v>
      </c>
      <c r="M20" s="16">
        <f t="shared" si="1"/>
        <v>1</v>
      </c>
      <c r="N20" s="140">
        <f t="shared" si="2"/>
        <v>15</v>
      </c>
      <c r="O20" s="171"/>
      <c r="P20" s="148">
        <v>1298</v>
      </c>
      <c r="Q20" s="149" t="s">
        <v>35</v>
      </c>
      <c r="R20" s="148">
        <f t="shared" si="3"/>
        <v>0</v>
      </c>
      <c r="S20" s="175"/>
      <c r="T20" s="17">
        <f t="shared" si="4"/>
        <v>0</v>
      </c>
      <c r="U20" s="11"/>
      <c r="V20" s="4"/>
      <c r="W20" s="4"/>
      <c r="X20" s="4"/>
      <c r="Y20" s="4"/>
    </row>
    <row r="21" spans="1:25" ht="29.1" customHeight="1" thickBot="1" x14ac:dyDescent="0.4">
      <c r="A21" s="144" t="str">
        <f t="shared" si="5"/>
        <v>NO</v>
      </c>
      <c r="B21" s="14" t="s">
        <v>695</v>
      </c>
      <c r="C21" s="148">
        <v>2072</v>
      </c>
      <c r="D21" s="149" t="s">
        <v>109</v>
      </c>
      <c r="E21" s="185"/>
      <c r="F21" s="185"/>
      <c r="G21" s="185"/>
      <c r="H21" s="185"/>
      <c r="I21" s="185"/>
      <c r="J21" s="185"/>
      <c r="K21" s="185">
        <v>12</v>
      </c>
      <c r="L21" s="154">
        <f t="shared" si="0"/>
        <v>12</v>
      </c>
      <c r="M21" s="16">
        <f t="shared" si="1"/>
        <v>1</v>
      </c>
      <c r="N21" s="140">
        <f t="shared" si="2"/>
        <v>12</v>
      </c>
      <c r="O21" s="171"/>
      <c r="P21" s="148">
        <v>2271</v>
      </c>
      <c r="Q21" s="149" t="s">
        <v>120</v>
      </c>
      <c r="R21" s="148">
        <f t="shared" si="3"/>
        <v>152</v>
      </c>
      <c r="S21" s="175"/>
      <c r="T21" s="17">
        <f t="shared" si="4"/>
        <v>152</v>
      </c>
      <c r="U21" s="11"/>
      <c r="V21" s="4"/>
      <c r="W21" s="4"/>
      <c r="X21" s="4"/>
      <c r="Y21" s="4"/>
    </row>
    <row r="22" spans="1:25" ht="29.1" customHeight="1" thickBot="1" x14ac:dyDescent="0.4">
      <c r="A22" s="144" t="str">
        <f t="shared" si="5"/>
        <v>NO</v>
      </c>
      <c r="B22" s="14" t="s">
        <v>687</v>
      </c>
      <c r="C22" s="161" t="s">
        <v>212</v>
      </c>
      <c r="D22" s="160" t="s">
        <v>213</v>
      </c>
      <c r="E22" s="185"/>
      <c r="F22" s="185"/>
      <c r="G22" s="185"/>
      <c r="H22" s="185"/>
      <c r="I22" s="185"/>
      <c r="J22" s="185">
        <v>9</v>
      </c>
      <c r="K22" s="185"/>
      <c r="L22" s="154">
        <f t="shared" si="0"/>
        <v>9</v>
      </c>
      <c r="M22" s="16">
        <f t="shared" si="1"/>
        <v>1</v>
      </c>
      <c r="N22" s="140">
        <f t="shared" si="2"/>
        <v>9</v>
      </c>
      <c r="O22" s="171"/>
      <c r="P22" s="148">
        <v>2186</v>
      </c>
      <c r="Q22" s="149" t="s">
        <v>124</v>
      </c>
      <c r="R22" s="148">
        <f t="shared" si="3"/>
        <v>0</v>
      </c>
      <c r="S22" s="175"/>
      <c r="T22" s="17">
        <f t="shared" si="4"/>
        <v>0</v>
      </c>
      <c r="U22" s="11"/>
      <c r="V22" s="4"/>
      <c r="W22" s="4"/>
      <c r="X22" s="4"/>
      <c r="Y22" s="4"/>
    </row>
    <row r="23" spans="1:25" ht="29.1" customHeight="1" thickBot="1" x14ac:dyDescent="0.4">
      <c r="A23" s="144" t="str">
        <f t="shared" si="5"/>
        <v>NO</v>
      </c>
      <c r="B23" s="12"/>
      <c r="C23" s="72"/>
      <c r="D23" s="12"/>
      <c r="E23" s="185"/>
      <c r="F23" s="185"/>
      <c r="G23" s="185"/>
      <c r="H23" s="185"/>
      <c r="I23" s="185"/>
      <c r="J23" s="185"/>
      <c r="K23" s="185"/>
      <c r="L23" s="154">
        <f t="shared" ref="L23:L41" si="6">IF(M23=7,SUM(E23:K23)-SMALL(E23:K23,1)-SMALL(E23:K23,2),IF(M23=6,SUM(E23:K23)-SMALL(E23:K23,1),SUM(E23:K23)))</f>
        <v>0</v>
      </c>
      <c r="M23" s="16">
        <f t="shared" si="1"/>
        <v>0</v>
      </c>
      <c r="N23" s="140">
        <f t="shared" si="2"/>
        <v>0</v>
      </c>
      <c r="O23" s="171"/>
      <c r="P23" s="148">
        <v>1756</v>
      </c>
      <c r="Q23" s="149" t="s">
        <v>37</v>
      </c>
      <c r="R23" s="148">
        <f t="shared" si="3"/>
        <v>0</v>
      </c>
      <c r="S23" s="175"/>
      <c r="T23" s="17">
        <f t="shared" si="4"/>
        <v>0</v>
      </c>
      <c r="U23" s="11"/>
      <c r="V23" s="4"/>
      <c r="W23" s="4"/>
      <c r="X23" s="4"/>
      <c r="Y23" s="4"/>
    </row>
    <row r="24" spans="1:25" ht="29.1" customHeight="1" thickBot="1" x14ac:dyDescent="0.4">
      <c r="A24" s="144" t="str">
        <f t="shared" si="5"/>
        <v>NO</v>
      </c>
      <c r="B24" s="137"/>
      <c r="C24" s="72"/>
      <c r="D24" s="12"/>
      <c r="E24" s="185"/>
      <c r="F24" s="185"/>
      <c r="G24" s="185"/>
      <c r="H24" s="185"/>
      <c r="I24" s="185"/>
      <c r="J24" s="185"/>
      <c r="K24" s="185"/>
      <c r="L24" s="154">
        <f t="shared" si="6"/>
        <v>0</v>
      </c>
      <c r="M24" s="16">
        <f t="shared" si="1"/>
        <v>0</v>
      </c>
      <c r="N24" s="140">
        <f t="shared" si="2"/>
        <v>0</v>
      </c>
      <c r="O24" s="171"/>
      <c r="P24" s="148">
        <v>1177</v>
      </c>
      <c r="Q24" s="149" t="s">
        <v>38</v>
      </c>
      <c r="R24" s="148">
        <f t="shared" si="3"/>
        <v>0</v>
      </c>
      <c r="S24" s="175"/>
      <c r="T24" s="17">
        <f t="shared" si="4"/>
        <v>0</v>
      </c>
      <c r="U24" s="11"/>
      <c r="V24" s="4"/>
      <c r="W24" s="4"/>
      <c r="X24" s="4"/>
      <c r="Y24" s="4"/>
    </row>
    <row r="25" spans="1:25" ht="29.1" customHeight="1" thickBot="1" x14ac:dyDescent="0.4">
      <c r="A25" s="144" t="str">
        <f t="shared" si="5"/>
        <v>NO</v>
      </c>
      <c r="B25" s="12"/>
      <c r="C25" s="72"/>
      <c r="D25" s="12"/>
      <c r="E25" s="185"/>
      <c r="F25" s="185"/>
      <c r="G25" s="185"/>
      <c r="H25" s="185"/>
      <c r="I25" s="185"/>
      <c r="J25" s="185"/>
      <c r="K25" s="185"/>
      <c r="L25" s="154">
        <f t="shared" si="6"/>
        <v>0</v>
      </c>
      <c r="M25" s="16">
        <f t="shared" si="1"/>
        <v>0</v>
      </c>
      <c r="N25" s="140">
        <f t="shared" si="2"/>
        <v>0</v>
      </c>
      <c r="O25" s="171"/>
      <c r="P25" s="148">
        <v>1266</v>
      </c>
      <c r="Q25" s="149" t="s">
        <v>39</v>
      </c>
      <c r="R25" s="148">
        <f t="shared" si="3"/>
        <v>0</v>
      </c>
      <c r="S25" s="175"/>
      <c r="T25" s="17">
        <f t="shared" si="4"/>
        <v>0</v>
      </c>
      <c r="U25" s="11"/>
      <c r="V25" s="4"/>
      <c r="W25" s="4"/>
      <c r="X25" s="4"/>
      <c r="Y25" s="4"/>
    </row>
    <row r="26" spans="1:25" ht="29.1" customHeight="1" thickBot="1" x14ac:dyDescent="0.4">
      <c r="A26" s="144" t="str">
        <f t="shared" si="5"/>
        <v>NO</v>
      </c>
      <c r="B26" s="132"/>
      <c r="C26" s="13"/>
      <c r="D26" s="12"/>
      <c r="E26" s="185"/>
      <c r="F26" s="185"/>
      <c r="G26" s="185"/>
      <c r="H26" s="185"/>
      <c r="I26" s="185"/>
      <c r="J26" s="185"/>
      <c r="K26" s="185"/>
      <c r="L26" s="154">
        <f t="shared" si="6"/>
        <v>0</v>
      </c>
      <c r="M26" s="16">
        <f t="shared" si="1"/>
        <v>0</v>
      </c>
      <c r="N26" s="140">
        <f t="shared" si="2"/>
        <v>0</v>
      </c>
      <c r="O26" s="171"/>
      <c r="P26" s="148">
        <v>1757</v>
      </c>
      <c r="Q26" s="149" t="s">
        <v>40</v>
      </c>
      <c r="R26" s="148">
        <f t="shared" si="3"/>
        <v>0</v>
      </c>
      <c r="S26" s="175"/>
      <c r="T26" s="17">
        <f t="shared" si="4"/>
        <v>0</v>
      </c>
      <c r="U26" s="11"/>
      <c r="V26" s="4"/>
      <c r="W26" s="4"/>
      <c r="X26" s="4"/>
      <c r="Y26" s="4"/>
    </row>
    <row r="27" spans="1:25" ht="29.1" customHeight="1" thickBot="1" x14ac:dyDescent="0.4">
      <c r="A27" s="144" t="str">
        <f t="shared" si="5"/>
        <v>NO</v>
      </c>
      <c r="B27" s="14"/>
      <c r="C27" s="72"/>
      <c r="D27" s="14"/>
      <c r="E27" s="185"/>
      <c r="F27" s="185"/>
      <c r="G27" s="185"/>
      <c r="H27" s="185"/>
      <c r="I27" s="185"/>
      <c r="J27" s="185"/>
      <c r="K27" s="185"/>
      <c r="L27" s="154">
        <f t="shared" si="6"/>
        <v>0</v>
      </c>
      <c r="M27" s="16">
        <f t="shared" si="1"/>
        <v>0</v>
      </c>
      <c r="N27" s="140">
        <f t="shared" si="2"/>
        <v>0</v>
      </c>
      <c r="O27" s="171"/>
      <c r="P27" s="148">
        <v>1760</v>
      </c>
      <c r="Q27" s="149" t="s">
        <v>41</v>
      </c>
      <c r="R27" s="148">
        <f t="shared" si="3"/>
        <v>0</v>
      </c>
      <c r="S27" s="175"/>
      <c r="T27" s="17">
        <f t="shared" si="4"/>
        <v>0</v>
      </c>
      <c r="U27" s="11"/>
      <c r="V27" s="4"/>
      <c r="W27" s="4"/>
      <c r="X27" s="4"/>
      <c r="Y27" s="4"/>
    </row>
    <row r="28" spans="1:25" ht="29.1" customHeight="1" thickBot="1" x14ac:dyDescent="0.4">
      <c r="A28" s="61" t="str">
        <f t="shared" ref="A28:A31" si="7">IF(M28&lt;2,"NO","SI")</f>
        <v>NO</v>
      </c>
      <c r="B28" s="12"/>
      <c r="C28" s="72"/>
      <c r="D28" s="12"/>
      <c r="E28" s="185"/>
      <c r="F28" s="185"/>
      <c r="G28" s="185"/>
      <c r="H28" s="185"/>
      <c r="I28" s="185"/>
      <c r="J28" s="185"/>
      <c r="K28" s="185"/>
      <c r="L28" s="154">
        <f t="shared" si="6"/>
        <v>0</v>
      </c>
      <c r="M28" s="16">
        <f t="shared" si="1"/>
        <v>0</v>
      </c>
      <c r="N28" s="140">
        <f t="shared" si="2"/>
        <v>0</v>
      </c>
      <c r="O28" s="171"/>
      <c r="P28" s="148">
        <v>1174</v>
      </c>
      <c r="Q28" s="149" t="s">
        <v>123</v>
      </c>
      <c r="R28" s="148">
        <f t="shared" si="3"/>
        <v>0</v>
      </c>
      <c r="S28" s="175"/>
      <c r="T28" s="17">
        <f t="shared" si="4"/>
        <v>0</v>
      </c>
      <c r="U28" s="11"/>
      <c r="V28" s="4"/>
      <c r="W28" s="4"/>
      <c r="X28" s="4"/>
      <c r="Y28" s="4"/>
    </row>
    <row r="29" spans="1:25" ht="29.1" customHeight="1" thickBot="1" x14ac:dyDescent="0.4">
      <c r="A29" s="61" t="str">
        <f t="shared" si="7"/>
        <v>NO</v>
      </c>
      <c r="B29" s="12"/>
      <c r="C29" s="72"/>
      <c r="D29" s="12"/>
      <c r="E29" s="185"/>
      <c r="F29" s="185"/>
      <c r="G29" s="185"/>
      <c r="H29" s="185"/>
      <c r="I29" s="185"/>
      <c r="J29" s="185"/>
      <c r="K29" s="185"/>
      <c r="L29" s="154">
        <f t="shared" si="6"/>
        <v>0</v>
      </c>
      <c r="M29" s="16">
        <f t="shared" si="1"/>
        <v>0</v>
      </c>
      <c r="N29" s="140">
        <f t="shared" si="2"/>
        <v>0</v>
      </c>
      <c r="O29" s="171"/>
      <c r="P29" s="148">
        <v>1731</v>
      </c>
      <c r="Q29" s="149" t="s">
        <v>43</v>
      </c>
      <c r="R29" s="148">
        <f t="shared" si="3"/>
        <v>0</v>
      </c>
      <c r="S29" s="175"/>
      <c r="T29" s="17">
        <f t="shared" si="4"/>
        <v>0</v>
      </c>
      <c r="U29" s="11"/>
      <c r="V29" s="4"/>
      <c r="W29" s="4"/>
      <c r="X29" s="4"/>
      <c r="Y29" s="4"/>
    </row>
    <row r="30" spans="1:25" ht="29.1" customHeight="1" thickBot="1" x14ac:dyDescent="0.4">
      <c r="A30" s="61" t="str">
        <f t="shared" si="7"/>
        <v>NO</v>
      </c>
      <c r="B30" s="14"/>
      <c r="C30" s="72"/>
      <c r="D30" s="14"/>
      <c r="E30" s="185"/>
      <c r="F30" s="185"/>
      <c r="G30" s="185"/>
      <c r="H30" s="185"/>
      <c r="I30" s="185"/>
      <c r="J30" s="185"/>
      <c r="K30" s="185"/>
      <c r="L30" s="154">
        <f t="shared" si="6"/>
        <v>0</v>
      </c>
      <c r="M30" s="16">
        <f t="shared" si="1"/>
        <v>0</v>
      </c>
      <c r="N30" s="140">
        <f t="shared" si="2"/>
        <v>0</v>
      </c>
      <c r="O30" s="171"/>
      <c r="P30" s="148">
        <v>1773</v>
      </c>
      <c r="Q30" s="149" t="s">
        <v>71</v>
      </c>
      <c r="R30" s="148">
        <f t="shared" si="3"/>
        <v>21</v>
      </c>
      <c r="S30" s="175"/>
      <c r="T30" s="17">
        <f t="shared" si="4"/>
        <v>21</v>
      </c>
      <c r="U30" s="11"/>
      <c r="V30" s="4"/>
      <c r="W30" s="4"/>
      <c r="X30" s="4"/>
      <c r="Y30" s="4"/>
    </row>
    <row r="31" spans="1:25" ht="29.1" customHeight="1" thickBot="1" x14ac:dyDescent="0.4">
      <c r="A31" s="61" t="str">
        <f t="shared" si="7"/>
        <v>NO</v>
      </c>
      <c r="B31" s="14"/>
      <c r="C31" s="72"/>
      <c r="D31" s="14"/>
      <c r="E31" s="185"/>
      <c r="F31" s="185"/>
      <c r="G31" s="185"/>
      <c r="H31" s="185"/>
      <c r="I31" s="185"/>
      <c r="J31" s="185"/>
      <c r="K31" s="185"/>
      <c r="L31" s="154">
        <f t="shared" si="6"/>
        <v>0</v>
      </c>
      <c r="M31" s="16">
        <f t="shared" si="1"/>
        <v>0</v>
      </c>
      <c r="N31" s="140">
        <f t="shared" si="2"/>
        <v>0</v>
      </c>
      <c r="O31" s="171"/>
      <c r="P31" s="148">
        <v>1347</v>
      </c>
      <c r="Q31" s="149" t="s">
        <v>45</v>
      </c>
      <c r="R31" s="148">
        <f t="shared" si="3"/>
        <v>0</v>
      </c>
      <c r="S31" s="175"/>
      <c r="T31" s="17">
        <f t="shared" si="4"/>
        <v>0</v>
      </c>
      <c r="U31" s="11"/>
      <c r="V31" s="4"/>
      <c r="W31" s="4"/>
      <c r="X31" s="4"/>
      <c r="Y31" s="4"/>
    </row>
    <row r="32" spans="1:25" ht="29.1" customHeight="1" thickBot="1" x14ac:dyDescent="0.4">
      <c r="A32" s="61" t="str">
        <f t="shared" ref="A32:A41" si="8">IF(M32&lt;1,"NO","SI")</f>
        <v>NO</v>
      </c>
      <c r="B32" s="12"/>
      <c r="C32" s="72"/>
      <c r="D32" s="12"/>
      <c r="E32" s="185"/>
      <c r="F32" s="185"/>
      <c r="G32" s="185"/>
      <c r="H32" s="185"/>
      <c r="I32" s="185"/>
      <c r="J32" s="185"/>
      <c r="K32" s="185"/>
      <c r="L32" s="154">
        <f t="shared" si="6"/>
        <v>0</v>
      </c>
      <c r="M32" s="16">
        <f t="shared" si="1"/>
        <v>0</v>
      </c>
      <c r="N32" s="140">
        <f t="shared" si="2"/>
        <v>0</v>
      </c>
      <c r="O32" s="171"/>
      <c r="P32" s="148">
        <v>1889</v>
      </c>
      <c r="Q32" s="149" t="s">
        <v>115</v>
      </c>
      <c r="R32" s="148">
        <f t="shared" si="3"/>
        <v>0</v>
      </c>
      <c r="S32" s="175"/>
      <c r="T32" s="17">
        <f t="shared" si="4"/>
        <v>0</v>
      </c>
      <c r="U32" s="11"/>
      <c r="V32" s="4"/>
      <c r="W32" s="4"/>
      <c r="X32" s="4"/>
      <c r="Y32" s="4"/>
    </row>
    <row r="33" spans="1:25" ht="29.1" customHeight="1" thickBot="1" x14ac:dyDescent="0.4">
      <c r="A33" s="61" t="str">
        <f t="shared" si="8"/>
        <v>NO</v>
      </c>
      <c r="B33" s="13"/>
      <c r="C33" s="72"/>
      <c r="D33" s="13"/>
      <c r="E33" s="185"/>
      <c r="F33" s="185"/>
      <c r="G33" s="185"/>
      <c r="H33" s="185"/>
      <c r="I33" s="185"/>
      <c r="J33" s="185"/>
      <c r="K33" s="185"/>
      <c r="L33" s="154">
        <f t="shared" si="6"/>
        <v>0</v>
      </c>
      <c r="M33" s="16">
        <f t="shared" si="1"/>
        <v>0</v>
      </c>
      <c r="N33" s="140">
        <f t="shared" si="2"/>
        <v>0</v>
      </c>
      <c r="O33" s="171"/>
      <c r="P33" s="148">
        <v>1883</v>
      </c>
      <c r="Q33" s="149" t="s">
        <v>47</v>
      </c>
      <c r="R33" s="148">
        <f t="shared" si="3"/>
        <v>0</v>
      </c>
      <c r="S33" s="175"/>
      <c r="T33" s="17">
        <f t="shared" si="4"/>
        <v>0</v>
      </c>
      <c r="U33" s="11"/>
      <c r="V33" s="4"/>
      <c r="W33" s="4"/>
      <c r="X33" s="4"/>
      <c r="Y33" s="4"/>
    </row>
    <row r="34" spans="1:25" ht="29.1" customHeight="1" thickBot="1" x14ac:dyDescent="0.4">
      <c r="A34" s="61" t="str">
        <f t="shared" si="8"/>
        <v>NO</v>
      </c>
      <c r="B34" s="13"/>
      <c r="C34" s="72"/>
      <c r="D34" s="13"/>
      <c r="E34" s="185"/>
      <c r="F34" s="185"/>
      <c r="G34" s="185"/>
      <c r="H34" s="185"/>
      <c r="I34" s="185"/>
      <c r="J34" s="185"/>
      <c r="K34" s="185"/>
      <c r="L34" s="154">
        <f t="shared" si="6"/>
        <v>0</v>
      </c>
      <c r="M34" s="16">
        <f t="shared" si="1"/>
        <v>0</v>
      </c>
      <c r="N34" s="140">
        <f t="shared" si="2"/>
        <v>0</v>
      </c>
      <c r="O34" s="171"/>
      <c r="P34" s="148">
        <v>2072</v>
      </c>
      <c r="Q34" s="149" t="s">
        <v>109</v>
      </c>
      <c r="R34" s="148">
        <f t="shared" si="3"/>
        <v>12</v>
      </c>
      <c r="S34" s="175"/>
      <c r="T34" s="17">
        <f t="shared" si="4"/>
        <v>12</v>
      </c>
      <c r="U34" s="11"/>
      <c r="V34" s="4"/>
      <c r="W34" s="4"/>
      <c r="X34" s="4"/>
      <c r="Y34" s="4"/>
    </row>
    <row r="35" spans="1:25" ht="29.1" customHeight="1" thickBot="1" x14ac:dyDescent="0.4">
      <c r="A35" s="61" t="str">
        <f t="shared" si="8"/>
        <v>NO</v>
      </c>
      <c r="B35" s="13"/>
      <c r="C35" s="72"/>
      <c r="D35" s="13"/>
      <c r="E35" s="185"/>
      <c r="F35" s="185"/>
      <c r="G35" s="185"/>
      <c r="H35" s="185"/>
      <c r="I35" s="185"/>
      <c r="J35" s="185"/>
      <c r="K35" s="185"/>
      <c r="L35" s="154">
        <f t="shared" si="6"/>
        <v>0</v>
      </c>
      <c r="M35" s="16">
        <f t="shared" si="1"/>
        <v>0</v>
      </c>
      <c r="N35" s="140">
        <f t="shared" si="2"/>
        <v>0</v>
      </c>
      <c r="O35" s="171"/>
      <c r="P35" s="148">
        <v>1615</v>
      </c>
      <c r="Q35" s="149" t="s">
        <v>110</v>
      </c>
      <c r="R35" s="148">
        <f t="shared" ref="R35:R64" si="9">SUMIF($C$3:$C$101,P35,$N$3:$N$101)</f>
        <v>0</v>
      </c>
      <c r="S35" s="175"/>
      <c r="T35" s="17">
        <f t="shared" ref="T35:T64" si="10">SUMIF($C$3:$C$101,P35,$L$3:$L$101)</f>
        <v>0</v>
      </c>
      <c r="U35" s="11"/>
      <c r="V35" s="4"/>
      <c r="W35" s="4"/>
      <c r="X35" s="4"/>
      <c r="Y35" s="4"/>
    </row>
    <row r="36" spans="1:25" ht="29.1" customHeight="1" thickBot="1" x14ac:dyDescent="0.4">
      <c r="A36" s="61" t="str">
        <f t="shared" si="8"/>
        <v>NO</v>
      </c>
      <c r="B36" s="13"/>
      <c r="C36" s="72"/>
      <c r="D36" s="13"/>
      <c r="E36" s="185"/>
      <c r="F36" s="185"/>
      <c r="G36" s="185"/>
      <c r="H36" s="185"/>
      <c r="I36" s="185"/>
      <c r="J36" s="185"/>
      <c r="K36" s="185"/>
      <c r="L36" s="154">
        <f t="shared" si="6"/>
        <v>0</v>
      </c>
      <c r="M36" s="16">
        <f t="shared" si="1"/>
        <v>0</v>
      </c>
      <c r="N36" s="140">
        <f t="shared" si="2"/>
        <v>0</v>
      </c>
      <c r="O36" s="171"/>
      <c r="P36" s="148">
        <v>48</v>
      </c>
      <c r="Q36" s="149" t="s">
        <v>111</v>
      </c>
      <c r="R36" s="148">
        <f t="shared" si="9"/>
        <v>0</v>
      </c>
      <c r="S36" s="175"/>
      <c r="T36" s="17">
        <f t="shared" si="10"/>
        <v>0</v>
      </c>
      <c r="U36" s="11"/>
      <c r="V36" s="4"/>
      <c r="W36" s="4"/>
      <c r="X36" s="4"/>
      <c r="Y36" s="4"/>
    </row>
    <row r="37" spans="1:25" ht="29.1" customHeight="1" thickBot="1" x14ac:dyDescent="0.4">
      <c r="A37" s="61" t="str">
        <f t="shared" si="8"/>
        <v>NO</v>
      </c>
      <c r="B37" s="13"/>
      <c r="C37" s="72"/>
      <c r="D37" s="13"/>
      <c r="E37" s="185"/>
      <c r="F37" s="185"/>
      <c r="G37" s="185"/>
      <c r="H37" s="185"/>
      <c r="I37" s="185"/>
      <c r="J37" s="185"/>
      <c r="K37" s="185"/>
      <c r="L37" s="154">
        <f t="shared" si="6"/>
        <v>0</v>
      </c>
      <c r="M37" s="16">
        <f t="shared" si="1"/>
        <v>0</v>
      </c>
      <c r="N37" s="140">
        <f t="shared" si="2"/>
        <v>0</v>
      </c>
      <c r="O37" s="171"/>
      <c r="P37" s="148">
        <v>1353</v>
      </c>
      <c r="Q37" s="149" t="s">
        <v>112</v>
      </c>
      <c r="R37" s="148">
        <f t="shared" si="9"/>
        <v>0</v>
      </c>
      <c r="S37" s="175"/>
      <c r="T37" s="17">
        <f t="shared" si="10"/>
        <v>0</v>
      </c>
      <c r="U37" s="11"/>
      <c r="V37" s="4"/>
      <c r="W37" s="4"/>
      <c r="X37" s="4"/>
      <c r="Y37" s="4"/>
    </row>
    <row r="38" spans="1:25" ht="29.1" customHeight="1" thickBot="1" x14ac:dyDescent="0.4">
      <c r="A38" s="61" t="str">
        <f t="shared" si="8"/>
        <v>NO</v>
      </c>
      <c r="B38" s="13"/>
      <c r="C38" s="72"/>
      <c r="D38" s="13"/>
      <c r="E38" s="185"/>
      <c r="F38" s="185"/>
      <c r="G38" s="185"/>
      <c r="H38" s="185"/>
      <c r="I38" s="185"/>
      <c r="J38" s="185"/>
      <c r="K38" s="185"/>
      <c r="L38" s="154">
        <f t="shared" si="6"/>
        <v>0</v>
      </c>
      <c r="M38" s="16">
        <f t="shared" si="1"/>
        <v>0</v>
      </c>
      <c r="N38" s="140">
        <f t="shared" si="2"/>
        <v>0</v>
      </c>
      <c r="O38" s="171"/>
      <c r="P38" s="148">
        <v>1665</v>
      </c>
      <c r="Q38" s="149" t="s">
        <v>113</v>
      </c>
      <c r="R38" s="148">
        <f t="shared" si="9"/>
        <v>0</v>
      </c>
      <c r="S38" s="175"/>
      <c r="T38" s="17">
        <f t="shared" si="10"/>
        <v>0</v>
      </c>
      <c r="U38" s="11"/>
      <c r="V38" s="4"/>
      <c r="W38" s="4"/>
      <c r="X38" s="4"/>
      <c r="Y38" s="4"/>
    </row>
    <row r="39" spans="1:25" ht="29.1" customHeight="1" thickBot="1" x14ac:dyDescent="0.4">
      <c r="A39" s="61" t="str">
        <f t="shared" si="8"/>
        <v>NO</v>
      </c>
      <c r="B39" s="13"/>
      <c r="C39" s="72"/>
      <c r="D39" s="13"/>
      <c r="E39" s="185"/>
      <c r="F39" s="185"/>
      <c r="G39" s="185"/>
      <c r="H39" s="185"/>
      <c r="I39" s="185"/>
      <c r="J39" s="185"/>
      <c r="K39" s="185"/>
      <c r="L39" s="154">
        <f t="shared" si="6"/>
        <v>0</v>
      </c>
      <c r="M39" s="16">
        <f t="shared" si="1"/>
        <v>0</v>
      </c>
      <c r="N39" s="140">
        <f t="shared" si="2"/>
        <v>0</v>
      </c>
      <c r="O39" s="171"/>
      <c r="P39" s="148"/>
      <c r="Q39" s="149"/>
      <c r="R39" s="148">
        <f t="shared" si="9"/>
        <v>0</v>
      </c>
      <c r="S39" s="175"/>
      <c r="T39" s="17">
        <f t="shared" si="10"/>
        <v>0</v>
      </c>
      <c r="U39" s="11"/>
      <c r="V39" s="4"/>
      <c r="W39" s="4"/>
      <c r="X39" s="4"/>
      <c r="Y39" s="4"/>
    </row>
    <row r="40" spans="1:25" ht="29.1" customHeight="1" thickBot="1" x14ac:dyDescent="0.4">
      <c r="A40" s="61" t="str">
        <f t="shared" si="8"/>
        <v>NO</v>
      </c>
      <c r="B40" s="13"/>
      <c r="C40" s="72"/>
      <c r="D40" s="13"/>
      <c r="E40" s="185"/>
      <c r="F40" s="185"/>
      <c r="G40" s="185"/>
      <c r="H40" s="185"/>
      <c r="I40" s="185"/>
      <c r="J40" s="185"/>
      <c r="K40" s="185"/>
      <c r="L40" s="154">
        <f t="shared" si="6"/>
        <v>0</v>
      </c>
      <c r="M40" s="16">
        <f t="shared" si="1"/>
        <v>0</v>
      </c>
      <c r="N40" s="140">
        <f t="shared" si="2"/>
        <v>0</v>
      </c>
      <c r="O40" s="171"/>
      <c r="P40" s="148"/>
      <c r="Q40" s="149"/>
      <c r="R40" s="148">
        <f t="shared" si="9"/>
        <v>0</v>
      </c>
      <c r="S40" s="175"/>
      <c r="T40" s="17">
        <f t="shared" si="10"/>
        <v>0</v>
      </c>
      <c r="U40" s="11"/>
      <c r="V40" s="4"/>
      <c r="W40" s="4"/>
      <c r="X40" s="4"/>
      <c r="Y40" s="4"/>
    </row>
    <row r="41" spans="1:25" ht="29.1" customHeight="1" thickBot="1" x14ac:dyDescent="0.4">
      <c r="A41" s="61" t="str">
        <f t="shared" si="8"/>
        <v>NO</v>
      </c>
      <c r="B41" s="13"/>
      <c r="C41" s="72"/>
      <c r="D41" s="13"/>
      <c r="E41" s="185"/>
      <c r="F41" s="185"/>
      <c r="G41" s="185"/>
      <c r="H41" s="185"/>
      <c r="I41" s="185"/>
      <c r="J41" s="185"/>
      <c r="K41" s="185"/>
      <c r="L41" s="154">
        <f t="shared" si="6"/>
        <v>0</v>
      </c>
      <c r="M41" s="16">
        <f t="shared" si="1"/>
        <v>0</v>
      </c>
      <c r="N41" s="140">
        <f t="shared" si="2"/>
        <v>0</v>
      </c>
      <c r="O41" s="171"/>
      <c r="P41" s="148"/>
      <c r="Q41" s="149"/>
      <c r="R41" s="148">
        <f t="shared" si="9"/>
        <v>0</v>
      </c>
      <c r="S41" s="175"/>
      <c r="T41" s="17">
        <f t="shared" si="10"/>
        <v>0</v>
      </c>
      <c r="U41" s="11"/>
      <c r="V41" s="4"/>
      <c r="W41" s="4"/>
      <c r="X41" s="4"/>
      <c r="Y41" s="4"/>
    </row>
    <row r="42" spans="1:25" ht="29.1" customHeight="1" thickBot="1" x14ac:dyDescent="0.4">
      <c r="A42" s="23">
        <f>COUNTIF(A3:A41,"SI")</f>
        <v>12</v>
      </c>
      <c r="B42" s="64">
        <f>COUNTA(B3:B41)</f>
        <v>20</v>
      </c>
      <c r="C42" s="73"/>
      <c r="D42" s="65"/>
      <c r="E42" s="200"/>
      <c r="F42" s="200"/>
      <c r="G42" s="200"/>
      <c r="H42" s="200"/>
      <c r="I42" s="200"/>
      <c r="J42" s="200"/>
      <c r="K42" s="200"/>
      <c r="L42" s="42">
        <f>SUM(L3:L41)</f>
        <v>1774</v>
      </c>
      <c r="M42" s="27"/>
      <c r="N42" s="43">
        <f>SUM(N3:N41)</f>
        <v>1774</v>
      </c>
      <c r="O42" s="171"/>
      <c r="P42" s="148"/>
      <c r="Q42" s="149"/>
      <c r="R42" s="148">
        <f t="shared" si="9"/>
        <v>0</v>
      </c>
      <c r="S42" s="175"/>
      <c r="T42" s="17">
        <f t="shared" si="10"/>
        <v>0</v>
      </c>
      <c r="U42" s="11"/>
      <c r="V42" s="4"/>
      <c r="W42" s="4"/>
      <c r="X42" s="4"/>
      <c r="Y42" s="4"/>
    </row>
    <row r="43" spans="1:25" ht="29.1" customHeight="1" thickBot="1" x14ac:dyDescent="0.4">
      <c r="A43" s="4"/>
      <c r="B43" s="4"/>
      <c r="C43" s="74"/>
      <c r="D43" s="4"/>
      <c r="E43" s="187"/>
      <c r="F43" s="187"/>
      <c r="G43" s="187"/>
      <c r="H43" s="187"/>
      <c r="I43" s="187"/>
      <c r="J43" s="187"/>
      <c r="K43" s="187"/>
      <c r="L43" s="47"/>
      <c r="M43" s="4"/>
      <c r="N43" s="47"/>
      <c r="O43" s="169"/>
      <c r="P43" s="148"/>
      <c r="Q43" s="149"/>
      <c r="R43" s="148">
        <f t="shared" si="9"/>
        <v>0</v>
      </c>
      <c r="S43" s="175"/>
      <c r="T43" s="17">
        <f t="shared" si="10"/>
        <v>0</v>
      </c>
      <c r="U43" s="11"/>
      <c r="V43" s="4"/>
      <c r="W43" s="4"/>
      <c r="X43" s="4"/>
      <c r="Y43" s="4"/>
    </row>
    <row r="44" spans="1:25" ht="29.1" customHeight="1" thickBot="1" x14ac:dyDescent="0.4">
      <c r="A44" s="4"/>
      <c r="B44" s="4"/>
      <c r="C44" s="74"/>
      <c r="D44" s="4"/>
      <c r="E44" s="187"/>
      <c r="F44" s="187"/>
      <c r="G44" s="187"/>
      <c r="H44" s="187"/>
      <c r="I44" s="187"/>
      <c r="J44" s="187"/>
      <c r="K44" s="187"/>
      <c r="L44" s="4"/>
      <c r="M44" s="4"/>
      <c r="N44" s="4"/>
      <c r="O44" s="169"/>
      <c r="P44" s="148">
        <v>2199</v>
      </c>
      <c r="Q44" s="180" t="s">
        <v>106</v>
      </c>
      <c r="R44" s="148">
        <f t="shared" si="9"/>
        <v>0</v>
      </c>
      <c r="S44" s="175"/>
      <c r="T44" s="17">
        <f t="shared" si="10"/>
        <v>0</v>
      </c>
      <c r="U44" s="11"/>
      <c r="V44" s="4"/>
      <c r="W44" s="4"/>
      <c r="X44" s="4"/>
      <c r="Y44" s="4"/>
    </row>
    <row r="45" spans="1:25" ht="29.1" customHeight="1" thickBot="1" x14ac:dyDescent="0.4">
      <c r="A45" s="4"/>
      <c r="B45" s="4"/>
      <c r="C45" s="74"/>
      <c r="D45" s="4"/>
      <c r="E45" s="187"/>
      <c r="F45" s="187"/>
      <c r="G45" s="187"/>
      <c r="H45" s="187"/>
      <c r="I45" s="187"/>
      <c r="J45" s="187"/>
      <c r="K45" s="187"/>
      <c r="L45" s="4"/>
      <c r="M45" s="4"/>
      <c r="N45" s="4"/>
      <c r="O45" s="169"/>
      <c r="P45" s="148">
        <v>1908</v>
      </c>
      <c r="Q45" s="149" t="s">
        <v>55</v>
      </c>
      <c r="R45" s="148">
        <f t="shared" si="9"/>
        <v>0</v>
      </c>
      <c r="S45" s="175"/>
      <c r="T45" s="17">
        <f t="shared" si="10"/>
        <v>0</v>
      </c>
      <c r="U45" s="11"/>
      <c r="V45" s="4"/>
      <c r="W45" s="4"/>
      <c r="X45" s="4"/>
      <c r="Y45" s="4"/>
    </row>
    <row r="46" spans="1:25" ht="28.5" customHeight="1" thickBot="1" x14ac:dyDescent="0.4">
      <c r="A46" s="4"/>
      <c r="B46" s="4"/>
      <c r="C46" s="74"/>
      <c r="D46" s="4"/>
      <c r="E46" s="187"/>
      <c r="F46" s="187"/>
      <c r="G46" s="187"/>
      <c r="H46" s="187"/>
      <c r="I46" s="187"/>
      <c r="J46" s="187"/>
      <c r="K46" s="187"/>
      <c r="L46" s="4"/>
      <c r="M46" s="4"/>
      <c r="N46" s="4"/>
      <c r="O46" s="169"/>
      <c r="P46" s="148">
        <v>2057</v>
      </c>
      <c r="Q46" s="149" t="s">
        <v>56</v>
      </c>
      <c r="R46" s="148">
        <f t="shared" si="9"/>
        <v>0</v>
      </c>
      <c r="S46" s="175"/>
      <c r="T46" s="17">
        <f t="shared" si="10"/>
        <v>0</v>
      </c>
      <c r="U46" s="11"/>
      <c r="V46" s="4"/>
      <c r="W46" s="4"/>
      <c r="X46" s="4"/>
      <c r="Y46" s="4"/>
    </row>
    <row r="47" spans="1:25" ht="27.95" customHeight="1" thickBot="1" x14ac:dyDescent="0.4">
      <c r="A47" s="4"/>
      <c r="B47" s="4"/>
      <c r="C47" s="74"/>
      <c r="D47" s="4"/>
      <c r="E47" s="187"/>
      <c r="F47" s="187"/>
      <c r="G47" s="187"/>
      <c r="H47" s="187"/>
      <c r="I47" s="187"/>
      <c r="J47" s="187"/>
      <c r="K47" s="187"/>
      <c r="L47" s="4"/>
      <c r="M47" s="4"/>
      <c r="N47" s="4"/>
      <c r="O47" s="169"/>
      <c r="P47" s="148">
        <v>2069</v>
      </c>
      <c r="Q47" s="149" t="s">
        <v>57</v>
      </c>
      <c r="R47" s="148">
        <f t="shared" si="9"/>
        <v>0</v>
      </c>
      <c r="S47" s="175"/>
      <c r="T47" s="17">
        <f t="shared" si="10"/>
        <v>0</v>
      </c>
      <c r="U47" s="21"/>
      <c r="V47" s="4"/>
      <c r="W47" s="4"/>
      <c r="X47" s="4"/>
      <c r="Y47" s="4"/>
    </row>
    <row r="48" spans="1:25" ht="27.95" customHeight="1" thickBot="1" x14ac:dyDescent="0.4">
      <c r="A48" s="4"/>
      <c r="B48" s="4"/>
      <c r="C48" s="74"/>
      <c r="D48" s="4"/>
      <c r="E48" s="187"/>
      <c r="F48" s="187"/>
      <c r="G48" s="187"/>
      <c r="H48" s="187"/>
      <c r="I48" s="187"/>
      <c r="J48" s="187"/>
      <c r="K48" s="187"/>
      <c r="L48" s="4"/>
      <c r="M48" s="4"/>
      <c r="N48" s="4"/>
      <c r="O48" s="169"/>
      <c r="P48" s="148">
        <v>2321</v>
      </c>
      <c r="Q48" s="149" t="s">
        <v>668</v>
      </c>
      <c r="R48" s="148">
        <f t="shared" si="9"/>
        <v>0</v>
      </c>
      <c r="S48" s="175"/>
      <c r="T48" s="17">
        <f t="shared" si="10"/>
        <v>0</v>
      </c>
      <c r="U48" s="21"/>
      <c r="V48" s="4"/>
      <c r="W48" s="4"/>
      <c r="X48" s="4"/>
      <c r="Y48" s="4"/>
    </row>
    <row r="49" spans="1:25" ht="27.95" customHeight="1" thickBot="1" x14ac:dyDescent="0.4">
      <c r="A49" s="4"/>
      <c r="B49" s="4"/>
      <c r="C49" s="74"/>
      <c r="D49" s="4"/>
      <c r="E49" s="187"/>
      <c r="F49" s="187"/>
      <c r="G49" s="187"/>
      <c r="H49" s="187"/>
      <c r="I49" s="187"/>
      <c r="J49" s="187"/>
      <c r="K49" s="187"/>
      <c r="L49" s="4"/>
      <c r="M49" s="4"/>
      <c r="N49" s="4"/>
      <c r="O49" s="169"/>
      <c r="P49" s="148">
        <v>2029</v>
      </c>
      <c r="Q49" s="149" t="s">
        <v>59</v>
      </c>
      <c r="R49" s="148">
        <f t="shared" si="9"/>
        <v>0</v>
      </c>
      <c r="S49" s="175"/>
      <c r="T49" s="17">
        <f t="shared" si="10"/>
        <v>0</v>
      </c>
      <c r="U49" s="4"/>
      <c r="V49" s="4"/>
      <c r="W49" s="4"/>
      <c r="X49" s="4"/>
      <c r="Y49" s="4"/>
    </row>
    <row r="50" spans="1:25" ht="27.95" customHeight="1" thickBot="1" x14ac:dyDescent="0.4">
      <c r="A50" s="4"/>
      <c r="B50" s="4"/>
      <c r="C50" s="74"/>
      <c r="D50" s="4"/>
      <c r="E50" s="187"/>
      <c r="F50" s="187"/>
      <c r="G50" s="187"/>
      <c r="H50" s="187"/>
      <c r="I50" s="187"/>
      <c r="J50" s="187"/>
      <c r="K50" s="187"/>
      <c r="L50" s="4"/>
      <c r="M50" s="4"/>
      <c r="N50" s="4"/>
      <c r="O50" s="169"/>
      <c r="P50" s="148">
        <v>2027</v>
      </c>
      <c r="Q50" s="149" t="s">
        <v>20</v>
      </c>
      <c r="R50" s="148">
        <f t="shared" si="9"/>
        <v>0</v>
      </c>
      <c r="S50" s="175"/>
      <c r="T50" s="17">
        <f t="shared" si="10"/>
        <v>0</v>
      </c>
      <c r="U50" s="4"/>
      <c r="V50" s="4"/>
      <c r="W50" s="4"/>
      <c r="X50" s="4"/>
      <c r="Y50" s="4"/>
    </row>
    <row r="51" spans="1:25" ht="27.95" customHeight="1" thickBot="1" x14ac:dyDescent="0.4">
      <c r="A51" s="4"/>
      <c r="B51" s="4"/>
      <c r="C51" s="74"/>
      <c r="D51" s="4"/>
      <c r="E51" s="187"/>
      <c r="F51" s="187"/>
      <c r="G51" s="187"/>
      <c r="H51" s="187"/>
      <c r="I51" s="187"/>
      <c r="J51" s="187"/>
      <c r="K51" s="187"/>
      <c r="L51" s="4"/>
      <c r="M51" s="4"/>
      <c r="N51" s="4"/>
      <c r="O51" s="169"/>
      <c r="P51" s="148">
        <v>1862</v>
      </c>
      <c r="Q51" s="149" t="s">
        <v>60</v>
      </c>
      <c r="R51" s="148">
        <f t="shared" si="9"/>
        <v>0</v>
      </c>
      <c r="S51" s="175"/>
      <c r="T51" s="17">
        <f t="shared" si="10"/>
        <v>0</v>
      </c>
      <c r="U51" s="4"/>
      <c r="V51" s="4"/>
      <c r="W51" s="4"/>
      <c r="X51" s="4"/>
      <c r="Y51" s="4"/>
    </row>
    <row r="52" spans="1:25" ht="27.95" customHeight="1" thickBot="1" x14ac:dyDescent="0.4">
      <c r="A52" s="4"/>
      <c r="B52" s="4"/>
      <c r="C52" s="74"/>
      <c r="D52" s="4"/>
      <c r="E52" s="187"/>
      <c r="F52" s="187"/>
      <c r="G52" s="187"/>
      <c r="H52" s="187"/>
      <c r="I52" s="187"/>
      <c r="J52" s="187"/>
      <c r="K52" s="187"/>
      <c r="L52" s="4"/>
      <c r="M52" s="4"/>
      <c r="N52" s="4"/>
      <c r="O52" s="169"/>
      <c r="P52" s="148">
        <v>1132</v>
      </c>
      <c r="Q52" s="149" t="s">
        <v>61</v>
      </c>
      <c r="R52" s="148">
        <f t="shared" si="9"/>
        <v>0</v>
      </c>
      <c r="S52" s="175"/>
      <c r="T52" s="17">
        <f t="shared" si="10"/>
        <v>0</v>
      </c>
      <c r="U52" s="4"/>
      <c r="V52" s="4"/>
      <c r="W52" s="4"/>
      <c r="X52" s="4"/>
      <c r="Y52" s="4"/>
    </row>
    <row r="53" spans="1:25" ht="27.95" customHeight="1" thickBot="1" x14ac:dyDescent="0.4">
      <c r="A53" s="4"/>
      <c r="B53" s="4"/>
      <c r="C53" s="74"/>
      <c r="D53" s="4"/>
      <c r="E53" s="187"/>
      <c r="F53" s="187"/>
      <c r="G53" s="187"/>
      <c r="H53" s="187"/>
      <c r="I53" s="187"/>
      <c r="J53" s="187"/>
      <c r="K53" s="187"/>
      <c r="L53" s="4"/>
      <c r="M53" s="4"/>
      <c r="N53" s="4"/>
      <c r="O53" s="169"/>
      <c r="P53" s="148">
        <v>1988</v>
      </c>
      <c r="Q53" s="149" t="s">
        <v>62</v>
      </c>
      <c r="R53" s="148">
        <f t="shared" si="9"/>
        <v>0</v>
      </c>
      <c r="S53" s="175"/>
      <c r="T53" s="17">
        <f t="shared" si="10"/>
        <v>0</v>
      </c>
      <c r="U53" s="4"/>
      <c r="V53" s="4"/>
      <c r="W53" s="4"/>
      <c r="X53" s="4"/>
      <c r="Y53" s="4"/>
    </row>
    <row r="54" spans="1:25" ht="27.95" customHeight="1" thickBot="1" x14ac:dyDescent="0.4">
      <c r="A54" s="4"/>
      <c r="B54" s="4"/>
      <c r="C54" s="74"/>
      <c r="D54" s="4"/>
      <c r="E54" s="187"/>
      <c r="F54" s="187"/>
      <c r="G54" s="187"/>
      <c r="H54" s="187"/>
      <c r="I54" s="187"/>
      <c r="J54" s="187"/>
      <c r="K54" s="187"/>
      <c r="L54" s="4"/>
      <c r="M54" s="4"/>
      <c r="N54" s="4"/>
      <c r="O54" s="169"/>
      <c r="P54" s="263">
        <v>2378</v>
      </c>
      <c r="Q54" s="264" t="s">
        <v>474</v>
      </c>
      <c r="R54" s="148">
        <f t="shared" si="9"/>
        <v>0</v>
      </c>
      <c r="S54" s="175"/>
      <c r="T54" s="17">
        <f t="shared" si="10"/>
        <v>0</v>
      </c>
      <c r="U54" s="4"/>
      <c r="V54" s="4"/>
      <c r="W54" s="4"/>
      <c r="X54" s="4"/>
      <c r="Y54" s="4"/>
    </row>
    <row r="55" spans="1:25" ht="27.4" customHeight="1" thickBot="1" x14ac:dyDescent="0.4">
      <c r="A55" s="4"/>
      <c r="B55" s="4"/>
      <c r="C55" s="74"/>
      <c r="D55" s="4"/>
      <c r="E55" s="187"/>
      <c r="F55" s="187"/>
      <c r="G55" s="187"/>
      <c r="H55" s="187"/>
      <c r="I55" s="187"/>
      <c r="J55" s="187"/>
      <c r="K55" s="187"/>
      <c r="L55" s="4"/>
      <c r="M55" s="4"/>
      <c r="N55" s="4"/>
      <c r="O55" s="169"/>
      <c r="P55" s="295">
        <v>1636</v>
      </c>
      <c r="Q55" s="149" t="s">
        <v>698</v>
      </c>
      <c r="R55" s="148">
        <f t="shared" si="9"/>
        <v>0</v>
      </c>
      <c r="S55" s="175"/>
      <c r="T55" s="17">
        <f t="shared" si="10"/>
        <v>0</v>
      </c>
      <c r="U55" s="4"/>
      <c r="V55" s="4"/>
      <c r="W55" s="4"/>
      <c r="X55" s="4"/>
      <c r="Y55" s="4"/>
    </row>
    <row r="56" spans="1:25" ht="27.4" customHeight="1" thickBot="1" x14ac:dyDescent="0.4">
      <c r="A56" s="4"/>
      <c r="B56" s="4"/>
      <c r="C56" s="74"/>
      <c r="D56" s="4"/>
      <c r="E56" s="187"/>
      <c r="F56" s="187"/>
      <c r="G56" s="187"/>
      <c r="H56" s="187"/>
      <c r="I56" s="187"/>
      <c r="J56" s="187"/>
      <c r="K56" s="187"/>
      <c r="L56" s="4"/>
      <c r="M56" s="4"/>
      <c r="N56" s="4"/>
      <c r="O56" s="169"/>
      <c r="P56" s="263">
        <v>2140</v>
      </c>
      <c r="Q56" s="264" t="s">
        <v>648</v>
      </c>
      <c r="R56" s="148">
        <f t="shared" si="9"/>
        <v>0</v>
      </c>
      <c r="S56" s="175"/>
      <c r="T56" s="17">
        <f t="shared" si="10"/>
        <v>0</v>
      </c>
      <c r="U56" s="4"/>
      <c r="V56" s="4"/>
      <c r="W56" s="4"/>
      <c r="X56" s="4"/>
      <c r="Y56" s="4"/>
    </row>
    <row r="57" spans="1:25" ht="27.4" customHeight="1" thickBot="1" x14ac:dyDescent="0.4">
      <c r="A57" s="4"/>
      <c r="B57" s="4"/>
      <c r="C57" s="74"/>
      <c r="D57" s="4"/>
      <c r="E57" s="187"/>
      <c r="F57" s="187"/>
      <c r="G57" s="187"/>
      <c r="H57" s="187"/>
      <c r="I57" s="187"/>
      <c r="J57" s="187"/>
      <c r="K57" s="187"/>
      <c r="L57" s="4"/>
      <c r="M57" s="4"/>
      <c r="N57" s="4"/>
      <c r="O57" s="169"/>
      <c r="P57" s="148">
        <v>1990</v>
      </c>
      <c r="Q57" s="149" t="s">
        <v>26</v>
      </c>
      <c r="R57" s="148">
        <f t="shared" si="9"/>
        <v>0</v>
      </c>
      <c r="S57" s="175"/>
      <c r="T57" s="17">
        <f t="shared" si="10"/>
        <v>0</v>
      </c>
      <c r="U57" s="4"/>
      <c r="V57" s="4"/>
      <c r="W57" s="4"/>
      <c r="X57" s="4"/>
      <c r="Y57" s="4"/>
    </row>
    <row r="58" spans="1:25" ht="27.4" customHeight="1" thickBot="1" x14ac:dyDescent="0.4">
      <c r="A58" s="4"/>
      <c r="B58" s="4"/>
      <c r="C58" s="74"/>
      <c r="D58" s="4"/>
      <c r="E58" s="187"/>
      <c r="F58" s="187"/>
      <c r="G58" s="187"/>
      <c r="H58" s="187"/>
      <c r="I58" s="187"/>
      <c r="J58" s="187"/>
      <c r="K58" s="187"/>
      <c r="L58" s="4"/>
      <c r="M58" s="4"/>
      <c r="N58" s="4"/>
      <c r="O58" s="169"/>
      <c r="P58" s="148">
        <v>2068</v>
      </c>
      <c r="Q58" s="149" t="s">
        <v>64</v>
      </c>
      <c r="R58" s="148">
        <f t="shared" si="9"/>
        <v>0</v>
      </c>
      <c r="S58" s="175"/>
      <c r="T58" s="17">
        <f t="shared" si="10"/>
        <v>0</v>
      </c>
      <c r="U58" s="4"/>
      <c r="V58" s="4"/>
      <c r="W58" s="4"/>
      <c r="X58" s="4"/>
      <c r="Y58" s="4"/>
    </row>
    <row r="59" spans="1:25" ht="29.25" customHeight="1" thickBot="1" x14ac:dyDescent="0.4">
      <c r="A59" s="4"/>
      <c r="B59" s="4"/>
      <c r="C59" s="74"/>
      <c r="D59" s="4"/>
      <c r="E59" s="187"/>
      <c r="F59" s="187"/>
      <c r="G59" s="187"/>
      <c r="H59" s="187"/>
      <c r="I59" s="187"/>
      <c r="J59" s="187"/>
      <c r="K59" s="187"/>
      <c r="L59" s="4"/>
      <c r="M59" s="4"/>
      <c r="N59" s="4"/>
      <c r="O59" s="169"/>
      <c r="P59" s="148">
        <v>2075</v>
      </c>
      <c r="Q59" s="180" t="s">
        <v>118</v>
      </c>
      <c r="R59" s="148">
        <f t="shared" si="9"/>
        <v>0</v>
      </c>
      <c r="S59" s="175"/>
      <c r="T59" s="17">
        <f t="shared" si="10"/>
        <v>0</v>
      </c>
      <c r="U59" s="4"/>
      <c r="V59" s="4"/>
      <c r="W59" s="4"/>
      <c r="X59" s="4"/>
      <c r="Y59" s="4"/>
    </row>
    <row r="60" spans="1:25" ht="27.4" customHeight="1" thickBot="1" x14ac:dyDescent="0.4">
      <c r="A60" s="4"/>
      <c r="B60" s="4"/>
      <c r="C60" s="74"/>
      <c r="D60" s="4"/>
      <c r="E60" s="187"/>
      <c r="F60" s="187"/>
      <c r="G60" s="187"/>
      <c r="H60" s="187"/>
      <c r="I60" s="187"/>
      <c r="J60" s="187"/>
      <c r="K60" s="187"/>
      <c r="L60" s="4"/>
      <c r="M60" s="4"/>
      <c r="N60" s="4"/>
      <c r="O60" s="169"/>
      <c r="P60" s="148">
        <v>2076</v>
      </c>
      <c r="Q60" s="149" t="s">
        <v>117</v>
      </c>
      <c r="R60" s="148">
        <f t="shared" si="9"/>
        <v>0</v>
      </c>
      <c r="S60" s="175"/>
      <c r="T60" s="17">
        <f t="shared" si="10"/>
        <v>0</v>
      </c>
      <c r="U60" s="4"/>
      <c r="V60" s="4"/>
      <c r="W60" s="4"/>
      <c r="X60" s="4"/>
      <c r="Y60" s="4"/>
    </row>
    <row r="61" spans="1:25" ht="27.4" customHeight="1" thickBot="1" x14ac:dyDescent="0.4">
      <c r="A61" s="4"/>
      <c r="B61" s="4"/>
      <c r="C61" s="74"/>
      <c r="D61" s="4"/>
      <c r="E61" s="187"/>
      <c r="F61" s="187"/>
      <c r="G61" s="187"/>
      <c r="H61" s="187"/>
      <c r="I61" s="187"/>
      <c r="J61" s="187"/>
      <c r="K61" s="187"/>
      <c r="L61" s="4"/>
      <c r="M61" s="4"/>
      <c r="N61" s="4"/>
      <c r="O61" s="169"/>
      <c r="P61" s="148">
        <v>2161</v>
      </c>
      <c r="Q61" s="149" t="s">
        <v>66</v>
      </c>
      <c r="R61" s="148">
        <f t="shared" si="9"/>
        <v>0</v>
      </c>
      <c r="S61" s="175"/>
      <c r="T61" s="17">
        <f t="shared" si="10"/>
        <v>0</v>
      </c>
      <c r="U61" s="4"/>
      <c r="V61" s="4"/>
      <c r="W61" s="4"/>
      <c r="X61" s="4"/>
      <c r="Y61" s="4"/>
    </row>
    <row r="62" spans="1:25" ht="27.4" customHeight="1" thickBot="1" x14ac:dyDescent="0.4">
      <c r="A62" s="4"/>
      <c r="B62" s="4"/>
      <c r="C62" s="74"/>
      <c r="D62" s="4"/>
      <c r="E62" s="187"/>
      <c r="F62" s="187"/>
      <c r="G62" s="187"/>
      <c r="H62" s="187"/>
      <c r="I62" s="187"/>
      <c r="J62" s="187"/>
      <c r="K62" s="187"/>
      <c r="L62" s="4"/>
      <c r="M62" s="4"/>
      <c r="N62" s="4"/>
      <c r="O62" s="169"/>
      <c r="P62" s="148">
        <v>1216</v>
      </c>
      <c r="Q62" s="180" t="s">
        <v>108</v>
      </c>
      <c r="R62" s="148">
        <f t="shared" si="9"/>
        <v>0</v>
      </c>
      <c r="S62" s="175"/>
      <c r="T62" s="17">
        <f t="shared" si="10"/>
        <v>0</v>
      </c>
      <c r="U62" s="4"/>
      <c r="V62" s="4"/>
      <c r="W62" s="4"/>
      <c r="X62" s="4"/>
      <c r="Y62" s="4"/>
    </row>
    <row r="63" spans="1:25" ht="27.4" customHeight="1" thickBot="1" x14ac:dyDescent="0.4">
      <c r="A63" s="4"/>
      <c r="B63" s="4"/>
      <c r="C63" s="74"/>
      <c r="D63" s="4"/>
      <c r="E63" s="187"/>
      <c r="F63" s="187"/>
      <c r="G63" s="187"/>
      <c r="H63" s="187"/>
      <c r="I63" s="187"/>
      <c r="J63" s="187"/>
      <c r="K63" s="187"/>
      <c r="L63" s="4"/>
      <c r="M63" s="4"/>
      <c r="N63" s="4"/>
      <c r="O63" s="169"/>
      <c r="P63" s="148">
        <v>2113</v>
      </c>
      <c r="Q63" s="149" t="s">
        <v>67</v>
      </c>
      <c r="R63" s="148">
        <f t="shared" si="9"/>
        <v>0</v>
      </c>
      <c r="S63" s="175"/>
      <c r="T63" s="17">
        <f t="shared" si="10"/>
        <v>0</v>
      </c>
      <c r="U63" s="4"/>
      <c r="V63" s="4"/>
      <c r="W63" s="4"/>
      <c r="X63" s="4"/>
      <c r="Y63" s="4"/>
    </row>
    <row r="64" spans="1:25" ht="27.4" customHeight="1" thickBot="1" x14ac:dyDescent="0.4">
      <c r="A64" s="4"/>
      <c r="B64" s="4"/>
      <c r="C64" s="74"/>
      <c r="D64" s="4"/>
      <c r="E64" s="187"/>
      <c r="F64" s="187"/>
      <c r="G64" s="187"/>
      <c r="H64" s="187"/>
      <c r="I64" s="187"/>
      <c r="J64" s="187"/>
      <c r="K64" s="187"/>
      <c r="L64" s="4"/>
      <c r="M64" s="4"/>
      <c r="N64" s="4"/>
      <c r="O64" s="169"/>
      <c r="P64" s="148">
        <v>1896</v>
      </c>
      <c r="Q64" s="149" t="s">
        <v>116</v>
      </c>
      <c r="R64" s="148">
        <f t="shared" si="9"/>
        <v>0</v>
      </c>
      <c r="S64" s="175"/>
      <c r="T64" s="17">
        <f t="shared" si="10"/>
        <v>0</v>
      </c>
      <c r="U64" s="4"/>
      <c r="V64" s="4"/>
      <c r="W64" s="4"/>
      <c r="X64" s="4"/>
      <c r="Y64" s="4"/>
    </row>
    <row r="65" spans="1:25" ht="25.5" x14ac:dyDescent="0.35">
      <c r="A65" s="4"/>
      <c r="B65" s="4"/>
      <c r="C65" s="74"/>
      <c r="D65" s="4"/>
      <c r="E65" s="187"/>
      <c r="F65" s="187"/>
      <c r="G65" s="187"/>
      <c r="H65" s="187"/>
      <c r="I65" s="187"/>
      <c r="J65" s="187"/>
      <c r="K65" s="187"/>
      <c r="L65" s="4"/>
      <c r="M65" s="4"/>
      <c r="N65" s="4"/>
      <c r="O65" s="169"/>
      <c r="P65" s="178"/>
      <c r="Q65" s="178"/>
      <c r="R65" s="148">
        <f>SUM(R3:R64)</f>
        <v>1774</v>
      </c>
      <c r="S65" s="173"/>
      <c r="T65" s="22">
        <f>SUM(T3:T64)</f>
        <v>1774</v>
      </c>
      <c r="U65" s="4"/>
      <c r="V65" s="4"/>
      <c r="W65" s="4"/>
      <c r="X65" s="4"/>
      <c r="Y65" s="4"/>
    </row>
    <row r="66" spans="1:25" ht="15.6" customHeight="1" x14ac:dyDescent="0.2">
      <c r="A66" s="4"/>
      <c r="B66" s="29"/>
      <c r="C66" s="30"/>
      <c r="D66" s="30"/>
      <c r="E66" s="197"/>
      <c r="F66" s="197"/>
      <c r="G66" s="197"/>
      <c r="H66" s="197"/>
      <c r="I66" s="197"/>
      <c r="J66" s="197"/>
      <c r="K66" s="197"/>
      <c r="L66" s="31"/>
      <c r="M66" s="4"/>
      <c r="N66" s="4"/>
      <c r="O66" s="169"/>
      <c r="P66" s="178"/>
      <c r="Q66" s="178"/>
      <c r="R66" s="178"/>
      <c r="S66" s="173"/>
      <c r="T66" s="4"/>
      <c r="U66" s="4"/>
      <c r="V66" s="4"/>
      <c r="W66" s="4"/>
      <c r="X66" s="4"/>
      <c r="Y66" s="4"/>
    </row>
    <row r="67" spans="1:25" ht="15.6" customHeight="1" x14ac:dyDescent="0.2">
      <c r="A67" s="4"/>
      <c r="B67" s="35"/>
      <c r="C67" s="36"/>
      <c r="D67" s="36"/>
      <c r="E67" s="199"/>
      <c r="F67" s="199"/>
      <c r="G67" s="199"/>
      <c r="H67" s="199"/>
      <c r="I67" s="199"/>
      <c r="J67" s="199"/>
      <c r="K67" s="199"/>
      <c r="L67" s="37"/>
      <c r="M67" s="4"/>
      <c r="N67" s="4"/>
      <c r="O67" s="169"/>
      <c r="P67" s="178"/>
      <c r="Q67" s="178"/>
      <c r="R67" s="178"/>
      <c r="S67" s="173"/>
      <c r="T67" s="4"/>
      <c r="U67" s="4"/>
      <c r="V67" s="4"/>
      <c r="W67" s="4"/>
      <c r="X67" s="4"/>
      <c r="Y67" s="4"/>
    </row>
    <row r="68" spans="1:25" ht="18.600000000000001" customHeight="1" x14ac:dyDescent="0.2">
      <c r="P68" s="178"/>
      <c r="Q68" s="178"/>
      <c r="R68" s="178"/>
      <c r="S68" s="173"/>
      <c r="T68" s="4"/>
    </row>
    <row r="69" spans="1:25" ht="18.600000000000001" customHeight="1" x14ac:dyDescent="0.2">
      <c r="P69" s="178"/>
      <c r="Q69" s="178"/>
    </row>
    <row r="70" spans="1:25" ht="18.600000000000001" customHeight="1" x14ac:dyDescent="0.2">
      <c r="P70" s="178"/>
      <c r="Q70" s="178"/>
    </row>
    <row r="71" spans="1:25" ht="18.600000000000001" customHeight="1" x14ac:dyDescent="0.2">
      <c r="P71" s="178"/>
      <c r="Q71" s="178"/>
    </row>
    <row r="72" spans="1:25" ht="18.600000000000001" customHeight="1" x14ac:dyDescent="0.2">
      <c r="P72" s="178"/>
      <c r="Q72" s="178"/>
    </row>
    <row r="73" spans="1:25" ht="18.600000000000001" customHeight="1" x14ac:dyDescent="0.2">
      <c r="P73" s="178"/>
      <c r="Q73" s="178"/>
    </row>
    <row r="74" spans="1:25" ht="18.600000000000001" customHeight="1" x14ac:dyDescent="0.2">
      <c r="P74" s="178"/>
      <c r="Q74" s="178"/>
    </row>
    <row r="75" spans="1:25" ht="18.600000000000001" customHeight="1" x14ac:dyDescent="0.2">
      <c r="P75" s="178"/>
      <c r="Q75" s="178"/>
    </row>
    <row r="76" spans="1:25" ht="18.600000000000001" customHeight="1" x14ac:dyDescent="0.2">
      <c r="P76" s="178"/>
      <c r="Q76" s="178"/>
    </row>
    <row r="77" spans="1:25" ht="18.600000000000001" customHeight="1" x14ac:dyDescent="0.2">
      <c r="P77" s="178"/>
      <c r="Q77" s="178"/>
    </row>
    <row r="78" spans="1:25" ht="18.600000000000001" customHeight="1" x14ac:dyDescent="0.2">
      <c r="P78" s="178"/>
      <c r="Q78" s="178"/>
    </row>
    <row r="79" spans="1:25" ht="18.600000000000001" customHeight="1" x14ac:dyDescent="0.2">
      <c r="P79" s="178"/>
      <c r="Q79" s="178"/>
    </row>
    <row r="80" spans="1:25" ht="18.600000000000001" customHeight="1" x14ac:dyDescent="0.2">
      <c r="P80" s="178"/>
      <c r="Q80" s="178"/>
    </row>
    <row r="81" spans="16:17" ht="18.600000000000001" customHeight="1" x14ac:dyDescent="0.2">
      <c r="P81" s="178"/>
      <c r="Q81" s="178"/>
    </row>
    <row r="82" spans="16:17" ht="18.600000000000001" customHeight="1" x14ac:dyDescent="0.2">
      <c r="P82" s="178"/>
      <c r="Q82" s="178"/>
    </row>
    <row r="83" spans="16:17" ht="18.600000000000001" customHeight="1" x14ac:dyDescent="0.2">
      <c r="P83" s="178"/>
      <c r="Q83" s="178"/>
    </row>
    <row r="84" spans="16:17" ht="18.600000000000001" customHeight="1" x14ac:dyDescent="0.2">
      <c r="P84" s="178"/>
      <c r="Q84" s="178"/>
    </row>
    <row r="85" spans="16:17" ht="18.600000000000001" customHeight="1" x14ac:dyDescent="0.2">
      <c r="P85" s="178"/>
      <c r="Q85" s="178"/>
    </row>
    <row r="86" spans="16:17" ht="18.600000000000001" customHeight="1" x14ac:dyDescent="0.2">
      <c r="P86" s="178"/>
      <c r="Q86" s="178"/>
    </row>
    <row r="87" spans="16:17" ht="18.600000000000001" customHeight="1" x14ac:dyDescent="0.2">
      <c r="P87" s="178"/>
      <c r="Q87" s="178"/>
    </row>
    <row r="88" spans="16:17" ht="18.600000000000001" customHeight="1" x14ac:dyDescent="0.2">
      <c r="P88" s="178"/>
      <c r="Q88" s="178"/>
    </row>
    <row r="89" spans="16:17" ht="18.600000000000001" customHeight="1" x14ac:dyDescent="0.2">
      <c r="P89" s="178"/>
      <c r="Q89" s="178"/>
    </row>
    <row r="90" spans="16:17" ht="18.600000000000001" customHeight="1" x14ac:dyDescent="0.2">
      <c r="P90" s="178"/>
      <c r="Q90" s="178"/>
    </row>
    <row r="91" spans="16:17" ht="18.600000000000001" customHeight="1" x14ac:dyDescent="0.2">
      <c r="P91" s="178"/>
      <c r="Q91" s="178"/>
    </row>
    <row r="92" spans="16:17" ht="18.600000000000001" customHeight="1" x14ac:dyDescent="0.2">
      <c r="P92" s="178"/>
      <c r="Q92" s="178"/>
    </row>
    <row r="93" spans="16:17" ht="18.600000000000001" customHeight="1" x14ac:dyDescent="0.2">
      <c r="P93" s="178"/>
      <c r="Q93" s="178"/>
    </row>
  </sheetData>
  <sortState ref="B3:L22">
    <sortCondition descending="1" ref="L3:L22"/>
  </sortState>
  <mergeCells count="1">
    <mergeCell ref="A1:F1"/>
  </mergeCells>
  <conditionalFormatting sqref="A3:A27">
    <cfRule type="containsText" dxfId="5" priority="1" stopIfTrue="1" operator="containsText" text="SI">
      <formula>NOT(ISERROR(SEARCH("SI",A3)))</formula>
    </cfRule>
    <cfRule type="containsText" dxfId="4" priority="2" stopIfTrue="1" operator="containsText" text="NO">
      <formula>NOT(ISERROR(SEARCH("NO",A3)))</formula>
    </cfRule>
  </conditionalFormatting>
  <pageMargins left="1" right="1" top="1" bottom="1" header="0.25" footer="0.25"/>
  <pageSetup orientation="portrait" r:id="rId1"/>
  <headerFooter>
    <oddHeader>&amp;L&amp;"Times New Roman,Regular"&amp;12&amp;K000000YB F</oddHeader>
    <oddFooter>&amp;L&amp;"Helvetica,Regular"&amp;12&amp;K000000&amp;P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W93"/>
  <sheetViews>
    <sheetView showGridLines="0" zoomScale="37" zoomScaleNormal="37" workbookViewId="0">
      <selection activeCell="D28" sqref="D28"/>
    </sheetView>
  </sheetViews>
  <sheetFormatPr defaultColWidth="11.42578125" defaultRowHeight="18.600000000000001" customHeight="1" x14ac:dyDescent="0.2"/>
  <cols>
    <col min="1" max="1" width="11.42578125" style="76" customWidth="1"/>
    <col min="2" max="2" width="56.85546875" style="76" customWidth="1"/>
    <col min="3" max="3" width="13.7109375" style="76" customWidth="1"/>
    <col min="4" max="4" width="70.140625" style="76" customWidth="1"/>
    <col min="5" max="6" width="23.42578125" style="189" customWidth="1"/>
    <col min="7" max="7" width="22.42578125" style="189" customWidth="1"/>
    <col min="8" max="11" width="23" style="189" customWidth="1"/>
    <col min="12" max="12" width="24.28515625" style="76" customWidth="1"/>
    <col min="13" max="13" width="14.28515625" style="76" customWidth="1"/>
    <col min="14" max="14" width="27.28515625" style="76" customWidth="1"/>
    <col min="15" max="15" width="11.42578125" style="172" customWidth="1"/>
    <col min="16" max="16" width="11.42578125" style="181" customWidth="1"/>
    <col min="17" max="17" width="59.7109375" style="181" customWidth="1"/>
    <col min="18" max="18" width="11.42578125" style="181" customWidth="1"/>
    <col min="19" max="19" width="11.42578125" style="172" customWidth="1"/>
    <col min="20" max="20" width="36.42578125" style="76" customWidth="1"/>
    <col min="21" max="22" width="11.42578125" style="76" customWidth="1"/>
    <col min="23" max="23" width="36.28515625" style="76" customWidth="1"/>
    <col min="24" max="24" width="11.42578125" style="76" customWidth="1"/>
    <col min="25" max="25" width="56.28515625" style="76" customWidth="1"/>
    <col min="26" max="257" width="11.42578125" style="76" customWidth="1"/>
  </cols>
  <sheetData>
    <row r="1" spans="1:25" ht="28.5" customHeight="1" thickBot="1" x14ac:dyDescent="0.45">
      <c r="A1" s="299" t="s">
        <v>83</v>
      </c>
      <c r="B1" s="300"/>
      <c r="C1" s="300"/>
      <c r="D1" s="300"/>
      <c r="E1" s="300"/>
      <c r="F1" s="301"/>
      <c r="G1" s="259"/>
      <c r="H1" s="239"/>
      <c r="I1" s="239"/>
      <c r="J1" s="239"/>
      <c r="K1" s="239"/>
      <c r="L1" s="3"/>
      <c r="M1" s="3"/>
      <c r="N1" s="3"/>
      <c r="O1" s="169"/>
      <c r="P1" s="178"/>
      <c r="Q1" s="178"/>
      <c r="R1" s="178"/>
      <c r="S1" s="173"/>
      <c r="T1" s="3"/>
      <c r="U1" s="4"/>
      <c r="V1" s="4"/>
      <c r="W1" s="4"/>
      <c r="X1" s="4"/>
      <c r="Y1" s="4"/>
    </row>
    <row r="2" spans="1:25" ht="51.4" customHeight="1" thickBot="1" x14ac:dyDescent="0.4">
      <c r="A2" s="6" t="s">
        <v>69</v>
      </c>
      <c r="B2" s="6" t="s">
        <v>1</v>
      </c>
      <c r="C2" s="6" t="s">
        <v>70</v>
      </c>
      <c r="D2" s="6" t="s">
        <v>3</v>
      </c>
      <c r="E2" s="184" t="s">
        <v>121</v>
      </c>
      <c r="F2" s="184" t="s">
        <v>163</v>
      </c>
      <c r="G2" s="184" t="s">
        <v>164</v>
      </c>
      <c r="H2" s="184" t="s">
        <v>165</v>
      </c>
      <c r="I2" s="184" t="s">
        <v>166</v>
      </c>
      <c r="J2" s="184" t="s">
        <v>122</v>
      </c>
      <c r="K2" s="184" t="s">
        <v>167</v>
      </c>
      <c r="L2" s="8" t="s">
        <v>4</v>
      </c>
      <c r="M2" s="9" t="s">
        <v>5</v>
      </c>
      <c r="N2" s="9" t="s">
        <v>6</v>
      </c>
      <c r="O2" s="195"/>
      <c r="P2" s="179" t="s">
        <v>7</v>
      </c>
      <c r="Q2" s="179" t="s">
        <v>3</v>
      </c>
      <c r="R2" s="179" t="s">
        <v>8</v>
      </c>
      <c r="S2" s="190"/>
      <c r="T2" s="10" t="s">
        <v>9</v>
      </c>
      <c r="U2" s="11"/>
      <c r="V2" s="18"/>
      <c r="W2" s="18"/>
      <c r="X2" s="18"/>
      <c r="Y2" s="18"/>
    </row>
    <row r="3" spans="1:25" ht="29.1" customHeight="1" thickBot="1" x14ac:dyDescent="0.4">
      <c r="A3" s="144" t="str">
        <f t="shared" ref="A3:A26" si="0">IF(M3&lt;2,"NO","SI")</f>
        <v>SI</v>
      </c>
      <c r="B3" s="220" t="s">
        <v>508</v>
      </c>
      <c r="C3" s="148">
        <v>1298</v>
      </c>
      <c r="D3" s="182" t="s">
        <v>35</v>
      </c>
      <c r="E3" s="227"/>
      <c r="F3" s="185">
        <v>90</v>
      </c>
      <c r="G3" s="185"/>
      <c r="H3" s="185">
        <v>40</v>
      </c>
      <c r="I3" s="185">
        <v>60</v>
      </c>
      <c r="J3" s="185">
        <v>40</v>
      </c>
      <c r="K3" s="185">
        <v>50</v>
      </c>
      <c r="L3" s="154">
        <f t="shared" ref="L3:L24" si="1">IF(M3=7,SUM(E3:K3)-SMALL(E3:K3,1)-SMALL(E3:K3,2),IF(M3=6,SUM(E3:K3)-SMALL(E3:K3,1),SUM(E3:K3)))</f>
        <v>280</v>
      </c>
      <c r="M3" s="16">
        <f t="shared" ref="M3:M41" si="2">COUNTA(E3:K3)</f>
        <v>5</v>
      </c>
      <c r="N3" s="140">
        <f t="shared" ref="N3:N41" si="3">SUM(E3:K3)</f>
        <v>280</v>
      </c>
      <c r="O3" s="171"/>
      <c r="P3" s="148">
        <v>1213</v>
      </c>
      <c r="Q3" s="149" t="s">
        <v>114</v>
      </c>
      <c r="R3" s="148">
        <f t="shared" ref="R3:R34" si="4">SUMIF($C$3:$C$101,P3,$N$3:$N$101)</f>
        <v>80</v>
      </c>
      <c r="S3" s="175"/>
      <c r="T3" s="17">
        <f t="shared" ref="T3:T34" si="5">SUMIF($C$3:$C$101,P3,$L$3:$L$101)</f>
        <v>80</v>
      </c>
      <c r="U3" s="11"/>
      <c r="V3" s="18"/>
      <c r="W3" s="18"/>
      <c r="X3" s="18"/>
      <c r="Y3" s="18"/>
    </row>
    <row r="4" spans="1:25" ht="29.1" customHeight="1" thickBot="1" x14ac:dyDescent="0.4">
      <c r="A4" s="144" t="str">
        <f t="shared" si="0"/>
        <v>SI</v>
      </c>
      <c r="B4" s="160" t="s">
        <v>237</v>
      </c>
      <c r="C4" s="161" t="s">
        <v>127</v>
      </c>
      <c r="D4" s="162" t="s">
        <v>128</v>
      </c>
      <c r="E4" s="161">
        <v>80</v>
      </c>
      <c r="F4" s="185">
        <v>60</v>
      </c>
      <c r="G4" s="185"/>
      <c r="H4" s="185">
        <v>30</v>
      </c>
      <c r="I4" s="185">
        <v>50</v>
      </c>
      <c r="J4" s="185"/>
      <c r="K4" s="185">
        <v>60</v>
      </c>
      <c r="L4" s="154">
        <f t="shared" si="1"/>
        <v>280</v>
      </c>
      <c r="M4" s="16">
        <f t="shared" si="2"/>
        <v>5</v>
      </c>
      <c r="N4" s="140">
        <f t="shared" si="3"/>
        <v>280</v>
      </c>
      <c r="O4" s="171"/>
      <c r="P4" s="148"/>
      <c r="Q4" s="149"/>
      <c r="R4" s="148">
        <f t="shared" si="4"/>
        <v>0</v>
      </c>
      <c r="S4" s="175"/>
      <c r="T4" s="17">
        <f t="shared" si="5"/>
        <v>0</v>
      </c>
      <c r="U4" s="11"/>
      <c r="V4" s="18"/>
      <c r="W4" s="18"/>
      <c r="X4" s="18"/>
      <c r="Y4" s="18"/>
    </row>
    <row r="5" spans="1:25" ht="29.1" customHeight="1" thickBot="1" x14ac:dyDescent="0.4">
      <c r="A5" s="144" t="str">
        <f t="shared" si="0"/>
        <v>SI</v>
      </c>
      <c r="B5" s="192" t="s">
        <v>507</v>
      </c>
      <c r="C5" s="148">
        <v>2271</v>
      </c>
      <c r="D5" s="182" t="s">
        <v>120</v>
      </c>
      <c r="E5" s="227"/>
      <c r="F5" s="185">
        <v>100</v>
      </c>
      <c r="G5" s="185"/>
      <c r="H5" s="185">
        <v>80</v>
      </c>
      <c r="I5" s="185"/>
      <c r="J5" s="185">
        <v>60</v>
      </c>
      <c r="K5" s="185"/>
      <c r="L5" s="154">
        <f t="shared" si="1"/>
        <v>240</v>
      </c>
      <c r="M5" s="16">
        <f t="shared" si="2"/>
        <v>3</v>
      </c>
      <c r="N5" s="140">
        <f t="shared" si="3"/>
        <v>240</v>
      </c>
      <c r="O5" s="171"/>
      <c r="P5" s="148">
        <v>2232</v>
      </c>
      <c r="Q5" s="149" t="s">
        <v>119</v>
      </c>
      <c r="R5" s="148">
        <f t="shared" si="4"/>
        <v>0</v>
      </c>
      <c r="S5" s="175"/>
      <c r="T5" s="17">
        <f t="shared" si="5"/>
        <v>0</v>
      </c>
      <c r="U5" s="11"/>
      <c r="V5" s="18"/>
      <c r="W5" s="18"/>
      <c r="X5" s="18"/>
      <c r="Y5" s="18"/>
    </row>
    <row r="6" spans="1:25" ht="29.1" customHeight="1" thickBot="1" x14ac:dyDescent="0.4">
      <c r="A6" s="144" t="str">
        <f t="shared" si="0"/>
        <v>SI</v>
      </c>
      <c r="B6" s="160" t="s">
        <v>236</v>
      </c>
      <c r="C6" s="161" t="s">
        <v>130</v>
      </c>
      <c r="D6" s="162" t="s">
        <v>131</v>
      </c>
      <c r="E6" s="161">
        <v>90</v>
      </c>
      <c r="F6" s="185"/>
      <c r="G6" s="185"/>
      <c r="H6" s="185">
        <v>90</v>
      </c>
      <c r="I6" s="185"/>
      <c r="J6" s="185">
        <v>50</v>
      </c>
      <c r="K6" s="185"/>
      <c r="L6" s="154">
        <f t="shared" si="1"/>
        <v>230</v>
      </c>
      <c r="M6" s="16">
        <f t="shared" si="2"/>
        <v>3</v>
      </c>
      <c r="N6" s="140">
        <f t="shared" si="3"/>
        <v>230</v>
      </c>
      <c r="O6" s="171"/>
      <c r="P6" s="148">
        <v>1180</v>
      </c>
      <c r="Q6" s="149" t="s">
        <v>14</v>
      </c>
      <c r="R6" s="148">
        <f t="shared" si="4"/>
        <v>357</v>
      </c>
      <c r="S6" s="175"/>
      <c r="T6" s="17">
        <f t="shared" si="5"/>
        <v>357</v>
      </c>
      <c r="U6" s="11"/>
      <c r="V6" s="18"/>
      <c r="W6" s="18"/>
      <c r="X6" s="18"/>
      <c r="Y6" s="18"/>
    </row>
    <row r="7" spans="1:25" ht="29.1" customHeight="1" thickBot="1" x14ac:dyDescent="0.4">
      <c r="A7" s="144" t="str">
        <f t="shared" si="0"/>
        <v>SI</v>
      </c>
      <c r="B7" s="151" t="s">
        <v>509</v>
      </c>
      <c r="C7" s="148">
        <v>1317</v>
      </c>
      <c r="D7" s="182" t="s">
        <v>28</v>
      </c>
      <c r="E7" s="227"/>
      <c r="F7" s="185">
        <v>80</v>
      </c>
      <c r="G7" s="185"/>
      <c r="H7" s="185">
        <v>100</v>
      </c>
      <c r="I7" s="185"/>
      <c r="J7" s="185"/>
      <c r="K7" s="185"/>
      <c r="L7" s="154">
        <f t="shared" si="1"/>
        <v>180</v>
      </c>
      <c r="M7" s="16">
        <f t="shared" si="2"/>
        <v>2</v>
      </c>
      <c r="N7" s="140">
        <f t="shared" si="3"/>
        <v>180</v>
      </c>
      <c r="O7" s="171"/>
      <c r="P7" s="148">
        <v>1115</v>
      </c>
      <c r="Q7" s="149" t="s">
        <v>15</v>
      </c>
      <c r="R7" s="148">
        <f t="shared" si="4"/>
        <v>0</v>
      </c>
      <c r="S7" s="175"/>
      <c r="T7" s="17">
        <f t="shared" si="5"/>
        <v>0</v>
      </c>
      <c r="U7" s="11"/>
      <c r="V7" s="18"/>
      <c r="W7" s="18"/>
      <c r="X7" s="18"/>
      <c r="Y7" s="18"/>
    </row>
    <row r="8" spans="1:25" ht="29.1" customHeight="1" thickBot="1" x14ac:dyDescent="0.4">
      <c r="A8" s="144" t="str">
        <f t="shared" si="0"/>
        <v>SI</v>
      </c>
      <c r="B8" s="160" t="s">
        <v>235</v>
      </c>
      <c r="C8" s="161" t="s">
        <v>202</v>
      </c>
      <c r="D8" s="162" t="s">
        <v>203</v>
      </c>
      <c r="E8" s="161">
        <v>100</v>
      </c>
      <c r="F8" s="185"/>
      <c r="G8" s="185"/>
      <c r="H8" s="185"/>
      <c r="I8" s="185"/>
      <c r="J8" s="185">
        <v>20</v>
      </c>
      <c r="K8" s="185"/>
      <c r="L8" s="154">
        <f t="shared" si="1"/>
        <v>120</v>
      </c>
      <c r="M8" s="16">
        <f t="shared" si="2"/>
        <v>2</v>
      </c>
      <c r="N8" s="140">
        <f t="shared" si="3"/>
        <v>120</v>
      </c>
      <c r="O8" s="171"/>
      <c r="P8" s="148">
        <v>10</v>
      </c>
      <c r="Q8" s="149" t="s">
        <v>16</v>
      </c>
      <c r="R8" s="148">
        <f t="shared" si="4"/>
        <v>280</v>
      </c>
      <c r="S8" s="175"/>
      <c r="T8" s="17">
        <f t="shared" si="5"/>
        <v>280</v>
      </c>
      <c r="U8" s="11"/>
      <c r="V8" s="18"/>
      <c r="W8" s="18"/>
      <c r="X8" s="18"/>
      <c r="Y8" s="18"/>
    </row>
    <row r="9" spans="1:25" ht="29.1" customHeight="1" thickBot="1" x14ac:dyDescent="0.4">
      <c r="A9" s="144" t="str">
        <f t="shared" si="0"/>
        <v>SI</v>
      </c>
      <c r="B9" s="192" t="s">
        <v>510</v>
      </c>
      <c r="C9" s="161" t="s">
        <v>158</v>
      </c>
      <c r="D9" s="162" t="s">
        <v>159</v>
      </c>
      <c r="E9" s="227"/>
      <c r="F9" s="185">
        <v>50</v>
      </c>
      <c r="G9" s="185"/>
      <c r="H9" s="185">
        <v>15</v>
      </c>
      <c r="I9" s="185">
        <v>40</v>
      </c>
      <c r="J9" s="185"/>
      <c r="K9" s="185"/>
      <c r="L9" s="154">
        <f t="shared" si="1"/>
        <v>105</v>
      </c>
      <c r="M9" s="16">
        <f t="shared" si="2"/>
        <v>3</v>
      </c>
      <c r="N9" s="140">
        <f t="shared" si="3"/>
        <v>105</v>
      </c>
      <c r="O9" s="171"/>
      <c r="P9" s="148">
        <v>1589</v>
      </c>
      <c r="Q9" s="149" t="s">
        <v>18</v>
      </c>
      <c r="R9" s="148">
        <f t="shared" si="4"/>
        <v>212</v>
      </c>
      <c r="S9" s="175"/>
      <c r="T9" s="17">
        <f t="shared" si="5"/>
        <v>212</v>
      </c>
      <c r="U9" s="11"/>
      <c r="V9" s="18"/>
      <c r="W9" s="18"/>
      <c r="X9" s="18"/>
      <c r="Y9" s="18"/>
    </row>
    <row r="10" spans="1:25" ht="29.1" customHeight="1" thickBot="1" x14ac:dyDescent="0.4">
      <c r="A10" s="144" t="str">
        <f t="shared" si="0"/>
        <v>SI</v>
      </c>
      <c r="B10" s="160" t="s">
        <v>240</v>
      </c>
      <c r="C10" s="161" t="s">
        <v>199</v>
      </c>
      <c r="D10" s="162" t="s">
        <v>71</v>
      </c>
      <c r="E10" s="161">
        <v>40</v>
      </c>
      <c r="F10" s="185"/>
      <c r="G10" s="185"/>
      <c r="H10" s="185">
        <v>60</v>
      </c>
      <c r="I10" s="185"/>
      <c r="J10" s="185"/>
      <c r="K10" s="185"/>
      <c r="L10" s="154">
        <f t="shared" si="1"/>
        <v>100</v>
      </c>
      <c r="M10" s="16">
        <f t="shared" si="2"/>
        <v>2</v>
      </c>
      <c r="N10" s="140">
        <f t="shared" si="3"/>
        <v>100</v>
      </c>
      <c r="O10" s="171"/>
      <c r="P10" s="148"/>
      <c r="Q10" s="149"/>
      <c r="R10" s="148">
        <f t="shared" si="4"/>
        <v>0</v>
      </c>
      <c r="S10" s="175"/>
      <c r="T10" s="17">
        <f t="shared" si="5"/>
        <v>0</v>
      </c>
      <c r="U10" s="11"/>
      <c r="V10" s="18"/>
      <c r="W10" s="18"/>
      <c r="X10" s="18"/>
      <c r="Y10" s="18"/>
    </row>
    <row r="11" spans="1:25" ht="29.1" customHeight="1" thickBot="1" x14ac:dyDescent="0.4">
      <c r="A11" s="144" t="str">
        <f t="shared" si="0"/>
        <v>SI</v>
      </c>
      <c r="B11" s="160" t="s">
        <v>239</v>
      </c>
      <c r="C11" s="161" t="s">
        <v>158</v>
      </c>
      <c r="D11" s="162" t="s">
        <v>159</v>
      </c>
      <c r="E11" s="161">
        <v>50</v>
      </c>
      <c r="F11" s="185"/>
      <c r="G11" s="185"/>
      <c r="H11" s="185"/>
      <c r="I11" s="185">
        <v>20</v>
      </c>
      <c r="J11" s="185"/>
      <c r="K11" s="185"/>
      <c r="L11" s="154">
        <f t="shared" si="1"/>
        <v>70</v>
      </c>
      <c r="M11" s="16">
        <f t="shared" si="2"/>
        <v>2</v>
      </c>
      <c r="N11" s="140">
        <f t="shared" si="3"/>
        <v>70</v>
      </c>
      <c r="O11" s="171"/>
      <c r="P11" s="148">
        <v>1590</v>
      </c>
      <c r="Q11" s="149" t="s">
        <v>21</v>
      </c>
      <c r="R11" s="148">
        <f t="shared" si="4"/>
        <v>50</v>
      </c>
      <c r="S11" s="175"/>
      <c r="T11" s="17">
        <f t="shared" si="5"/>
        <v>50</v>
      </c>
      <c r="U11" s="11"/>
      <c r="V11" s="18"/>
      <c r="W11" s="18"/>
      <c r="X11" s="18"/>
      <c r="Y11" s="18"/>
    </row>
    <row r="12" spans="1:25" ht="29.1" customHeight="1" thickBot="1" x14ac:dyDescent="0.4">
      <c r="A12" s="144" t="str">
        <f t="shared" si="0"/>
        <v>NO</v>
      </c>
      <c r="B12" s="160" t="s">
        <v>238</v>
      </c>
      <c r="C12" s="161" t="s">
        <v>158</v>
      </c>
      <c r="D12" s="162" t="s">
        <v>159</v>
      </c>
      <c r="E12" s="161">
        <v>60</v>
      </c>
      <c r="F12" s="185"/>
      <c r="G12" s="185"/>
      <c r="H12" s="185"/>
      <c r="I12" s="185"/>
      <c r="J12" s="185"/>
      <c r="K12" s="185"/>
      <c r="L12" s="154">
        <f t="shared" si="1"/>
        <v>60</v>
      </c>
      <c r="M12" s="16">
        <f t="shared" si="2"/>
        <v>1</v>
      </c>
      <c r="N12" s="140">
        <f t="shared" si="3"/>
        <v>60</v>
      </c>
      <c r="O12" s="171"/>
      <c r="P12" s="148">
        <v>2074</v>
      </c>
      <c r="Q12" s="149" t="s">
        <v>419</v>
      </c>
      <c r="R12" s="148">
        <f t="shared" si="4"/>
        <v>0</v>
      </c>
      <c r="S12" s="175"/>
      <c r="T12" s="17">
        <f t="shared" si="5"/>
        <v>0</v>
      </c>
      <c r="U12" s="11"/>
      <c r="V12" s="18"/>
      <c r="W12" s="18"/>
      <c r="X12" s="18"/>
      <c r="Y12" s="18"/>
    </row>
    <row r="13" spans="1:25" ht="29.1" customHeight="1" thickBot="1" x14ac:dyDescent="0.4">
      <c r="A13" s="144" t="str">
        <f t="shared" si="0"/>
        <v>SI</v>
      </c>
      <c r="B13" s="258" t="s">
        <v>511</v>
      </c>
      <c r="C13" s="161" t="s">
        <v>158</v>
      </c>
      <c r="D13" s="162" t="s">
        <v>159</v>
      </c>
      <c r="E13" s="227"/>
      <c r="F13" s="185">
        <v>40</v>
      </c>
      <c r="G13" s="185"/>
      <c r="H13" s="185">
        <v>20</v>
      </c>
      <c r="I13" s="185"/>
      <c r="J13" s="185"/>
      <c r="K13" s="185"/>
      <c r="L13" s="154">
        <f t="shared" si="1"/>
        <v>60</v>
      </c>
      <c r="M13" s="16">
        <f t="shared" si="2"/>
        <v>2</v>
      </c>
      <c r="N13" s="140">
        <f t="shared" si="3"/>
        <v>60</v>
      </c>
      <c r="O13" s="171"/>
      <c r="P13" s="148">
        <v>2310</v>
      </c>
      <c r="Q13" s="149" t="s">
        <v>420</v>
      </c>
      <c r="R13" s="148">
        <f t="shared" si="4"/>
        <v>0</v>
      </c>
      <c r="S13" s="175"/>
      <c r="T13" s="17">
        <f t="shared" si="5"/>
        <v>0</v>
      </c>
      <c r="U13" s="11"/>
      <c r="V13" s="18"/>
      <c r="W13" s="18"/>
      <c r="X13" s="18"/>
      <c r="Y13" s="18"/>
    </row>
    <row r="14" spans="1:25" ht="29.1" customHeight="1" thickBot="1" x14ac:dyDescent="0.4">
      <c r="A14" s="144" t="str">
        <f t="shared" si="0"/>
        <v>SI</v>
      </c>
      <c r="B14" s="160" t="s">
        <v>245</v>
      </c>
      <c r="C14" s="218" t="s">
        <v>147</v>
      </c>
      <c r="D14" s="219" t="s">
        <v>20</v>
      </c>
      <c r="E14" s="161">
        <v>9</v>
      </c>
      <c r="F14" s="185">
        <v>15</v>
      </c>
      <c r="G14" s="185"/>
      <c r="H14" s="185">
        <v>9</v>
      </c>
      <c r="I14" s="185"/>
      <c r="J14" s="185">
        <v>12</v>
      </c>
      <c r="K14" s="185">
        <v>12</v>
      </c>
      <c r="L14" s="154">
        <f t="shared" si="1"/>
        <v>57</v>
      </c>
      <c r="M14" s="16">
        <f t="shared" si="2"/>
        <v>5</v>
      </c>
      <c r="N14" s="140">
        <f t="shared" si="3"/>
        <v>57</v>
      </c>
      <c r="O14" s="171"/>
      <c r="P14" s="148">
        <v>1843</v>
      </c>
      <c r="Q14" s="149" t="s">
        <v>27</v>
      </c>
      <c r="R14" s="148">
        <f t="shared" si="4"/>
        <v>0</v>
      </c>
      <c r="S14" s="175"/>
      <c r="T14" s="17">
        <f t="shared" si="5"/>
        <v>0</v>
      </c>
      <c r="U14" s="11"/>
      <c r="V14" s="4"/>
      <c r="W14" s="4"/>
      <c r="X14" s="4"/>
      <c r="Y14" s="4"/>
    </row>
    <row r="15" spans="1:25" ht="29.1" customHeight="1" thickBot="1" x14ac:dyDescent="0.4">
      <c r="A15" s="144" t="str">
        <f t="shared" si="0"/>
        <v>SI</v>
      </c>
      <c r="B15" s="283" t="s">
        <v>241</v>
      </c>
      <c r="C15" s="161" t="s">
        <v>137</v>
      </c>
      <c r="D15" s="160" t="s">
        <v>114</v>
      </c>
      <c r="E15" s="284">
        <v>30</v>
      </c>
      <c r="F15" s="185">
        <v>20</v>
      </c>
      <c r="G15" s="185"/>
      <c r="H15" s="185"/>
      <c r="I15" s="185"/>
      <c r="J15" s="185"/>
      <c r="K15" s="185"/>
      <c r="L15" s="154">
        <f t="shared" si="1"/>
        <v>50</v>
      </c>
      <c r="M15" s="16">
        <f t="shared" si="2"/>
        <v>2</v>
      </c>
      <c r="N15" s="140">
        <f t="shared" si="3"/>
        <v>50</v>
      </c>
      <c r="O15" s="171"/>
      <c r="P15" s="148">
        <v>1317</v>
      </c>
      <c r="Q15" s="149" t="s">
        <v>28</v>
      </c>
      <c r="R15" s="148">
        <f t="shared" si="4"/>
        <v>180</v>
      </c>
      <c r="S15" s="175"/>
      <c r="T15" s="17">
        <f t="shared" si="5"/>
        <v>180</v>
      </c>
      <c r="U15" s="11"/>
      <c r="V15" s="18"/>
      <c r="W15" s="18"/>
      <c r="X15" s="18"/>
      <c r="Y15" s="18"/>
    </row>
    <row r="16" spans="1:25" ht="29.1" customHeight="1" thickBot="1" x14ac:dyDescent="0.4">
      <c r="A16" s="144" t="str">
        <f t="shared" si="0"/>
        <v>NO</v>
      </c>
      <c r="B16" s="12" t="s">
        <v>644</v>
      </c>
      <c r="C16" s="148">
        <v>1590</v>
      </c>
      <c r="D16" s="149" t="s">
        <v>21</v>
      </c>
      <c r="E16" s="185"/>
      <c r="F16" s="185"/>
      <c r="G16" s="185"/>
      <c r="H16" s="185">
        <v>50</v>
      </c>
      <c r="I16" s="185"/>
      <c r="J16" s="185"/>
      <c r="K16" s="185"/>
      <c r="L16" s="154">
        <f t="shared" si="1"/>
        <v>50</v>
      </c>
      <c r="M16" s="16">
        <f t="shared" si="2"/>
        <v>1</v>
      </c>
      <c r="N16" s="140">
        <f t="shared" si="3"/>
        <v>50</v>
      </c>
      <c r="O16" s="171"/>
      <c r="P16" s="148"/>
      <c r="Q16" s="149"/>
      <c r="R16" s="148">
        <f t="shared" si="4"/>
        <v>0</v>
      </c>
      <c r="S16" s="175"/>
      <c r="T16" s="17">
        <f t="shared" si="5"/>
        <v>0</v>
      </c>
      <c r="U16" s="11"/>
      <c r="V16" s="18"/>
      <c r="W16" s="18"/>
      <c r="X16" s="18"/>
      <c r="Y16" s="18"/>
    </row>
    <row r="17" spans="1:25" ht="29.1" customHeight="1" thickBot="1" x14ac:dyDescent="0.4">
      <c r="A17" s="144" t="str">
        <f t="shared" si="0"/>
        <v>SI</v>
      </c>
      <c r="B17" s="210" t="s">
        <v>244</v>
      </c>
      <c r="C17" s="161" t="s">
        <v>158</v>
      </c>
      <c r="D17" s="160" t="s">
        <v>159</v>
      </c>
      <c r="E17" s="221">
        <v>12</v>
      </c>
      <c r="F17" s="185">
        <v>30</v>
      </c>
      <c r="G17" s="185"/>
      <c r="H17" s="185"/>
      <c r="I17" s="185"/>
      <c r="J17" s="185"/>
      <c r="K17" s="185"/>
      <c r="L17" s="154">
        <f t="shared" si="1"/>
        <v>42</v>
      </c>
      <c r="M17" s="16">
        <f t="shared" si="2"/>
        <v>2</v>
      </c>
      <c r="N17" s="140">
        <f t="shared" si="3"/>
        <v>42</v>
      </c>
      <c r="O17" s="171"/>
      <c r="P17" s="148">
        <v>1886</v>
      </c>
      <c r="Q17" s="149" t="s">
        <v>31</v>
      </c>
      <c r="R17" s="148">
        <f t="shared" si="4"/>
        <v>230</v>
      </c>
      <c r="S17" s="175"/>
      <c r="T17" s="17">
        <f t="shared" si="5"/>
        <v>230</v>
      </c>
      <c r="U17" s="11"/>
      <c r="V17" s="18"/>
      <c r="W17" s="18"/>
      <c r="X17" s="18"/>
      <c r="Y17" s="18"/>
    </row>
    <row r="18" spans="1:25" ht="29.1" customHeight="1" thickBot="1" x14ac:dyDescent="0.4">
      <c r="A18" s="144" t="str">
        <f t="shared" si="0"/>
        <v>NO</v>
      </c>
      <c r="B18" s="14" t="s">
        <v>700</v>
      </c>
      <c r="C18" s="161" t="s">
        <v>202</v>
      </c>
      <c r="D18" s="162" t="s">
        <v>203</v>
      </c>
      <c r="E18" s="185"/>
      <c r="F18" s="185"/>
      <c r="G18" s="185"/>
      <c r="H18" s="185"/>
      <c r="I18" s="185"/>
      <c r="J18" s="185"/>
      <c r="K18" s="185">
        <v>40</v>
      </c>
      <c r="L18" s="154">
        <f t="shared" si="1"/>
        <v>40</v>
      </c>
      <c r="M18" s="16">
        <f t="shared" si="2"/>
        <v>1</v>
      </c>
      <c r="N18" s="140">
        <f t="shared" si="3"/>
        <v>40</v>
      </c>
      <c r="O18" s="171"/>
      <c r="P18" s="148">
        <v>2144</v>
      </c>
      <c r="Q18" s="180" t="s">
        <v>107</v>
      </c>
      <c r="R18" s="148">
        <f t="shared" si="4"/>
        <v>12</v>
      </c>
      <c r="S18" s="175"/>
      <c r="T18" s="17">
        <f t="shared" si="5"/>
        <v>12</v>
      </c>
      <c r="U18" s="11"/>
      <c r="V18" s="4"/>
      <c r="W18" s="4"/>
      <c r="X18" s="4"/>
      <c r="Y18" s="4"/>
    </row>
    <row r="19" spans="1:25" ht="29.1" customHeight="1" thickBot="1" x14ac:dyDescent="0.4">
      <c r="A19" s="144" t="str">
        <f t="shared" si="0"/>
        <v>SI</v>
      </c>
      <c r="B19" s="210" t="s">
        <v>246</v>
      </c>
      <c r="C19" s="161" t="s">
        <v>202</v>
      </c>
      <c r="D19" s="162" t="s">
        <v>203</v>
      </c>
      <c r="E19" s="221">
        <v>2</v>
      </c>
      <c r="F19" s="185"/>
      <c r="G19" s="185"/>
      <c r="H19" s="185"/>
      <c r="I19" s="185">
        <v>15</v>
      </c>
      <c r="J19" s="185"/>
      <c r="K19" s="185">
        <v>20</v>
      </c>
      <c r="L19" s="154">
        <f t="shared" si="1"/>
        <v>37</v>
      </c>
      <c r="M19" s="16">
        <f t="shared" si="2"/>
        <v>3</v>
      </c>
      <c r="N19" s="140">
        <f t="shared" si="3"/>
        <v>37</v>
      </c>
      <c r="O19" s="171"/>
      <c r="P19" s="148"/>
      <c r="Q19" s="149"/>
      <c r="R19" s="148">
        <f t="shared" si="4"/>
        <v>0</v>
      </c>
      <c r="S19" s="175"/>
      <c r="T19" s="17">
        <f t="shared" si="5"/>
        <v>0</v>
      </c>
      <c r="U19" s="11"/>
      <c r="V19" s="18"/>
      <c r="W19" s="18"/>
      <c r="X19" s="18"/>
      <c r="Y19" s="18"/>
    </row>
    <row r="20" spans="1:25" ht="29.1" customHeight="1" thickBot="1" x14ac:dyDescent="0.4">
      <c r="A20" s="144" t="str">
        <f t="shared" si="0"/>
        <v>SI</v>
      </c>
      <c r="B20" s="210" t="s">
        <v>243</v>
      </c>
      <c r="C20" s="161" t="s">
        <v>137</v>
      </c>
      <c r="D20" s="160" t="s">
        <v>114</v>
      </c>
      <c r="E20" s="221">
        <v>15</v>
      </c>
      <c r="F20" s="185"/>
      <c r="G20" s="185"/>
      <c r="H20" s="185"/>
      <c r="I20" s="185"/>
      <c r="J20" s="185">
        <v>15</v>
      </c>
      <c r="K20" s="185"/>
      <c r="L20" s="154">
        <f t="shared" si="1"/>
        <v>30</v>
      </c>
      <c r="M20" s="16">
        <f t="shared" si="2"/>
        <v>2</v>
      </c>
      <c r="N20" s="140">
        <f t="shared" si="3"/>
        <v>30</v>
      </c>
      <c r="O20" s="171"/>
      <c r="P20" s="148">
        <v>1298</v>
      </c>
      <c r="Q20" s="149" t="s">
        <v>35</v>
      </c>
      <c r="R20" s="148">
        <f t="shared" si="4"/>
        <v>280</v>
      </c>
      <c r="S20" s="175"/>
      <c r="T20" s="17">
        <f t="shared" si="5"/>
        <v>280</v>
      </c>
      <c r="U20" s="11"/>
      <c r="V20" s="4"/>
      <c r="W20" s="4"/>
      <c r="X20" s="4"/>
      <c r="Y20" s="4"/>
    </row>
    <row r="21" spans="1:25" ht="29.1" customHeight="1" thickBot="1" x14ac:dyDescent="0.4">
      <c r="A21" s="144" t="str">
        <f t="shared" si="0"/>
        <v>NO</v>
      </c>
      <c r="B21" s="210" t="s">
        <v>242</v>
      </c>
      <c r="C21" s="161" t="s">
        <v>158</v>
      </c>
      <c r="D21" s="160" t="s">
        <v>159</v>
      </c>
      <c r="E21" s="221">
        <v>20</v>
      </c>
      <c r="F21" s="185"/>
      <c r="G21" s="185"/>
      <c r="H21" s="185"/>
      <c r="I21" s="185"/>
      <c r="J21" s="185"/>
      <c r="K21" s="185"/>
      <c r="L21" s="154">
        <f t="shared" si="1"/>
        <v>20</v>
      </c>
      <c r="M21" s="16">
        <f t="shared" si="2"/>
        <v>1</v>
      </c>
      <c r="N21" s="140">
        <f t="shared" si="3"/>
        <v>20</v>
      </c>
      <c r="O21" s="171"/>
      <c r="P21" s="148">
        <v>2271</v>
      </c>
      <c r="Q21" s="149" t="s">
        <v>120</v>
      </c>
      <c r="R21" s="148">
        <f t="shared" si="4"/>
        <v>240</v>
      </c>
      <c r="S21" s="175"/>
      <c r="T21" s="17">
        <f t="shared" si="5"/>
        <v>240</v>
      </c>
      <c r="U21" s="11"/>
      <c r="V21" s="4"/>
      <c r="W21" s="4"/>
      <c r="X21" s="4"/>
      <c r="Y21" s="4"/>
    </row>
    <row r="22" spans="1:25" ht="29.1" customHeight="1" thickBot="1" x14ac:dyDescent="0.4">
      <c r="A22" s="144" t="str">
        <f t="shared" si="0"/>
        <v>NO</v>
      </c>
      <c r="B22" s="14" t="s">
        <v>701</v>
      </c>
      <c r="C22" s="161" t="s">
        <v>202</v>
      </c>
      <c r="D22" s="160" t="s">
        <v>203</v>
      </c>
      <c r="E22" s="185"/>
      <c r="F22" s="185"/>
      <c r="G22" s="185"/>
      <c r="H22" s="185"/>
      <c r="I22" s="185"/>
      <c r="J22" s="185"/>
      <c r="K22" s="185">
        <v>15</v>
      </c>
      <c r="L22" s="154">
        <f t="shared" si="1"/>
        <v>15</v>
      </c>
      <c r="M22" s="16">
        <f t="shared" si="2"/>
        <v>1</v>
      </c>
      <c r="N22" s="140">
        <f t="shared" si="3"/>
        <v>15</v>
      </c>
      <c r="O22" s="171"/>
      <c r="P22" s="148">
        <v>2186</v>
      </c>
      <c r="Q22" s="149" t="s">
        <v>124</v>
      </c>
      <c r="R22" s="148">
        <f t="shared" si="4"/>
        <v>0</v>
      </c>
      <c r="S22" s="175"/>
      <c r="T22" s="17">
        <f t="shared" si="5"/>
        <v>0</v>
      </c>
      <c r="U22" s="11"/>
      <c r="V22" s="4"/>
      <c r="W22" s="4"/>
      <c r="X22" s="4"/>
      <c r="Y22" s="4"/>
    </row>
    <row r="23" spans="1:25" ht="29.1" customHeight="1" thickBot="1" x14ac:dyDescent="0.4">
      <c r="A23" s="144" t="str">
        <f t="shared" si="0"/>
        <v>NO</v>
      </c>
      <c r="B23" s="12" t="s">
        <v>645</v>
      </c>
      <c r="C23" s="148">
        <v>2072</v>
      </c>
      <c r="D23" s="149" t="s">
        <v>109</v>
      </c>
      <c r="E23" s="185"/>
      <c r="F23" s="185"/>
      <c r="G23" s="185"/>
      <c r="H23" s="185">
        <v>12</v>
      </c>
      <c r="I23" s="185"/>
      <c r="J23" s="185"/>
      <c r="K23" s="185"/>
      <c r="L23" s="154">
        <f t="shared" si="1"/>
        <v>12</v>
      </c>
      <c r="M23" s="16">
        <f t="shared" si="2"/>
        <v>1</v>
      </c>
      <c r="N23" s="140">
        <f t="shared" si="3"/>
        <v>12</v>
      </c>
      <c r="O23" s="171"/>
      <c r="P23" s="148">
        <v>1756</v>
      </c>
      <c r="Q23" s="149" t="s">
        <v>37</v>
      </c>
      <c r="R23" s="148">
        <f t="shared" si="4"/>
        <v>0</v>
      </c>
      <c r="S23" s="175"/>
      <c r="T23" s="17">
        <f t="shared" si="5"/>
        <v>0</v>
      </c>
      <c r="U23" s="11"/>
      <c r="V23" s="4"/>
      <c r="W23" s="4"/>
      <c r="X23" s="4"/>
      <c r="Y23" s="4"/>
    </row>
    <row r="24" spans="1:25" ht="29.1" customHeight="1" thickBot="1" x14ac:dyDescent="0.4">
      <c r="A24" s="144" t="str">
        <f t="shared" si="0"/>
        <v>NO</v>
      </c>
      <c r="B24" s="150" t="s">
        <v>659</v>
      </c>
      <c r="C24" s="148">
        <v>2144</v>
      </c>
      <c r="D24" s="180" t="s">
        <v>107</v>
      </c>
      <c r="E24" s="247"/>
      <c r="F24" s="185"/>
      <c r="G24" s="185"/>
      <c r="H24" s="185"/>
      <c r="I24" s="185">
        <v>12</v>
      </c>
      <c r="J24" s="185"/>
      <c r="K24" s="185"/>
      <c r="L24" s="154">
        <f t="shared" si="1"/>
        <v>12</v>
      </c>
      <c r="M24" s="16">
        <f t="shared" si="2"/>
        <v>1</v>
      </c>
      <c r="N24" s="140">
        <f t="shared" si="3"/>
        <v>12</v>
      </c>
      <c r="O24" s="171"/>
      <c r="P24" s="148">
        <v>1177</v>
      </c>
      <c r="Q24" s="149" t="s">
        <v>38</v>
      </c>
      <c r="R24" s="148">
        <f t="shared" si="4"/>
        <v>0</v>
      </c>
      <c r="S24" s="175"/>
      <c r="T24" s="17">
        <f t="shared" si="5"/>
        <v>0</v>
      </c>
      <c r="U24" s="11"/>
      <c r="V24" s="4"/>
      <c r="W24" s="4"/>
      <c r="X24" s="4"/>
      <c r="Y24" s="4"/>
    </row>
    <row r="25" spans="1:25" ht="29.1" customHeight="1" thickBot="1" x14ac:dyDescent="0.4">
      <c r="A25" s="144" t="str">
        <f t="shared" si="0"/>
        <v>NO</v>
      </c>
      <c r="B25" s="41"/>
      <c r="C25" s="72"/>
      <c r="D25" s="12"/>
      <c r="E25" s="185"/>
      <c r="F25" s="185"/>
      <c r="G25" s="185"/>
      <c r="H25" s="185"/>
      <c r="I25" s="185"/>
      <c r="J25" s="185"/>
      <c r="K25" s="185"/>
      <c r="L25" s="154">
        <f t="shared" ref="L25:L41" si="6">IF(M25=7,SUM(E25:K25)-SMALL(E25:K25,1)-SMALL(E25:K25,2),IF(M25=6,SUM(E25:K25)-SMALL(E25:K25,1),SUM(E25:K25)))</f>
        <v>0</v>
      </c>
      <c r="M25" s="16">
        <f t="shared" si="2"/>
        <v>0</v>
      </c>
      <c r="N25" s="140">
        <f t="shared" si="3"/>
        <v>0</v>
      </c>
      <c r="O25" s="171"/>
      <c r="P25" s="148">
        <v>1266</v>
      </c>
      <c r="Q25" s="149" t="s">
        <v>39</v>
      </c>
      <c r="R25" s="148">
        <f t="shared" si="4"/>
        <v>0</v>
      </c>
      <c r="S25" s="175"/>
      <c r="T25" s="17">
        <f t="shared" si="5"/>
        <v>0</v>
      </c>
      <c r="U25" s="11"/>
      <c r="V25" s="4"/>
      <c r="W25" s="4"/>
      <c r="X25" s="4"/>
      <c r="Y25" s="4"/>
    </row>
    <row r="26" spans="1:25" ht="29.1" customHeight="1" thickBot="1" x14ac:dyDescent="0.4">
      <c r="A26" s="144" t="str">
        <f t="shared" si="0"/>
        <v>NO</v>
      </c>
      <c r="B26" s="14"/>
      <c r="C26" s="72"/>
      <c r="D26" s="14"/>
      <c r="E26" s="185"/>
      <c r="F26" s="185"/>
      <c r="G26" s="185"/>
      <c r="H26" s="185"/>
      <c r="I26" s="185"/>
      <c r="J26" s="185"/>
      <c r="K26" s="185"/>
      <c r="L26" s="154">
        <f t="shared" si="6"/>
        <v>0</v>
      </c>
      <c r="M26" s="16">
        <f t="shared" si="2"/>
        <v>0</v>
      </c>
      <c r="N26" s="140">
        <f t="shared" si="3"/>
        <v>0</v>
      </c>
      <c r="O26" s="171"/>
      <c r="P26" s="148">
        <v>1757</v>
      </c>
      <c r="Q26" s="149" t="s">
        <v>40</v>
      </c>
      <c r="R26" s="148">
        <f t="shared" si="4"/>
        <v>0</v>
      </c>
      <c r="S26" s="175"/>
      <c r="T26" s="17">
        <f t="shared" si="5"/>
        <v>0</v>
      </c>
      <c r="U26" s="11"/>
      <c r="V26" s="4"/>
      <c r="W26" s="4"/>
      <c r="X26" s="4"/>
      <c r="Y26" s="4"/>
    </row>
    <row r="27" spans="1:25" ht="29.1" customHeight="1" thickBot="1" x14ac:dyDescent="0.4">
      <c r="A27" s="144" t="str">
        <f t="shared" ref="A27:A33" si="7">IF(M27&lt;2,"NO","SI")</f>
        <v>NO</v>
      </c>
      <c r="B27" s="41"/>
      <c r="C27" s="72"/>
      <c r="D27" s="41"/>
      <c r="E27" s="185"/>
      <c r="F27" s="185"/>
      <c r="G27" s="185"/>
      <c r="H27" s="185"/>
      <c r="I27" s="185"/>
      <c r="J27" s="185"/>
      <c r="K27" s="185"/>
      <c r="L27" s="154">
        <f t="shared" si="6"/>
        <v>0</v>
      </c>
      <c r="M27" s="16">
        <f t="shared" si="2"/>
        <v>0</v>
      </c>
      <c r="N27" s="140">
        <f t="shared" si="3"/>
        <v>0</v>
      </c>
      <c r="O27" s="171"/>
      <c r="P27" s="148">
        <v>1760</v>
      </c>
      <c r="Q27" s="149" t="s">
        <v>41</v>
      </c>
      <c r="R27" s="148">
        <f t="shared" si="4"/>
        <v>0</v>
      </c>
      <c r="S27" s="175"/>
      <c r="T27" s="17">
        <f t="shared" si="5"/>
        <v>0</v>
      </c>
      <c r="U27" s="11"/>
      <c r="V27" s="4"/>
      <c r="W27" s="4"/>
      <c r="X27" s="4"/>
      <c r="Y27" s="4"/>
    </row>
    <row r="28" spans="1:25" ht="29.1" customHeight="1" thickBot="1" x14ac:dyDescent="0.4">
      <c r="A28" s="144" t="str">
        <f t="shared" si="7"/>
        <v>NO</v>
      </c>
      <c r="B28" s="40"/>
      <c r="C28" s="72"/>
      <c r="D28" s="40"/>
      <c r="E28" s="185"/>
      <c r="F28" s="185"/>
      <c r="G28" s="185"/>
      <c r="H28" s="185"/>
      <c r="I28" s="185"/>
      <c r="J28" s="185"/>
      <c r="K28" s="185"/>
      <c r="L28" s="154">
        <f t="shared" si="6"/>
        <v>0</v>
      </c>
      <c r="M28" s="16">
        <f t="shared" si="2"/>
        <v>0</v>
      </c>
      <c r="N28" s="140">
        <f t="shared" si="3"/>
        <v>0</v>
      </c>
      <c r="O28" s="171"/>
      <c r="P28" s="148">
        <v>1174</v>
      </c>
      <c r="Q28" s="149" t="s">
        <v>123</v>
      </c>
      <c r="R28" s="148">
        <f t="shared" si="4"/>
        <v>0</v>
      </c>
      <c r="S28" s="175"/>
      <c r="T28" s="17">
        <f t="shared" si="5"/>
        <v>0</v>
      </c>
      <c r="U28" s="11"/>
      <c r="V28" s="4"/>
      <c r="W28" s="4"/>
      <c r="X28" s="4"/>
      <c r="Y28" s="4"/>
    </row>
    <row r="29" spans="1:25" ht="29.1" customHeight="1" thickBot="1" x14ac:dyDescent="0.4">
      <c r="A29" s="144" t="str">
        <f t="shared" si="7"/>
        <v>NO</v>
      </c>
      <c r="B29" s="13"/>
      <c r="C29" s="72"/>
      <c r="D29" s="13"/>
      <c r="E29" s="185"/>
      <c r="F29" s="185"/>
      <c r="G29" s="185"/>
      <c r="H29" s="185"/>
      <c r="I29" s="185"/>
      <c r="J29" s="185"/>
      <c r="K29" s="185"/>
      <c r="L29" s="154">
        <f t="shared" si="6"/>
        <v>0</v>
      </c>
      <c r="M29" s="16">
        <f t="shared" si="2"/>
        <v>0</v>
      </c>
      <c r="N29" s="140">
        <f t="shared" si="3"/>
        <v>0</v>
      </c>
      <c r="O29" s="171"/>
      <c r="P29" s="148">
        <v>1731</v>
      </c>
      <c r="Q29" s="149" t="s">
        <v>43</v>
      </c>
      <c r="R29" s="148">
        <f t="shared" si="4"/>
        <v>0</v>
      </c>
      <c r="S29" s="175"/>
      <c r="T29" s="17">
        <f t="shared" si="5"/>
        <v>0</v>
      </c>
      <c r="U29" s="11"/>
      <c r="V29" s="4"/>
      <c r="W29" s="4"/>
      <c r="X29" s="4"/>
      <c r="Y29" s="4"/>
    </row>
    <row r="30" spans="1:25" ht="29.1" customHeight="1" thickBot="1" x14ac:dyDescent="0.4">
      <c r="A30" s="144" t="str">
        <f t="shared" si="7"/>
        <v>NO</v>
      </c>
      <c r="B30" s="13"/>
      <c r="C30" s="72"/>
      <c r="D30" s="13"/>
      <c r="E30" s="185"/>
      <c r="F30" s="185"/>
      <c r="G30" s="185"/>
      <c r="H30" s="185"/>
      <c r="I30" s="185"/>
      <c r="J30" s="185"/>
      <c r="K30" s="185"/>
      <c r="L30" s="154">
        <f t="shared" si="6"/>
        <v>0</v>
      </c>
      <c r="M30" s="16">
        <f t="shared" si="2"/>
        <v>0</v>
      </c>
      <c r="N30" s="140">
        <f t="shared" si="3"/>
        <v>0</v>
      </c>
      <c r="O30" s="171"/>
      <c r="P30" s="148">
        <v>1773</v>
      </c>
      <c r="Q30" s="149" t="s">
        <v>71</v>
      </c>
      <c r="R30" s="148">
        <f t="shared" si="4"/>
        <v>100</v>
      </c>
      <c r="S30" s="175"/>
      <c r="T30" s="17">
        <f t="shared" si="5"/>
        <v>100</v>
      </c>
      <c r="U30" s="11"/>
      <c r="V30" s="4"/>
      <c r="W30" s="4"/>
      <c r="X30" s="4"/>
      <c r="Y30" s="4"/>
    </row>
    <row r="31" spans="1:25" ht="29.1" customHeight="1" thickBot="1" x14ac:dyDescent="0.4">
      <c r="A31" s="144" t="str">
        <f t="shared" si="7"/>
        <v>NO</v>
      </c>
      <c r="B31" s="13"/>
      <c r="C31" s="72"/>
      <c r="D31" s="13"/>
      <c r="E31" s="185"/>
      <c r="F31" s="185"/>
      <c r="G31" s="185"/>
      <c r="H31" s="185"/>
      <c r="I31" s="185"/>
      <c r="J31" s="185"/>
      <c r="K31" s="185"/>
      <c r="L31" s="154">
        <f t="shared" si="6"/>
        <v>0</v>
      </c>
      <c r="M31" s="16">
        <f t="shared" si="2"/>
        <v>0</v>
      </c>
      <c r="N31" s="140">
        <f t="shared" si="3"/>
        <v>0</v>
      </c>
      <c r="O31" s="171"/>
      <c r="P31" s="148">
        <v>1347</v>
      </c>
      <c r="Q31" s="149" t="s">
        <v>45</v>
      </c>
      <c r="R31" s="148">
        <f t="shared" si="4"/>
        <v>0</v>
      </c>
      <c r="S31" s="175"/>
      <c r="T31" s="17">
        <f t="shared" si="5"/>
        <v>0</v>
      </c>
      <c r="U31" s="11"/>
      <c r="V31" s="4"/>
      <c r="W31" s="4"/>
      <c r="X31" s="4"/>
      <c r="Y31" s="4"/>
    </row>
    <row r="32" spans="1:25" ht="29.1" customHeight="1" thickBot="1" x14ac:dyDescent="0.4">
      <c r="A32" s="144" t="str">
        <f t="shared" si="7"/>
        <v>NO</v>
      </c>
      <c r="B32" s="20"/>
      <c r="C32" s="72"/>
      <c r="D32" s="20"/>
      <c r="E32" s="185"/>
      <c r="F32" s="185"/>
      <c r="G32" s="185"/>
      <c r="H32" s="185"/>
      <c r="I32" s="185"/>
      <c r="J32" s="185"/>
      <c r="K32" s="185"/>
      <c r="L32" s="154">
        <f t="shared" si="6"/>
        <v>0</v>
      </c>
      <c r="M32" s="16">
        <f t="shared" si="2"/>
        <v>0</v>
      </c>
      <c r="N32" s="140">
        <f t="shared" si="3"/>
        <v>0</v>
      </c>
      <c r="O32" s="171"/>
      <c r="P32" s="148">
        <v>1889</v>
      </c>
      <c r="Q32" s="149" t="s">
        <v>115</v>
      </c>
      <c r="R32" s="148">
        <f t="shared" si="4"/>
        <v>0</v>
      </c>
      <c r="S32" s="175"/>
      <c r="T32" s="17">
        <f t="shared" si="5"/>
        <v>0</v>
      </c>
      <c r="U32" s="11"/>
      <c r="V32" s="4"/>
      <c r="W32" s="4"/>
      <c r="X32" s="4"/>
      <c r="Y32" s="4"/>
    </row>
    <row r="33" spans="1:25" ht="29.1" customHeight="1" thickBot="1" x14ac:dyDescent="0.4">
      <c r="A33" s="144" t="str">
        <f t="shared" si="7"/>
        <v>NO</v>
      </c>
      <c r="B33" s="13"/>
      <c r="C33" s="72"/>
      <c r="D33" s="13"/>
      <c r="E33" s="185"/>
      <c r="F33" s="185"/>
      <c r="G33" s="185"/>
      <c r="H33" s="185"/>
      <c r="I33" s="185"/>
      <c r="J33" s="185"/>
      <c r="K33" s="185"/>
      <c r="L33" s="154">
        <f t="shared" si="6"/>
        <v>0</v>
      </c>
      <c r="M33" s="16">
        <f t="shared" si="2"/>
        <v>0</v>
      </c>
      <c r="N33" s="140">
        <f t="shared" si="3"/>
        <v>0</v>
      </c>
      <c r="O33" s="171"/>
      <c r="P33" s="148">
        <v>1883</v>
      </c>
      <c r="Q33" s="149" t="s">
        <v>47</v>
      </c>
      <c r="R33" s="148">
        <f t="shared" si="4"/>
        <v>0</v>
      </c>
      <c r="S33" s="175"/>
      <c r="T33" s="17">
        <f t="shared" si="5"/>
        <v>0</v>
      </c>
      <c r="U33" s="11"/>
      <c r="V33" s="4"/>
      <c r="W33" s="4"/>
      <c r="X33" s="4"/>
      <c r="Y33" s="4"/>
    </row>
    <row r="34" spans="1:25" ht="29.1" customHeight="1" thickBot="1" x14ac:dyDescent="0.4">
      <c r="A34" s="61" t="str">
        <f t="shared" ref="A34:A41" si="8">IF(M34&lt;1,"NO","SI")</f>
        <v>NO</v>
      </c>
      <c r="B34" s="13"/>
      <c r="C34" s="72"/>
      <c r="D34" s="13"/>
      <c r="E34" s="185"/>
      <c r="F34" s="185"/>
      <c r="G34" s="185"/>
      <c r="H34" s="185"/>
      <c r="I34" s="185"/>
      <c r="J34" s="185"/>
      <c r="K34" s="185"/>
      <c r="L34" s="154">
        <f t="shared" si="6"/>
        <v>0</v>
      </c>
      <c r="M34" s="16">
        <f t="shared" si="2"/>
        <v>0</v>
      </c>
      <c r="N34" s="140">
        <f t="shared" si="3"/>
        <v>0</v>
      </c>
      <c r="O34" s="171"/>
      <c r="P34" s="148">
        <v>2072</v>
      </c>
      <c r="Q34" s="149" t="s">
        <v>109</v>
      </c>
      <c r="R34" s="148">
        <f t="shared" si="4"/>
        <v>12</v>
      </c>
      <c r="S34" s="175"/>
      <c r="T34" s="17">
        <f t="shared" si="5"/>
        <v>12</v>
      </c>
      <c r="U34" s="11"/>
      <c r="V34" s="4"/>
      <c r="W34" s="4"/>
      <c r="X34" s="4"/>
      <c r="Y34" s="4"/>
    </row>
    <row r="35" spans="1:25" ht="29.1" customHeight="1" thickBot="1" x14ac:dyDescent="0.4">
      <c r="A35" s="61" t="str">
        <f t="shared" si="8"/>
        <v>NO</v>
      </c>
      <c r="B35" s="13"/>
      <c r="C35" s="72"/>
      <c r="D35" s="13"/>
      <c r="E35" s="185"/>
      <c r="F35" s="185"/>
      <c r="G35" s="185"/>
      <c r="H35" s="185"/>
      <c r="I35" s="185"/>
      <c r="J35" s="185"/>
      <c r="K35" s="185"/>
      <c r="L35" s="154">
        <f t="shared" si="6"/>
        <v>0</v>
      </c>
      <c r="M35" s="16">
        <f t="shared" si="2"/>
        <v>0</v>
      </c>
      <c r="N35" s="140">
        <f t="shared" si="3"/>
        <v>0</v>
      </c>
      <c r="O35" s="171"/>
      <c r="P35" s="148">
        <v>1615</v>
      </c>
      <c r="Q35" s="149" t="s">
        <v>110</v>
      </c>
      <c r="R35" s="148">
        <f t="shared" ref="R35:R64" si="9">SUMIF($C$3:$C$101,P35,$N$3:$N$101)</f>
        <v>0</v>
      </c>
      <c r="S35" s="175"/>
      <c r="T35" s="17">
        <f t="shared" ref="T35:T64" si="10">SUMIF($C$3:$C$101,P35,$L$3:$L$101)</f>
        <v>0</v>
      </c>
      <c r="U35" s="11"/>
      <c r="V35" s="4"/>
      <c r="W35" s="4"/>
      <c r="X35" s="4"/>
      <c r="Y35" s="4"/>
    </row>
    <row r="36" spans="1:25" ht="29.1" customHeight="1" thickBot="1" x14ac:dyDescent="0.4">
      <c r="A36" s="61" t="str">
        <f t="shared" si="8"/>
        <v>NO</v>
      </c>
      <c r="B36" s="13"/>
      <c r="C36" s="72"/>
      <c r="D36" s="13"/>
      <c r="E36" s="185"/>
      <c r="F36" s="185"/>
      <c r="G36" s="185"/>
      <c r="H36" s="185"/>
      <c r="I36" s="185"/>
      <c r="J36" s="185"/>
      <c r="K36" s="185"/>
      <c r="L36" s="154">
        <f t="shared" si="6"/>
        <v>0</v>
      </c>
      <c r="M36" s="16">
        <f t="shared" si="2"/>
        <v>0</v>
      </c>
      <c r="N36" s="140">
        <f t="shared" si="3"/>
        <v>0</v>
      </c>
      <c r="O36" s="171"/>
      <c r="P36" s="148">
        <v>48</v>
      </c>
      <c r="Q36" s="149" t="s">
        <v>111</v>
      </c>
      <c r="R36" s="148">
        <f t="shared" si="9"/>
        <v>0</v>
      </c>
      <c r="S36" s="175"/>
      <c r="T36" s="17">
        <f t="shared" si="10"/>
        <v>0</v>
      </c>
      <c r="U36" s="11"/>
      <c r="V36" s="4"/>
      <c r="W36" s="4"/>
      <c r="X36" s="4"/>
      <c r="Y36" s="4"/>
    </row>
    <row r="37" spans="1:25" ht="29.1" customHeight="1" thickBot="1" x14ac:dyDescent="0.4">
      <c r="A37" s="61" t="str">
        <f t="shared" si="8"/>
        <v>NO</v>
      </c>
      <c r="B37" s="13"/>
      <c r="C37" s="72"/>
      <c r="D37" s="13"/>
      <c r="E37" s="185"/>
      <c r="F37" s="185"/>
      <c r="G37" s="185"/>
      <c r="H37" s="185"/>
      <c r="I37" s="185"/>
      <c r="J37" s="185"/>
      <c r="K37" s="185"/>
      <c r="L37" s="154">
        <f t="shared" si="6"/>
        <v>0</v>
      </c>
      <c r="M37" s="16">
        <f t="shared" si="2"/>
        <v>0</v>
      </c>
      <c r="N37" s="140">
        <f t="shared" si="3"/>
        <v>0</v>
      </c>
      <c r="O37" s="171"/>
      <c r="P37" s="148">
        <v>1353</v>
      </c>
      <c r="Q37" s="149" t="s">
        <v>112</v>
      </c>
      <c r="R37" s="148">
        <f t="shared" si="9"/>
        <v>0</v>
      </c>
      <c r="S37" s="175"/>
      <c r="T37" s="17">
        <f t="shared" si="10"/>
        <v>0</v>
      </c>
      <c r="U37" s="11"/>
      <c r="V37" s="4"/>
      <c r="W37" s="4"/>
      <c r="X37" s="4"/>
      <c r="Y37" s="4"/>
    </row>
    <row r="38" spans="1:25" ht="29.1" customHeight="1" thickBot="1" x14ac:dyDescent="0.4">
      <c r="A38" s="61" t="str">
        <f t="shared" si="8"/>
        <v>NO</v>
      </c>
      <c r="B38" s="13"/>
      <c r="C38" s="72"/>
      <c r="D38" s="13"/>
      <c r="E38" s="185"/>
      <c r="F38" s="185"/>
      <c r="G38" s="185"/>
      <c r="H38" s="185"/>
      <c r="I38" s="185"/>
      <c r="J38" s="185"/>
      <c r="K38" s="185"/>
      <c r="L38" s="154">
        <f t="shared" si="6"/>
        <v>0</v>
      </c>
      <c r="M38" s="16">
        <f t="shared" si="2"/>
        <v>0</v>
      </c>
      <c r="N38" s="140">
        <f t="shared" si="3"/>
        <v>0</v>
      </c>
      <c r="O38" s="171"/>
      <c r="P38" s="148">
        <v>1665</v>
      </c>
      <c r="Q38" s="149" t="s">
        <v>113</v>
      </c>
      <c r="R38" s="148">
        <f t="shared" si="9"/>
        <v>0</v>
      </c>
      <c r="S38" s="175"/>
      <c r="T38" s="17">
        <f t="shared" si="10"/>
        <v>0</v>
      </c>
      <c r="U38" s="11"/>
      <c r="V38" s="4"/>
      <c r="W38" s="4"/>
      <c r="X38" s="4"/>
      <c r="Y38" s="4"/>
    </row>
    <row r="39" spans="1:25" ht="29.1" customHeight="1" thickBot="1" x14ac:dyDescent="0.4">
      <c r="A39" s="61" t="str">
        <f t="shared" si="8"/>
        <v>NO</v>
      </c>
      <c r="B39" s="13"/>
      <c r="C39" s="72"/>
      <c r="D39" s="13"/>
      <c r="E39" s="185"/>
      <c r="F39" s="185"/>
      <c r="G39" s="185"/>
      <c r="H39" s="185"/>
      <c r="I39" s="185"/>
      <c r="J39" s="185"/>
      <c r="K39" s="185"/>
      <c r="L39" s="154">
        <f t="shared" si="6"/>
        <v>0</v>
      </c>
      <c r="M39" s="16">
        <f t="shared" si="2"/>
        <v>0</v>
      </c>
      <c r="N39" s="140">
        <f t="shared" si="3"/>
        <v>0</v>
      </c>
      <c r="O39" s="171"/>
      <c r="P39" s="148"/>
      <c r="Q39" s="149"/>
      <c r="R39" s="148">
        <f t="shared" si="9"/>
        <v>0</v>
      </c>
      <c r="S39" s="175"/>
      <c r="T39" s="17">
        <f t="shared" si="10"/>
        <v>0</v>
      </c>
      <c r="U39" s="11"/>
      <c r="V39" s="4"/>
      <c r="W39" s="4"/>
      <c r="X39" s="4"/>
      <c r="Y39" s="4"/>
    </row>
    <row r="40" spans="1:25" ht="29.1" customHeight="1" thickBot="1" x14ac:dyDescent="0.4">
      <c r="A40" s="61" t="str">
        <f t="shared" si="8"/>
        <v>NO</v>
      </c>
      <c r="B40" s="13"/>
      <c r="C40" s="72"/>
      <c r="D40" s="13"/>
      <c r="E40" s="185"/>
      <c r="F40" s="185"/>
      <c r="G40" s="185"/>
      <c r="H40" s="185"/>
      <c r="I40" s="185"/>
      <c r="J40" s="185"/>
      <c r="K40" s="185"/>
      <c r="L40" s="154">
        <f t="shared" si="6"/>
        <v>0</v>
      </c>
      <c r="M40" s="16">
        <f t="shared" si="2"/>
        <v>0</v>
      </c>
      <c r="N40" s="140">
        <f t="shared" si="3"/>
        <v>0</v>
      </c>
      <c r="O40" s="171"/>
      <c r="P40" s="148"/>
      <c r="Q40" s="149"/>
      <c r="R40" s="148">
        <f t="shared" si="9"/>
        <v>0</v>
      </c>
      <c r="S40" s="175"/>
      <c r="T40" s="17">
        <f t="shared" si="10"/>
        <v>0</v>
      </c>
      <c r="U40" s="11"/>
      <c r="V40" s="4"/>
      <c r="W40" s="4"/>
      <c r="X40" s="4"/>
      <c r="Y40" s="4"/>
    </row>
    <row r="41" spans="1:25" ht="29.1" customHeight="1" thickBot="1" x14ac:dyDescent="0.4">
      <c r="A41" s="61" t="str">
        <f t="shared" si="8"/>
        <v>NO</v>
      </c>
      <c r="B41" s="13"/>
      <c r="C41" s="72"/>
      <c r="D41" s="13"/>
      <c r="E41" s="185"/>
      <c r="F41" s="185"/>
      <c r="G41" s="185"/>
      <c r="H41" s="185"/>
      <c r="I41" s="185"/>
      <c r="J41" s="185"/>
      <c r="K41" s="185"/>
      <c r="L41" s="154">
        <f t="shared" si="6"/>
        <v>0</v>
      </c>
      <c r="M41" s="16">
        <f t="shared" si="2"/>
        <v>0</v>
      </c>
      <c r="N41" s="140">
        <f t="shared" si="3"/>
        <v>0</v>
      </c>
      <c r="O41" s="171"/>
      <c r="P41" s="148"/>
      <c r="Q41" s="149"/>
      <c r="R41" s="148">
        <f t="shared" si="9"/>
        <v>0</v>
      </c>
      <c r="S41" s="175"/>
      <c r="T41" s="17">
        <f t="shared" si="10"/>
        <v>0</v>
      </c>
      <c r="U41" s="11"/>
      <c r="V41" s="4"/>
      <c r="W41" s="4"/>
      <c r="X41" s="4"/>
      <c r="Y41" s="4"/>
    </row>
    <row r="42" spans="1:25" ht="29.1" customHeight="1" thickBot="1" x14ac:dyDescent="0.4">
      <c r="A42" s="23">
        <f>COUNTIF(A3:A41,"SI")</f>
        <v>15</v>
      </c>
      <c r="B42" s="64">
        <f>COUNTA(B3:B41)</f>
        <v>22</v>
      </c>
      <c r="C42" s="73"/>
      <c r="D42" s="65"/>
      <c r="E42" s="200"/>
      <c r="F42" s="200"/>
      <c r="G42" s="200"/>
      <c r="H42" s="200"/>
      <c r="I42" s="200"/>
      <c r="J42" s="200"/>
      <c r="K42" s="200"/>
      <c r="L42" s="42">
        <f>SUM(L3:L41)</f>
        <v>2090</v>
      </c>
      <c r="M42" s="27"/>
      <c r="N42" s="43">
        <f>SUM(N3:N41)</f>
        <v>2090</v>
      </c>
      <c r="O42" s="171"/>
      <c r="P42" s="148"/>
      <c r="Q42" s="149"/>
      <c r="R42" s="148">
        <f t="shared" si="9"/>
        <v>0</v>
      </c>
      <c r="S42" s="175"/>
      <c r="T42" s="17">
        <f t="shared" si="10"/>
        <v>0</v>
      </c>
      <c r="U42" s="11"/>
      <c r="V42" s="4"/>
      <c r="W42" s="4"/>
      <c r="X42" s="4"/>
      <c r="Y42" s="4"/>
    </row>
    <row r="43" spans="1:25" ht="29.1" customHeight="1" thickBot="1" x14ac:dyDescent="0.4">
      <c r="A43" s="4"/>
      <c r="B43" s="4"/>
      <c r="C43" s="74"/>
      <c r="D43" s="4"/>
      <c r="E43" s="187"/>
      <c r="F43" s="187"/>
      <c r="G43" s="187"/>
      <c r="H43" s="187"/>
      <c r="I43" s="187"/>
      <c r="J43" s="187"/>
      <c r="K43" s="187"/>
      <c r="L43" s="47"/>
      <c r="M43" s="4"/>
      <c r="N43" s="47"/>
      <c r="O43" s="169"/>
      <c r="P43" s="148"/>
      <c r="Q43" s="149"/>
      <c r="R43" s="148">
        <f t="shared" si="9"/>
        <v>0</v>
      </c>
      <c r="S43" s="175"/>
      <c r="T43" s="17">
        <f t="shared" si="10"/>
        <v>0</v>
      </c>
      <c r="U43" s="11"/>
      <c r="V43" s="4"/>
      <c r="W43" s="4"/>
      <c r="X43" s="4"/>
      <c r="Y43" s="4"/>
    </row>
    <row r="44" spans="1:25" ht="29.1" customHeight="1" thickBot="1" x14ac:dyDescent="0.4">
      <c r="A44" s="4"/>
      <c r="B44" s="4"/>
      <c r="C44" s="74"/>
      <c r="D44" s="4"/>
      <c r="E44" s="187"/>
      <c r="F44" s="187"/>
      <c r="G44" s="187"/>
      <c r="H44" s="187"/>
      <c r="I44" s="187"/>
      <c r="J44" s="187"/>
      <c r="K44" s="187"/>
      <c r="L44" s="4"/>
      <c r="M44" s="4"/>
      <c r="N44" s="4"/>
      <c r="O44" s="169"/>
      <c r="P44" s="148">
        <v>2199</v>
      </c>
      <c r="Q44" s="180" t="s">
        <v>106</v>
      </c>
      <c r="R44" s="148">
        <f t="shared" si="9"/>
        <v>0</v>
      </c>
      <c r="S44" s="175"/>
      <c r="T44" s="17">
        <f t="shared" si="10"/>
        <v>0</v>
      </c>
      <c r="U44" s="11"/>
      <c r="V44" s="4"/>
      <c r="W44" s="4"/>
      <c r="X44" s="4"/>
      <c r="Y44" s="4"/>
    </row>
    <row r="45" spans="1:25" ht="29.1" customHeight="1" thickBot="1" x14ac:dyDescent="0.4">
      <c r="A45" s="4"/>
      <c r="B45" s="4"/>
      <c r="C45" s="74"/>
      <c r="D45" s="4"/>
      <c r="E45" s="187"/>
      <c r="F45" s="187"/>
      <c r="G45" s="187"/>
      <c r="H45" s="187"/>
      <c r="I45" s="187"/>
      <c r="J45" s="187"/>
      <c r="K45" s="187"/>
      <c r="L45" s="4"/>
      <c r="M45" s="4"/>
      <c r="N45" s="4"/>
      <c r="O45" s="169"/>
      <c r="P45" s="148">
        <v>1908</v>
      </c>
      <c r="Q45" s="149" t="s">
        <v>55</v>
      </c>
      <c r="R45" s="148">
        <f t="shared" si="9"/>
        <v>0</v>
      </c>
      <c r="S45" s="175"/>
      <c r="T45" s="17">
        <f t="shared" si="10"/>
        <v>0</v>
      </c>
      <c r="U45" s="11"/>
      <c r="V45" s="4"/>
      <c r="W45" s="4"/>
      <c r="X45" s="4"/>
      <c r="Y45" s="4"/>
    </row>
    <row r="46" spans="1:25" ht="28.5" customHeight="1" thickBot="1" x14ac:dyDescent="0.4">
      <c r="A46" s="4"/>
      <c r="B46" s="4"/>
      <c r="C46" s="74"/>
      <c r="D46" s="4"/>
      <c r="E46" s="187"/>
      <c r="F46" s="187"/>
      <c r="G46" s="187"/>
      <c r="H46" s="187"/>
      <c r="I46" s="187"/>
      <c r="J46" s="187"/>
      <c r="K46" s="187"/>
      <c r="L46" s="4"/>
      <c r="M46" s="4"/>
      <c r="N46" s="4"/>
      <c r="O46" s="169"/>
      <c r="P46" s="148">
        <v>2057</v>
      </c>
      <c r="Q46" s="149" t="s">
        <v>56</v>
      </c>
      <c r="R46" s="148">
        <f t="shared" si="9"/>
        <v>0</v>
      </c>
      <c r="S46" s="175"/>
      <c r="T46" s="17">
        <f t="shared" si="10"/>
        <v>0</v>
      </c>
      <c r="U46" s="11"/>
      <c r="V46" s="4"/>
      <c r="W46" s="4"/>
      <c r="X46" s="4"/>
      <c r="Y46" s="4"/>
    </row>
    <row r="47" spans="1:25" ht="27.95" customHeight="1" thickBot="1" x14ac:dyDescent="0.4">
      <c r="A47" s="4"/>
      <c r="B47" s="4"/>
      <c r="C47" s="74"/>
      <c r="D47" s="4"/>
      <c r="E47" s="187"/>
      <c r="F47" s="187"/>
      <c r="G47" s="187"/>
      <c r="H47" s="187"/>
      <c r="I47" s="187"/>
      <c r="J47" s="187"/>
      <c r="K47" s="187"/>
      <c r="L47" s="4"/>
      <c r="M47" s="4"/>
      <c r="N47" s="4"/>
      <c r="O47" s="169"/>
      <c r="P47" s="148">
        <v>2069</v>
      </c>
      <c r="Q47" s="149" t="s">
        <v>57</v>
      </c>
      <c r="R47" s="148">
        <f t="shared" si="9"/>
        <v>0</v>
      </c>
      <c r="S47" s="175"/>
      <c r="T47" s="17">
        <f t="shared" si="10"/>
        <v>0</v>
      </c>
      <c r="U47" s="21"/>
      <c r="V47" s="4"/>
      <c r="W47" s="4"/>
      <c r="X47" s="4"/>
      <c r="Y47" s="4"/>
    </row>
    <row r="48" spans="1:25" ht="27.95" customHeight="1" thickBot="1" x14ac:dyDescent="0.4">
      <c r="A48" s="4"/>
      <c r="B48" s="4"/>
      <c r="C48" s="74"/>
      <c r="D48" s="4"/>
      <c r="E48" s="187"/>
      <c r="F48" s="187"/>
      <c r="G48" s="187"/>
      <c r="H48" s="187"/>
      <c r="I48" s="187"/>
      <c r="J48" s="187"/>
      <c r="K48" s="187"/>
      <c r="L48" s="4"/>
      <c r="M48" s="4"/>
      <c r="N48" s="4"/>
      <c r="O48" s="169"/>
      <c r="P48" s="148">
        <v>2321</v>
      </c>
      <c r="Q48" s="149" t="s">
        <v>668</v>
      </c>
      <c r="R48" s="148">
        <f t="shared" si="9"/>
        <v>0</v>
      </c>
      <c r="S48" s="175"/>
      <c r="T48" s="17">
        <f t="shared" si="10"/>
        <v>0</v>
      </c>
      <c r="U48" s="21"/>
      <c r="V48" s="4"/>
      <c r="W48" s="4"/>
      <c r="X48" s="4"/>
      <c r="Y48" s="4"/>
    </row>
    <row r="49" spans="1:25" ht="27.95" customHeight="1" thickBot="1" x14ac:dyDescent="0.4">
      <c r="A49" s="4"/>
      <c r="B49" s="4"/>
      <c r="C49" s="74"/>
      <c r="D49" s="4"/>
      <c r="E49" s="187"/>
      <c r="F49" s="187"/>
      <c r="G49" s="187"/>
      <c r="H49" s="187"/>
      <c r="I49" s="187"/>
      <c r="J49" s="187"/>
      <c r="K49" s="187"/>
      <c r="L49" s="4"/>
      <c r="M49" s="4"/>
      <c r="N49" s="4"/>
      <c r="O49" s="169"/>
      <c r="P49" s="148">
        <v>2029</v>
      </c>
      <c r="Q49" s="149" t="s">
        <v>59</v>
      </c>
      <c r="R49" s="148">
        <f t="shared" si="9"/>
        <v>0</v>
      </c>
      <c r="S49" s="175"/>
      <c r="T49" s="17">
        <f t="shared" si="10"/>
        <v>0</v>
      </c>
      <c r="U49" s="4"/>
      <c r="V49" s="4"/>
      <c r="W49" s="4"/>
      <c r="X49" s="4"/>
      <c r="Y49" s="4"/>
    </row>
    <row r="50" spans="1:25" ht="27.95" customHeight="1" thickBot="1" x14ac:dyDescent="0.4">
      <c r="A50" s="4"/>
      <c r="B50" s="4"/>
      <c r="C50" s="74"/>
      <c r="D50" s="4"/>
      <c r="E50" s="187"/>
      <c r="F50" s="187"/>
      <c r="G50" s="187"/>
      <c r="H50" s="187"/>
      <c r="I50" s="187"/>
      <c r="J50" s="187"/>
      <c r="K50" s="187"/>
      <c r="L50" s="4"/>
      <c r="M50" s="4"/>
      <c r="N50" s="4"/>
      <c r="O50" s="169"/>
      <c r="P50" s="148">
        <v>2027</v>
      </c>
      <c r="Q50" s="149" t="s">
        <v>20</v>
      </c>
      <c r="R50" s="148">
        <f t="shared" si="9"/>
        <v>57</v>
      </c>
      <c r="S50" s="175"/>
      <c r="T50" s="17">
        <f t="shared" si="10"/>
        <v>57</v>
      </c>
      <c r="U50" s="4"/>
      <c r="V50" s="4"/>
      <c r="W50" s="4"/>
      <c r="X50" s="4"/>
      <c r="Y50" s="4"/>
    </row>
    <row r="51" spans="1:25" ht="27.95" customHeight="1" thickBot="1" x14ac:dyDescent="0.4">
      <c r="A51" s="4"/>
      <c r="B51" s="4"/>
      <c r="C51" s="74"/>
      <c r="D51" s="4"/>
      <c r="E51" s="187"/>
      <c r="F51" s="187"/>
      <c r="G51" s="187"/>
      <c r="H51" s="187"/>
      <c r="I51" s="187"/>
      <c r="J51" s="187"/>
      <c r="K51" s="187"/>
      <c r="L51" s="4"/>
      <c r="M51" s="4"/>
      <c r="N51" s="4"/>
      <c r="O51" s="169"/>
      <c r="P51" s="148">
        <v>1862</v>
      </c>
      <c r="Q51" s="149" t="s">
        <v>60</v>
      </c>
      <c r="R51" s="148">
        <f t="shared" si="9"/>
        <v>0</v>
      </c>
      <c r="S51" s="175"/>
      <c r="T51" s="17">
        <f t="shared" si="10"/>
        <v>0</v>
      </c>
      <c r="U51" s="4"/>
      <c r="V51" s="4"/>
      <c r="W51" s="4"/>
      <c r="X51" s="4"/>
      <c r="Y51" s="4"/>
    </row>
    <row r="52" spans="1:25" ht="27.95" customHeight="1" thickBot="1" x14ac:dyDescent="0.4">
      <c r="A52" s="4"/>
      <c r="B52" s="4"/>
      <c r="C52" s="74"/>
      <c r="D52" s="4"/>
      <c r="E52" s="187"/>
      <c r="F52" s="187"/>
      <c r="G52" s="187"/>
      <c r="H52" s="187"/>
      <c r="I52" s="187"/>
      <c r="J52" s="187"/>
      <c r="K52" s="187"/>
      <c r="L52" s="4"/>
      <c r="M52" s="4"/>
      <c r="N52" s="4"/>
      <c r="O52" s="169"/>
      <c r="P52" s="148">
        <v>1132</v>
      </c>
      <c r="Q52" s="149" t="s">
        <v>61</v>
      </c>
      <c r="R52" s="148">
        <f t="shared" si="9"/>
        <v>0</v>
      </c>
      <c r="S52" s="175"/>
      <c r="T52" s="17">
        <f t="shared" si="10"/>
        <v>0</v>
      </c>
      <c r="U52" s="4"/>
      <c r="V52" s="4"/>
      <c r="W52" s="4"/>
      <c r="X52" s="4"/>
      <c r="Y52" s="4"/>
    </row>
    <row r="53" spans="1:25" ht="27.95" customHeight="1" thickBot="1" x14ac:dyDescent="0.4">
      <c r="A53" s="4"/>
      <c r="B53" s="4"/>
      <c r="C53" s="74"/>
      <c r="D53" s="4"/>
      <c r="E53" s="187"/>
      <c r="F53" s="187"/>
      <c r="G53" s="187"/>
      <c r="H53" s="187"/>
      <c r="I53" s="187"/>
      <c r="J53" s="187"/>
      <c r="K53" s="187"/>
      <c r="L53" s="4"/>
      <c r="M53" s="4"/>
      <c r="N53" s="4"/>
      <c r="O53" s="169"/>
      <c r="P53" s="148">
        <v>1988</v>
      </c>
      <c r="Q53" s="149" t="s">
        <v>62</v>
      </c>
      <c r="R53" s="148">
        <f t="shared" si="9"/>
        <v>0</v>
      </c>
      <c r="S53" s="175"/>
      <c r="T53" s="17">
        <f t="shared" si="10"/>
        <v>0</v>
      </c>
      <c r="U53" s="4"/>
      <c r="V53" s="4"/>
      <c r="W53" s="4"/>
      <c r="X53" s="4"/>
      <c r="Y53" s="4"/>
    </row>
    <row r="54" spans="1:25" ht="27.95" customHeight="1" thickBot="1" x14ac:dyDescent="0.4">
      <c r="A54" s="4"/>
      <c r="B54" s="4"/>
      <c r="C54" s="74"/>
      <c r="D54" s="4"/>
      <c r="E54" s="187"/>
      <c r="F54" s="187"/>
      <c r="G54" s="187"/>
      <c r="H54" s="187"/>
      <c r="I54" s="187"/>
      <c r="J54" s="187"/>
      <c r="K54" s="187"/>
      <c r="L54" s="4"/>
      <c r="M54" s="4"/>
      <c r="N54" s="4"/>
      <c r="O54" s="169"/>
      <c r="P54" s="263">
        <v>2378</v>
      </c>
      <c r="Q54" s="264" t="s">
        <v>474</v>
      </c>
      <c r="R54" s="148">
        <f t="shared" si="9"/>
        <v>0</v>
      </c>
      <c r="S54" s="175"/>
      <c r="T54" s="17">
        <f t="shared" si="10"/>
        <v>0</v>
      </c>
      <c r="U54" s="4"/>
      <c r="V54" s="4"/>
      <c r="W54" s="4"/>
      <c r="X54" s="4"/>
      <c r="Y54" s="4"/>
    </row>
    <row r="55" spans="1:25" ht="27.4" customHeight="1" thickBot="1" x14ac:dyDescent="0.4">
      <c r="A55" s="4"/>
      <c r="B55" s="4"/>
      <c r="C55" s="74"/>
      <c r="D55" s="4"/>
      <c r="E55" s="187"/>
      <c r="F55" s="187"/>
      <c r="G55" s="187"/>
      <c r="H55" s="187"/>
      <c r="I55" s="187"/>
      <c r="J55" s="187"/>
      <c r="K55" s="187"/>
      <c r="L55" s="4"/>
      <c r="M55" s="4"/>
      <c r="N55" s="4"/>
      <c r="O55" s="169"/>
      <c r="P55" s="295">
        <v>1636</v>
      </c>
      <c r="Q55" s="149" t="s">
        <v>698</v>
      </c>
      <c r="R55" s="148">
        <f t="shared" si="9"/>
        <v>0</v>
      </c>
      <c r="S55" s="175"/>
      <c r="T55" s="17">
        <f t="shared" si="10"/>
        <v>0</v>
      </c>
      <c r="U55" s="4"/>
      <c r="V55" s="4"/>
      <c r="W55" s="4"/>
      <c r="X55" s="4"/>
      <c r="Y55" s="4"/>
    </row>
    <row r="56" spans="1:25" ht="27.4" customHeight="1" thickBot="1" x14ac:dyDescent="0.4">
      <c r="A56" s="4"/>
      <c r="B56" s="4"/>
      <c r="C56" s="74"/>
      <c r="D56" s="4"/>
      <c r="E56" s="187"/>
      <c r="F56" s="187"/>
      <c r="G56" s="187"/>
      <c r="H56" s="187"/>
      <c r="I56" s="187"/>
      <c r="J56" s="187"/>
      <c r="K56" s="187"/>
      <c r="L56" s="4"/>
      <c r="M56" s="4"/>
      <c r="N56" s="4"/>
      <c r="O56" s="169"/>
      <c r="P56" s="263">
        <v>2140</v>
      </c>
      <c r="Q56" s="264" t="s">
        <v>648</v>
      </c>
      <c r="R56" s="148">
        <f t="shared" si="9"/>
        <v>0</v>
      </c>
      <c r="S56" s="175"/>
      <c r="T56" s="17">
        <f t="shared" si="10"/>
        <v>0</v>
      </c>
      <c r="U56" s="4"/>
      <c r="V56" s="4"/>
      <c r="W56" s="4"/>
      <c r="X56" s="4"/>
      <c r="Y56" s="4"/>
    </row>
    <row r="57" spans="1:25" ht="27.4" customHeight="1" thickBot="1" x14ac:dyDescent="0.4">
      <c r="A57" s="4"/>
      <c r="B57" s="4"/>
      <c r="C57" s="74"/>
      <c r="D57" s="4"/>
      <c r="E57" s="187"/>
      <c r="F57" s="187"/>
      <c r="G57" s="187"/>
      <c r="H57" s="187"/>
      <c r="I57" s="187"/>
      <c r="J57" s="187"/>
      <c r="K57" s="187"/>
      <c r="L57" s="4"/>
      <c r="M57" s="4"/>
      <c r="N57" s="4"/>
      <c r="O57" s="169"/>
      <c r="P57" s="148">
        <v>1990</v>
      </c>
      <c r="Q57" s="149" t="s">
        <v>26</v>
      </c>
      <c r="R57" s="148">
        <f t="shared" si="9"/>
        <v>0</v>
      </c>
      <c r="S57" s="175"/>
      <c r="T57" s="17">
        <f t="shared" si="10"/>
        <v>0</v>
      </c>
      <c r="U57" s="4"/>
      <c r="V57" s="4"/>
      <c r="W57" s="4"/>
      <c r="X57" s="4"/>
      <c r="Y57" s="4"/>
    </row>
    <row r="58" spans="1:25" ht="27.4" customHeight="1" thickBot="1" x14ac:dyDescent="0.4">
      <c r="A58" s="4"/>
      <c r="B58" s="4"/>
      <c r="C58" s="74"/>
      <c r="D58" s="4"/>
      <c r="E58" s="187"/>
      <c r="F58" s="187"/>
      <c r="G58" s="187"/>
      <c r="H58" s="187"/>
      <c r="I58" s="187"/>
      <c r="J58" s="187"/>
      <c r="K58" s="187"/>
      <c r="L58" s="4"/>
      <c r="M58" s="4"/>
      <c r="N58" s="4"/>
      <c r="O58" s="169"/>
      <c r="P58" s="148">
        <v>2068</v>
      </c>
      <c r="Q58" s="149" t="s">
        <v>64</v>
      </c>
      <c r="R58" s="148">
        <f t="shared" si="9"/>
        <v>0</v>
      </c>
      <c r="S58" s="175"/>
      <c r="T58" s="17">
        <f t="shared" si="10"/>
        <v>0</v>
      </c>
      <c r="U58" s="4"/>
      <c r="V58" s="4"/>
      <c r="W58" s="4"/>
      <c r="X58" s="4"/>
      <c r="Y58" s="4"/>
    </row>
    <row r="59" spans="1:25" ht="27.2" customHeight="1" thickBot="1" x14ac:dyDescent="0.4">
      <c r="A59" s="4"/>
      <c r="B59" s="4"/>
      <c r="C59" s="74"/>
      <c r="D59" s="4"/>
      <c r="E59" s="187"/>
      <c r="F59" s="187"/>
      <c r="G59" s="187"/>
      <c r="H59" s="187"/>
      <c r="I59" s="187"/>
      <c r="J59" s="187"/>
      <c r="K59" s="187"/>
      <c r="L59" s="4"/>
      <c r="M59" s="4"/>
      <c r="N59" s="4"/>
      <c r="O59" s="169"/>
      <c r="P59" s="148">
        <v>2075</v>
      </c>
      <c r="Q59" s="180" t="s">
        <v>118</v>
      </c>
      <c r="R59" s="148">
        <f t="shared" si="9"/>
        <v>0</v>
      </c>
      <c r="S59" s="175"/>
      <c r="T59" s="17">
        <f t="shared" si="10"/>
        <v>0</v>
      </c>
      <c r="U59" s="4"/>
      <c r="V59" s="4"/>
      <c r="W59" s="4"/>
      <c r="X59" s="4"/>
      <c r="Y59" s="4"/>
    </row>
    <row r="60" spans="1:25" ht="27.4" customHeight="1" thickBot="1" x14ac:dyDescent="0.4">
      <c r="A60" s="4"/>
      <c r="B60" s="4"/>
      <c r="C60" s="74"/>
      <c r="D60" s="4"/>
      <c r="E60" s="187"/>
      <c r="F60" s="187"/>
      <c r="G60" s="187"/>
      <c r="H60" s="187"/>
      <c r="I60" s="187"/>
      <c r="J60" s="187"/>
      <c r="K60" s="187"/>
      <c r="L60" s="4"/>
      <c r="M60" s="4"/>
      <c r="N60" s="4"/>
      <c r="O60" s="169"/>
      <c r="P60" s="148">
        <v>2076</v>
      </c>
      <c r="Q60" s="149" t="s">
        <v>117</v>
      </c>
      <c r="R60" s="148">
        <f t="shared" si="9"/>
        <v>0</v>
      </c>
      <c r="S60" s="175"/>
      <c r="T60" s="17">
        <f t="shared" si="10"/>
        <v>0</v>
      </c>
      <c r="U60" s="4"/>
      <c r="V60" s="4"/>
      <c r="W60" s="4"/>
      <c r="X60" s="4"/>
      <c r="Y60" s="4"/>
    </row>
    <row r="61" spans="1:25" ht="27.4" customHeight="1" thickBot="1" x14ac:dyDescent="0.4">
      <c r="A61" s="4"/>
      <c r="B61" s="4"/>
      <c r="C61" s="74"/>
      <c r="D61" s="4"/>
      <c r="E61" s="187"/>
      <c r="F61" s="187"/>
      <c r="G61" s="187"/>
      <c r="H61" s="187"/>
      <c r="I61" s="187"/>
      <c r="J61" s="187"/>
      <c r="K61" s="187"/>
      <c r="L61" s="4"/>
      <c r="M61" s="4"/>
      <c r="N61" s="4"/>
      <c r="O61" s="169"/>
      <c r="P61" s="148">
        <v>2161</v>
      </c>
      <c r="Q61" s="149" t="s">
        <v>66</v>
      </c>
      <c r="R61" s="148">
        <f t="shared" si="9"/>
        <v>0</v>
      </c>
      <c r="S61" s="175"/>
      <c r="T61" s="17">
        <f t="shared" si="10"/>
        <v>0</v>
      </c>
      <c r="U61" s="4"/>
      <c r="V61" s="4"/>
      <c r="W61" s="4"/>
      <c r="X61" s="4"/>
      <c r="Y61" s="4"/>
    </row>
    <row r="62" spans="1:25" ht="27.4" customHeight="1" thickBot="1" x14ac:dyDescent="0.4">
      <c r="A62" s="4"/>
      <c r="B62" s="4"/>
      <c r="C62" s="74"/>
      <c r="D62" s="4"/>
      <c r="E62" s="187"/>
      <c r="F62" s="187"/>
      <c r="G62" s="187"/>
      <c r="H62" s="187"/>
      <c r="I62" s="187"/>
      <c r="J62" s="187"/>
      <c r="K62" s="187"/>
      <c r="L62" s="4"/>
      <c r="M62" s="4"/>
      <c r="N62" s="4"/>
      <c r="O62" s="169"/>
      <c r="P62" s="148">
        <v>1216</v>
      </c>
      <c r="Q62" s="180" t="s">
        <v>108</v>
      </c>
      <c r="R62" s="148">
        <f t="shared" si="9"/>
        <v>0</v>
      </c>
      <c r="S62" s="175"/>
      <c r="T62" s="17">
        <f t="shared" si="10"/>
        <v>0</v>
      </c>
      <c r="U62" s="4"/>
      <c r="V62" s="4"/>
      <c r="W62" s="4"/>
      <c r="X62" s="4"/>
      <c r="Y62" s="4"/>
    </row>
    <row r="63" spans="1:25" ht="27.4" customHeight="1" thickBot="1" x14ac:dyDescent="0.4">
      <c r="A63" s="4"/>
      <c r="B63" s="4"/>
      <c r="C63" s="74"/>
      <c r="D63" s="4"/>
      <c r="E63" s="187"/>
      <c r="F63" s="187"/>
      <c r="G63" s="187"/>
      <c r="H63" s="187"/>
      <c r="I63" s="187"/>
      <c r="J63" s="187"/>
      <c r="K63" s="187"/>
      <c r="L63" s="4"/>
      <c r="M63" s="4"/>
      <c r="N63" s="4"/>
      <c r="O63" s="169"/>
      <c r="P63" s="148">
        <v>2113</v>
      </c>
      <c r="Q63" s="149" t="s">
        <v>67</v>
      </c>
      <c r="R63" s="148">
        <f t="shared" si="9"/>
        <v>0</v>
      </c>
      <c r="S63" s="175"/>
      <c r="T63" s="17">
        <f t="shared" si="10"/>
        <v>0</v>
      </c>
      <c r="U63" s="4"/>
      <c r="V63" s="4"/>
      <c r="W63" s="4"/>
      <c r="X63" s="4"/>
      <c r="Y63" s="4"/>
    </row>
    <row r="64" spans="1:25" ht="27.4" customHeight="1" thickBot="1" x14ac:dyDescent="0.4">
      <c r="A64" s="4"/>
      <c r="B64" s="4"/>
      <c r="C64" s="74"/>
      <c r="D64" s="4"/>
      <c r="E64" s="187"/>
      <c r="F64" s="187"/>
      <c r="G64" s="187"/>
      <c r="H64" s="187"/>
      <c r="I64" s="187"/>
      <c r="J64" s="187"/>
      <c r="K64" s="187"/>
      <c r="L64" s="4"/>
      <c r="M64" s="4"/>
      <c r="N64" s="4"/>
      <c r="O64" s="169"/>
      <c r="P64" s="148">
        <v>1896</v>
      </c>
      <c r="Q64" s="149" t="s">
        <v>116</v>
      </c>
      <c r="R64" s="148">
        <f t="shared" si="9"/>
        <v>0</v>
      </c>
      <c r="S64" s="175"/>
      <c r="T64" s="17">
        <f t="shared" si="10"/>
        <v>0</v>
      </c>
      <c r="U64" s="4"/>
      <c r="V64" s="4"/>
      <c r="W64" s="4"/>
      <c r="X64" s="4"/>
      <c r="Y64" s="4"/>
    </row>
    <row r="65" spans="1:25" ht="25.5" x14ac:dyDescent="0.35">
      <c r="A65" s="4"/>
      <c r="B65" s="4"/>
      <c r="C65" s="74"/>
      <c r="D65" s="4"/>
      <c r="E65" s="187"/>
      <c r="F65" s="187"/>
      <c r="G65" s="187"/>
      <c r="H65" s="187"/>
      <c r="I65" s="187"/>
      <c r="J65" s="187"/>
      <c r="K65" s="187"/>
      <c r="L65" s="4"/>
      <c r="M65" s="4"/>
      <c r="N65" s="4"/>
      <c r="O65" s="169"/>
      <c r="P65" s="178"/>
      <c r="Q65" s="178"/>
      <c r="R65" s="148">
        <f>SUM(R3:R64)</f>
        <v>2090</v>
      </c>
      <c r="S65" s="173"/>
      <c r="T65" s="22">
        <f>SUM(T3:T64)</f>
        <v>2090</v>
      </c>
      <c r="U65" s="4"/>
      <c r="V65" s="4"/>
      <c r="W65" s="4"/>
      <c r="X65" s="4"/>
      <c r="Y65" s="4"/>
    </row>
    <row r="66" spans="1:25" ht="15.6" customHeight="1" x14ac:dyDescent="0.2">
      <c r="A66" s="4"/>
      <c r="B66" s="4"/>
      <c r="C66" s="74"/>
      <c r="D66" s="4"/>
      <c r="E66" s="187"/>
      <c r="F66" s="187"/>
      <c r="G66" s="187"/>
      <c r="H66" s="187"/>
      <c r="I66" s="187"/>
      <c r="J66" s="187"/>
      <c r="K66" s="187"/>
      <c r="L66" s="4"/>
      <c r="M66" s="4"/>
      <c r="N66" s="4"/>
      <c r="O66" s="169"/>
      <c r="P66" s="178"/>
      <c r="Q66" s="178"/>
      <c r="R66" s="178"/>
      <c r="S66" s="173"/>
      <c r="T66" s="4"/>
      <c r="U66" s="4"/>
      <c r="V66" s="4"/>
      <c r="W66" s="4"/>
      <c r="X66" s="4"/>
      <c r="Y66" s="4"/>
    </row>
    <row r="67" spans="1:25" ht="15.6" customHeight="1" x14ac:dyDescent="0.2">
      <c r="A67" s="4"/>
      <c r="B67" s="29"/>
      <c r="C67" s="30"/>
      <c r="D67" s="30"/>
      <c r="E67" s="197"/>
      <c r="F67" s="197"/>
      <c r="G67" s="197"/>
      <c r="H67" s="197"/>
      <c r="I67" s="197"/>
      <c r="J67" s="197"/>
      <c r="K67" s="197"/>
      <c r="L67" s="31"/>
      <c r="M67" s="4"/>
      <c r="N67" s="4"/>
      <c r="O67" s="169"/>
      <c r="P67" s="178"/>
      <c r="Q67" s="178"/>
      <c r="R67" s="178"/>
      <c r="S67" s="173"/>
      <c r="T67" s="4"/>
      <c r="U67" s="4"/>
      <c r="V67" s="4"/>
      <c r="W67" s="4"/>
      <c r="X67" s="4"/>
      <c r="Y67" s="4"/>
    </row>
    <row r="68" spans="1:25" ht="15.6" customHeight="1" x14ac:dyDescent="0.2">
      <c r="A68" s="4"/>
      <c r="B68" s="32"/>
      <c r="C68" s="33"/>
      <c r="D68" s="33"/>
      <c r="E68" s="198"/>
      <c r="F68" s="198"/>
      <c r="G68" s="198"/>
      <c r="H68" s="198"/>
      <c r="I68" s="198"/>
      <c r="J68" s="198"/>
      <c r="K68" s="198"/>
      <c r="L68" s="34"/>
      <c r="M68" s="4"/>
      <c r="N68" s="4"/>
      <c r="O68" s="169"/>
      <c r="P68" s="178"/>
      <c r="Q68" s="178"/>
      <c r="R68" s="178"/>
      <c r="S68" s="173"/>
      <c r="T68" s="4"/>
      <c r="U68" s="4"/>
      <c r="V68" s="4"/>
      <c r="W68" s="4"/>
      <c r="X68" s="4"/>
      <c r="Y68" s="4"/>
    </row>
    <row r="69" spans="1:25" ht="15.6" customHeight="1" x14ac:dyDescent="0.2">
      <c r="A69" s="4"/>
      <c r="B69" s="32"/>
      <c r="C69" s="33"/>
      <c r="D69" s="33"/>
      <c r="E69" s="198"/>
      <c r="F69" s="198"/>
      <c r="G69" s="198"/>
      <c r="H69" s="198"/>
      <c r="I69" s="198"/>
      <c r="J69" s="198"/>
      <c r="K69" s="198"/>
      <c r="L69" s="34"/>
      <c r="M69" s="4"/>
      <c r="N69" s="4"/>
      <c r="O69" s="169"/>
      <c r="P69" s="178"/>
      <c r="Q69" s="178"/>
      <c r="R69" s="178"/>
      <c r="S69" s="173"/>
      <c r="T69" s="4"/>
      <c r="U69" s="4"/>
      <c r="V69" s="4"/>
      <c r="W69" s="4"/>
      <c r="X69" s="4"/>
      <c r="Y69" s="4"/>
    </row>
    <row r="70" spans="1:25" ht="15.6" customHeight="1" x14ac:dyDescent="0.2">
      <c r="A70" s="4"/>
      <c r="B70" s="32"/>
      <c r="C70" s="33"/>
      <c r="D70" s="33"/>
      <c r="E70" s="198"/>
      <c r="F70" s="198"/>
      <c r="G70" s="198"/>
      <c r="H70" s="198"/>
      <c r="I70" s="198"/>
      <c r="J70" s="198"/>
      <c r="K70" s="198"/>
      <c r="L70" s="34"/>
      <c r="M70" s="4"/>
      <c r="N70" s="4"/>
      <c r="O70" s="169"/>
      <c r="P70" s="178"/>
      <c r="Q70" s="178"/>
      <c r="R70" s="178"/>
      <c r="S70" s="173"/>
      <c r="T70" s="4"/>
      <c r="U70" s="4"/>
      <c r="V70" s="4"/>
      <c r="W70" s="4"/>
      <c r="X70" s="4"/>
      <c r="Y70" s="4"/>
    </row>
    <row r="71" spans="1:25" ht="15.6" customHeight="1" x14ac:dyDescent="0.2">
      <c r="A71" s="4"/>
      <c r="B71" s="32"/>
      <c r="C71" s="33"/>
      <c r="D71" s="33"/>
      <c r="E71" s="198"/>
      <c r="F71" s="198"/>
      <c r="G71" s="198"/>
      <c r="H71" s="198"/>
      <c r="I71" s="198"/>
      <c r="J71" s="198"/>
      <c r="K71" s="198"/>
      <c r="L71" s="34"/>
      <c r="M71" s="4"/>
      <c r="N71" s="4"/>
      <c r="O71" s="169"/>
      <c r="P71" s="178"/>
      <c r="Q71" s="178"/>
      <c r="R71" s="178"/>
      <c r="S71" s="173"/>
      <c r="T71" s="4"/>
      <c r="U71" s="4"/>
      <c r="V71" s="4"/>
      <c r="W71" s="4"/>
      <c r="X71" s="4"/>
      <c r="Y71" s="4"/>
    </row>
    <row r="72" spans="1:25" ht="15.6" customHeight="1" x14ac:dyDescent="0.2">
      <c r="A72" s="4"/>
      <c r="B72" s="32"/>
      <c r="C72" s="33"/>
      <c r="D72" s="33"/>
      <c r="E72" s="198"/>
      <c r="F72" s="198"/>
      <c r="G72" s="198"/>
      <c r="H72" s="198"/>
      <c r="I72" s="198"/>
      <c r="J72" s="198"/>
      <c r="K72" s="198"/>
      <c r="L72" s="34"/>
      <c r="M72" s="4"/>
      <c r="N72" s="4"/>
      <c r="O72" s="169"/>
      <c r="P72" s="178"/>
      <c r="Q72" s="178"/>
      <c r="R72" s="178"/>
      <c r="S72" s="173"/>
      <c r="T72" s="4"/>
      <c r="U72" s="4"/>
      <c r="V72" s="4"/>
      <c r="W72" s="4"/>
      <c r="X72" s="4"/>
      <c r="Y72" s="4"/>
    </row>
    <row r="73" spans="1:25" ht="15.6" customHeight="1" x14ac:dyDescent="0.2">
      <c r="A73" s="4"/>
      <c r="B73" s="32"/>
      <c r="C73" s="33"/>
      <c r="D73" s="33"/>
      <c r="E73" s="198"/>
      <c r="F73" s="198"/>
      <c r="G73" s="198"/>
      <c r="H73" s="198"/>
      <c r="I73" s="198"/>
      <c r="J73" s="198"/>
      <c r="K73" s="198"/>
      <c r="L73" s="34"/>
      <c r="M73" s="4"/>
      <c r="N73" s="4"/>
      <c r="O73" s="169"/>
      <c r="P73" s="178"/>
      <c r="Q73" s="178"/>
      <c r="R73" s="178"/>
      <c r="S73" s="173"/>
      <c r="T73" s="4"/>
      <c r="U73" s="4"/>
      <c r="V73" s="4"/>
      <c r="W73" s="4"/>
      <c r="X73" s="4"/>
      <c r="Y73" s="4"/>
    </row>
    <row r="74" spans="1:25" ht="15.6" customHeight="1" x14ac:dyDescent="0.2">
      <c r="A74" s="4"/>
      <c r="B74" s="32"/>
      <c r="C74" s="33"/>
      <c r="D74" s="33"/>
      <c r="E74" s="198"/>
      <c r="F74" s="198"/>
      <c r="G74" s="198"/>
      <c r="H74" s="198"/>
      <c r="I74" s="198"/>
      <c r="J74" s="198"/>
      <c r="K74" s="198"/>
      <c r="L74" s="34"/>
      <c r="M74" s="4"/>
      <c r="N74" s="4"/>
      <c r="O74" s="169"/>
      <c r="P74" s="178"/>
      <c r="Q74" s="178"/>
      <c r="R74" s="178"/>
      <c r="S74" s="173"/>
      <c r="T74" s="4"/>
      <c r="U74" s="4"/>
      <c r="V74" s="4"/>
      <c r="W74" s="4"/>
      <c r="X74" s="4"/>
      <c r="Y74" s="4"/>
    </row>
    <row r="75" spans="1:25" ht="15.6" customHeight="1" x14ac:dyDescent="0.2">
      <c r="A75" s="4"/>
      <c r="B75" s="32"/>
      <c r="C75" s="33"/>
      <c r="D75" s="33"/>
      <c r="E75" s="198"/>
      <c r="F75" s="198"/>
      <c r="G75" s="198"/>
      <c r="H75" s="198"/>
      <c r="I75" s="198"/>
      <c r="J75" s="198"/>
      <c r="K75" s="198"/>
      <c r="L75" s="34"/>
      <c r="M75" s="4"/>
      <c r="N75" s="4"/>
      <c r="O75" s="169"/>
      <c r="P75" s="178"/>
      <c r="Q75" s="178"/>
      <c r="R75" s="178"/>
      <c r="S75" s="173"/>
      <c r="T75" s="4"/>
      <c r="U75" s="4"/>
      <c r="V75" s="4"/>
      <c r="W75" s="4"/>
      <c r="X75" s="4"/>
      <c r="Y75" s="4"/>
    </row>
    <row r="76" spans="1:25" ht="15.6" customHeight="1" x14ac:dyDescent="0.2">
      <c r="A76" s="4"/>
      <c r="B76" s="32"/>
      <c r="C76" s="33"/>
      <c r="D76" s="33"/>
      <c r="E76" s="198"/>
      <c r="F76" s="198"/>
      <c r="G76" s="198"/>
      <c r="H76" s="198"/>
      <c r="I76" s="198"/>
      <c r="J76" s="198"/>
      <c r="K76" s="198"/>
      <c r="L76" s="34"/>
      <c r="M76" s="4"/>
      <c r="N76" s="4"/>
      <c r="O76" s="169"/>
      <c r="P76" s="178"/>
      <c r="Q76" s="178"/>
      <c r="R76" s="178"/>
      <c r="S76" s="173"/>
      <c r="T76" s="4"/>
      <c r="U76" s="4"/>
      <c r="V76" s="4"/>
      <c r="W76" s="4"/>
      <c r="X76" s="4"/>
      <c r="Y76" s="4"/>
    </row>
    <row r="77" spans="1:25" ht="15.6" customHeight="1" x14ac:dyDescent="0.2">
      <c r="A77" s="4"/>
      <c r="B77" s="32"/>
      <c r="C77" s="33"/>
      <c r="D77" s="33"/>
      <c r="E77" s="198"/>
      <c r="F77" s="198"/>
      <c r="G77" s="198"/>
      <c r="H77" s="198"/>
      <c r="I77" s="198"/>
      <c r="J77" s="198"/>
      <c r="K77" s="198"/>
      <c r="L77" s="34"/>
      <c r="M77" s="4"/>
      <c r="N77" s="4"/>
      <c r="O77" s="169"/>
      <c r="P77" s="178"/>
      <c r="Q77" s="178"/>
      <c r="R77" s="178"/>
      <c r="S77" s="173"/>
      <c r="T77" s="4"/>
      <c r="U77" s="4"/>
      <c r="V77" s="4"/>
      <c r="W77" s="4"/>
      <c r="X77" s="4"/>
      <c r="Y77" s="4"/>
    </row>
    <row r="78" spans="1:25" ht="15.6" customHeight="1" x14ac:dyDescent="0.2">
      <c r="A78" s="4"/>
      <c r="B78" s="32"/>
      <c r="C78" s="33"/>
      <c r="D78" s="33"/>
      <c r="E78" s="198"/>
      <c r="F78" s="198"/>
      <c r="G78" s="198"/>
      <c r="H78" s="198"/>
      <c r="I78" s="198"/>
      <c r="J78" s="198"/>
      <c r="K78" s="198"/>
      <c r="L78" s="34"/>
      <c r="M78" s="4"/>
      <c r="N78" s="4"/>
      <c r="O78" s="169"/>
      <c r="P78" s="178"/>
      <c r="Q78" s="178"/>
      <c r="R78" s="178"/>
      <c r="S78" s="173"/>
      <c r="T78" s="4"/>
      <c r="U78" s="4"/>
      <c r="V78" s="4"/>
      <c r="W78" s="4"/>
      <c r="X78" s="4"/>
      <c r="Y78" s="4"/>
    </row>
    <row r="79" spans="1:25" ht="15.6" customHeight="1" x14ac:dyDescent="0.2">
      <c r="A79" s="4"/>
      <c r="B79" s="32"/>
      <c r="C79" s="33"/>
      <c r="D79" s="33"/>
      <c r="E79" s="198"/>
      <c r="F79" s="198"/>
      <c r="G79" s="198"/>
      <c r="H79" s="198"/>
      <c r="I79" s="198"/>
      <c r="J79" s="198"/>
      <c r="K79" s="198"/>
      <c r="L79" s="34"/>
      <c r="M79" s="4"/>
      <c r="N79" s="4"/>
      <c r="O79" s="169"/>
      <c r="P79" s="178"/>
      <c r="Q79" s="178"/>
      <c r="R79" s="178"/>
      <c r="S79" s="173"/>
      <c r="T79" s="4"/>
      <c r="U79" s="4"/>
      <c r="V79" s="4"/>
      <c r="W79" s="4"/>
      <c r="X79" s="4"/>
      <c r="Y79" s="4"/>
    </row>
    <row r="80" spans="1:25" ht="15.6" customHeight="1" x14ac:dyDescent="0.2">
      <c r="A80" s="4"/>
      <c r="B80" s="32"/>
      <c r="C80" s="33"/>
      <c r="D80" s="33"/>
      <c r="E80" s="198"/>
      <c r="F80" s="198"/>
      <c r="G80" s="198"/>
      <c r="H80" s="198"/>
      <c r="I80" s="198"/>
      <c r="J80" s="198"/>
      <c r="K80" s="198"/>
      <c r="L80" s="34"/>
      <c r="M80" s="4"/>
      <c r="N80" s="4"/>
      <c r="O80" s="169"/>
      <c r="P80" s="178"/>
      <c r="Q80" s="178"/>
      <c r="R80" s="178"/>
      <c r="S80" s="173"/>
      <c r="T80" s="4"/>
      <c r="U80" s="4"/>
      <c r="V80" s="4"/>
      <c r="W80" s="4"/>
      <c r="X80" s="4"/>
      <c r="Y80" s="4"/>
    </row>
    <row r="81" spans="1:25" ht="15.6" customHeight="1" x14ac:dyDescent="0.2">
      <c r="A81" s="4"/>
      <c r="B81" s="32"/>
      <c r="C81" s="33"/>
      <c r="D81" s="33"/>
      <c r="E81" s="198"/>
      <c r="F81" s="198"/>
      <c r="G81" s="198"/>
      <c r="H81" s="198"/>
      <c r="I81" s="198"/>
      <c r="J81" s="198"/>
      <c r="K81" s="198"/>
      <c r="L81" s="34"/>
      <c r="M81" s="4"/>
      <c r="N81" s="4"/>
      <c r="O81" s="169"/>
      <c r="P81" s="178"/>
      <c r="Q81" s="178"/>
      <c r="R81" s="178"/>
      <c r="S81" s="173"/>
      <c r="T81" s="4"/>
      <c r="U81" s="4"/>
      <c r="V81" s="4"/>
      <c r="W81" s="4"/>
      <c r="X81" s="4"/>
      <c r="Y81" s="4"/>
    </row>
    <row r="82" spans="1:25" ht="15.6" customHeight="1" x14ac:dyDescent="0.2">
      <c r="A82" s="4"/>
      <c r="B82" s="32"/>
      <c r="C82" s="33"/>
      <c r="D82" s="33"/>
      <c r="E82" s="198"/>
      <c r="F82" s="198"/>
      <c r="G82" s="198"/>
      <c r="H82" s="198"/>
      <c r="I82" s="198"/>
      <c r="J82" s="198"/>
      <c r="K82" s="198"/>
      <c r="L82" s="34"/>
      <c r="M82" s="4"/>
      <c r="N82" s="4"/>
      <c r="O82" s="169"/>
      <c r="P82" s="178"/>
      <c r="Q82" s="178"/>
      <c r="R82" s="178"/>
      <c r="S82" s="173"/>
      <c r="T82" s="4"/>
      <c r="U82" s="4"/>
      <c r="V82" s="4"/>
      <c r="W82" s="4"/>
      <c r="X82" s="4"/>
      <c r="Y82" s="4"/>
    </row>
    <row r="83" spans="1:25" ht="15.6" customHeight="1" x14ac:dyDescent="0.2">
      <c r="A83" s="4"/>
      <c r="B83" s="35"/>
      <c r="C83" s="36"/>
      <c r="D83" s="36"/>
      <c r="E83" s="199"/>
      <c r="F83" s="199"/>
      <c r="G83" s="199"/>
      <c r="H83" s="199"/>
      <c r="I83" s="199"/>
      <c r="J83" s="199"/>
      <c r="K83" s="199"/>
      <c r="L83" s="37"/>
      <c r="M83" s="4"/>
      <c r="N83" s="4"/>
      <c r="O83" s="169"/>
      <c r="P83" s="178"/>
      <c r="Q83" s="178"/>
      <c r="R83" s="178"/>
      <c r="S83" s="173"/>
      <c r="T83" s="4"/>
      <c r="U83" s="4"/>
      <c r="V83" s="4"/>
      <c r="W83" s="4"/>
      <c r="X83" s="4"/>
      <c r="Y83" s="4"/>
    </row>
    <row r="84" spans="1:25" ht="18.600000000000001" customHeight="1" x14ac:dyDescent="0.2">
      <c r="P84" s="178"/>
      <c r="Q84" s="178"/>
      <c r="R84" s="178"/>
      <c r="S84" s="173"/>
      <c r="T84" s="4"/>
    </row>
    <row r="85" spans="1:25" ht="18.600000000000001" customHeight="1" x14ac:dyDescent="0.2">
      <c r="P85" s="178"/>
      <c r="Q85" s="178"/>
    </row>
    <row r="86" spans="1:25" ht="18.600000000000001" customHeight="1" x14ac:dyDescent="0.2">
      <c r="P86" s="178"/>
      <c r="Q86" s="178"/>
    </row>
    <row r="87" spans="1:25" ht="18.600000000000001" customHeight="1" x14ac:dyDescent="0.2">
      <c r="P87" s="178"/>
      <c r="Q87" s="178"/>
    </row>
    <row r="88" spans="1:25" ht="18.600000000000001" customHeight="1" x14ac:dyDescent="0.2">
      <c r="P88" s="178"/>
      <c r="Q88" s="178"/>
    </row>
    <row r="89" spans="1:25" ht="18.600000000000001" customHeight="1" x14ac:dyDescent="0.2">
      <c r="P89" s="178"/>
      <c r="Q89" s="178"/>
    </row>
    <row r="90" spans="1:25" ht="18.600000000000001" customHeight="1" x14ac:dyDescent="0.2">
      <c r="P90" s="178"/>
      <c r="Q90" s="178"/>
    </row>
    <row r="91" spans="1:25" ht="18.600000000000001" customHeight="1" x14ac:dyDescent="0.2">
      <c r="P91" s="178"/>
      <c r="Q91" s="178"/>
    </row>
    <row r="92" spans="1:25" ht="18.600000000000001" customHeight="1" x14ac:dyDescent="0.2">
      <c r="P92" s="178"/>
      <c r="Q92" s="178"/>
    </row>
    <row r="93" spans="1:25" ht="18.600000000000001" customHeight="1" x14ac:dyDescent="0.2">
      <c r="P93" s="178"/>
      <c r="Q93" s="178"/>
    </row>
  </sheetData>
  <sortState ref="B3:L24">
    <sortCondition descending="1" ref="L3:L24"/>
  </sortState>
  <mergeCells count="1">
    <mergeCell ref="A1:F1"/>
  </mergeCells>
  <conditionalFormatting sqref="A3:A33">
    <cfRule type="containsText" dxfId="3" priority="1" stopIfTrue="1" operator="containsText" text="SI">
      <formula>NOT(ISERROR(SEARCH("SI",A3)))</formula>
    </cfRule>
    <cfRule type="containsText" dxfId="2" priority="2" stopIfTrue="1" operator="containsText" text="NO">
      <formula>NOT(ISERROR(SEARCH("NO",A3)))</formula>
    </cfRule>
  </conditionalFormatting>
  <pageMargins left="1" right="1" top="1" bottom="1" header="0.25" footer="0.25"/>
  <pageSetup orientation="portrait"/>
  <headerFooter>
    <oddHeader>&amp;L&amp;"Times New Roman,Regular"&amp;12&amp;K000000YB F</oddHeader>
    <oddFooter>&amp;L&amp;"Helvetica,Regular"&amp;12&amp;K000000&amp;P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W93"/>
  <sheetViews>
    <sheetView showGridLines="0" topLeftCell="A28" zoomScale="40" zoomScaleNormal="40" workbookViewId="0">
      <selection activeCell="P55" sqref="P55:Q55"/>
    </sheetView>
  </sheetViews>
  <sheetFormatPr defaultColWidth="11.42578125" defaultRowHeight="18.600000000000001" customHeight="1" x14ac:dyDescent="0.2"/>
  <cols>
    <col min="1" max="1" width="11.42578125" style="77" customWidth="1"/>
    <col min="2" max="2" width="56.85546875" style="189" customWidth="1"/>
    <col min="3" max="3" width="13.7109375" style="189" customWidth="1"/>
    <col min="4" max="4" width="79.42578125" style="189" customWidth="1"/>
    <col min="5" max="6" width="23.42578125" style="189" customWidth="1"/>
    <col min="7" max="10" width="22.42578125" style="189" customWidth="1"/>
    <col min="11" max="11" width="23" style="189" customWidth="1"/>
    <col min="12" max="12" width="24.28515625" style="77" customWidth="1"/>
    <col min="13" max="13" width="14.28515625" style="77" customWidth="1"/>
    <col min="14" max="14" width="27.28515625" style="77" customWidth="1"/>
    <col min="15" max="15" width="11.42578125" style="172" customWidth="1"/>
    <col min="16" max="16" width="11.42578125" style="181" customWidth="1"/>
    <col min="17" max="17" width="59.7109375" style="181" customWidth="1"/>
    <col min="18" max="18" width="11.42578125" style="181" customWidth="1"/>
    <col min="19" max="19" width="11.42578125" style="172" customWidth="1"/>
    <col min="20" max="20" width="36.42578125" style="77" customWidth="1"/>
    <col min="21" max="22" width="11.42578125" style="77" customWidth="1"/>
    <col min="23" max="23" width="36.28515625" style="77" customWidth="1"/>
    <col min="24" max="24" width="11.42578125" style="77" customWidth="1"/>
    <col min="25" max="25" width="56.28515625" style="77" customWidth="1"/>
    <col min="26" max="257" width="11.42578125" style="77" customWidth="1"/>
  </cols>
  <sheetData>
    <row r="1" spans="1:25" ht="28.5" customHeight="1" thickBot="1" x14ac:dyDescent="0.45">
      <c r="A1" s="299" t="s">
        <v>84</v>
      </c>
      <c r="B1" s="300"/>
      <c r="C1" s="300"/>
      <c r="D1" s="300"/>
      <c r="E1" s="300"/>
      <c r="F1" s="301"/>
      <c r="G1" s="259"/>
      <c r="H1" s="260"/>
      <c r="I1" s="260"/>
      <c r="J1" s="260"/>
      <c r="K1" s="239"/>
      <c r="L1" s="3"/>
      <c r="M1" s="3"/>
      <c r="N1" s="3"/>
      <c r="O1" s="169"/>
      <c r="P1" s="178"/>
      <c r="Q1" s="178"/>
      <c r="R1" s="178"/>
      <c r="S1" s="173"/>
      <c r="T1" s="3"/>
      <c r="U1" s="4"/>
      <c r="V1" s="4"/>
      <c r="W1" s="4"/>
      <c r="X1" s="4"/>
      <c r="Y1" s="4"/>
    </row>
    <row r="2" spans="1:25" ht="51.4" customHeight="1" thickBot="1" x14ac:dyDescent="0.4">
      <c r="A2" s="6" t="s">
        <v>69</v>
      </c>
      <c r="B2" s="201" t="s">
        <v>1</v>
      </c>
      <c r="C2" s="201" t="s">
        <v>70</v>
      </c>
      <c r="D2" s="201" t="s">
        <v>3</v>
      </c>
      <c r="E2" s="184" t="s">
        <v>121</v>
      </c>
      <c r="F2" s="184" t="s">
        <v>163</v>
      </c>
      <c r="G2" s="184" t="s">
        <v>164</v>
      </c>
      <c r="H2" s="184" t="s">
        <v>165</v>
      </c>
      <c r="I2" s="184" t="s">
        <v>166</v>
      </c>
      <c r="J2" s="184" t="s">
        <v>122</v>
      </c>
      <c r="K2" s="184" t="s">
        <v>167</v>
      </c>
      <c r="L2" s="8" t="s">
        <v>4</v>
      </c>
      <c r="M2" s="9" t="s">
        <v>5</v>
      </c>
      <c r="N2" s="9" t="s">
        <v>6</v>
      </c>
      <c r="O2" s="195"/>
      <c r="P2" s="179" t="s">
        <v>7</v>
      </c>
      <c r="Q2" s="179" t="s">
        <v>3</v>
      </c>
      <c r="R2" s="179" t="s">
        <v>8</v>
      </c>
      <c r="S2" s="190"/>
      <c r="T2" s="10" t="s">
        <v>9</v>
      </c>
      <c r="U2" s="11"/>
      <c r="V2" s="18"/>
      <c r="W2" s="18"/>
      <c r="X2" s="18"/>
      <c r="Y2" s="18"/>
    </row>
    <row r="3" spans="1:25" ht="29.1" customHeight="1" thickBot="1" x14ac:dyDescent="0.4">
      <c r="A3" s="144" t="str">
        <f t="shared" ref="A3:A9" si="0">IF(M3&lt;2,"NO","SI")</f>
        <v>SI</v>
      </c>
      <c r="B3" s="156" t="s">
        <v>126</v>
      </c>
      <c r="C3" s="157" t="s">
        <v>127</v>
      </c>
      <c r="D3" s="158" t="s">
        <v>128</v>
      </c>
      <c r="E3" s="261">
        <v>40</v>
      </c>
      <c r="F3" s="185">
        <v>60</v>
      </c>
      <c r="G3" s="185"/>
      <c r="H3" s="185">
        <v>20</v>
      </c>
      <c r="I3" s="185"/>
      <c r="J3" s="185"/>
      <c r="K3" s="185">
        <v>40</v>
      </c>
      <c r="L3" s="154">
        <f t="shared" ref="L3:L9" si="1">IF(M3=7,SUM(E3:K3)-SMALL(E3:K3,1)-SMALL(E3:K3,2),IF(M3=6,SUM(E3:K3)-SMALL(E3:K3,1),SUM(E3:K3)))</f>
        <v>160</v>
      </c>
      <c r="M3" s="16">
        <f t="shared" ref="M3:M41" si="2">COUNTA(E3:K3)</f>
        <v>4</v>
      </c>
      <c r="N3" s="140">
        <f t="shared" ref="N3:N41" si="3">SUM(E3:K3)</f>
        <v>160</v>
      </c>
      <c r="O3" s="171"/>
      <c r="P3" s="148">
        <v>1213</v>
      </c>
      <c r="Q3" s="149" t="s">
        <v>114</v>
      </c>
      <c r="R3" s="148">
        <f t="shared" ref="R3:R34" si="4">SUMIF($C$3:$C$101,P3,$N$3:$N$101)</f>
        <v>0</v>
      </c>
      <c r="S3" s="175"/>
      <c r="T3" s="17">
        <f t="shared" ref="T3:T34" si="5">SUMIF($C$3:$C$101,P3,$L$3:$L$101)</f>
        <v>0</v>
      </c>
      <c r="U3" s="11"/>
      <c r="V3" s="18"/>
      <c r="W3" s="18"/>
      <c r="X3" s="18"/>
      <c r="Y3" s="18"/>
    </row>
    <row r="4" spans="1:25" ht="29.1" customHeight="1" thickBot="1" x14ac:dyDescent="0.4">
      <c r="A4" s="144" t="str">
        <f t="shared" si="0"/>
        <v>SI</v>
      </c>
      <c r="B4" s="206" t="s">
        <v>675</v>
      </c>
      <c r="C4" s="148">
        <v>2144</v>
      </c>
      <c r="D4" s="180" t="s">
        <v>107</v>
      </c>
      <c r="E4" s="185"/>
      <c r="F4" s="185">
        <v>40</v>
      </c>
      <c r="G4" s="185"/>
      <c r="H4" s="185">
        <v>30</v>
      </c>
      <c r="I4" s="185"/>
      <c r="J4" s="185">
        <v>40</v>
      </c>
      <c r="K4" s="185"/>
      <c r="L4" s="154">
        <f t="shared" si="1"/>
        <v>110</v>
      </c>
      <c r="M4" s="16">
        <f t="shared" si="2"/>
        <v>3</v>
      </c>
      <c r="N4" s="140">
        <f t="shared" si="3"/>
        <v>110</v>
      </c>
      <c r="O4" s="171"/>
      <c r="P4" s="148"/>
      <c r="Q4" s="149"/>
      <c r="R4" s="148">
        <f t="shared" si="4"/>
        <v>0</v>
      </c>
      <c r="S4" s="175"/>
      <c r="T4" s="17">
        <f t="shared" si="5"/>
        <v>0</v>
      </c>
      <c r="U4" s="11"/>
      <c r="V4" s="18"/>
      <c r="W4" s="18"/>
      <c r="X4" s="18"/>
      <c r="Y4" s="18"/>
    </row>
    <row r="5" spans="1:25" ht="29.1" customHeight="1" thickBot="1" x14ac:dyDescent="0.4">
      <c r="A5" s="144" t="str">
        <f t="shared" si="0"/>
        <v>SI</v>
      </c>
      <c r="B5" s="206" t="s">
        <v>503</v>
      </c>
      <c r="C5" s="202">
        <v>1317</v>
      </c>
      <c r="D5" s="203" t="s">
        <v>28</v>
      </c>
      <c r="E5" s="185"/>
      <c r="F5" s="185">
        <v>50</v>
      </c>
      <c r="G5" s="185"/>
      <c r="H5" s="185">
        <v>40</v>
      </c>
      <c r="I5" s="185"/>
      <c r="J5" s="185"/>
      <c r="K5" s="185"/>
      <c r="L5" s="154">
        <f t="shared" si="1"/>
        <v>90</v>
      </c>
      <c r="M5" s="16">
        <f t="shared" si="2"/>
        <v>2</v>
      </c>
      <c r="N5" s="140">
        <f t="shared" si="3"/>
        <v>90</v>
      </c>
      <c r="O5" s="171"/>
      <c r="P5" s="148">
        <v>2232</v>
      </c>
      <c r="Q5" s="149" t="s">
        <v>119</v>
      </c>
      <c r="R5" s="148">
        <f t="shared" si="4"/>
        <v>0</v>
      </c>
      <c r="S5" s="175"/>
      <c r="T5" s="17">
        <f t="shared" si="5"/>
        <v>0</v>
      </c>
      <c r="U5" s="11"/>
      <c r="V5" s="18"/>
      <c r="W5" s="18"/>
      <c r="X5" s="18"/>
      <c r="Y5" s="18"/>
    </row>
    <row r="6" spans="1:25" ht="29.1" customHeight="1" thickBot="1" x14ac:dyDescent="0.4">
      <c r="A6" s="144" t="str">
        <f t="shared" si="0"/>
        <v>SI</v>
      </c>
      <c r="B6" s="207" t="s">
        <v>505</v>
      </c>
      <c r="C6" s="148">
        <v>10</v>
      </c>
      <c r="D6" s="149" t="s">
        <v>16</v>
      </c>
      <c r="E6" s="185"/>
      <c r="F6" s="185">
        <v>15</v>
      </c>
      <c r="G6" s="185"/>
      <c r="H6" s="185"/>
      <c r="I6" s="185"/>
      <c r="J6" s="185"/>
      <c r="K6" s="185">
        <v>30</v>
      </c>
      <c r="L6" s="154">
        <f t="shared" si="1"/>
        <v>45</v>
      </c>
      <c r="M6" s="16">
        <f t="shared" si="2"/>
        <v>2</v>
      </c>
      <c r="N6" s="140">
        <f t="shared" si="3"/>
        <v>45</v>
      </c>
      <c r="O6" s="171"/>
      <c r="P6" s="148">
        <v>1180</v>
      </c>
      <c r="Q6" s="149" t="s">
        <v>14</v>
      </c>
      <c r="R6" s="148">
        <f t="shared" si="4"/>
        <v>0</v>
      </c>
      <c r="S6" s="175"/>
      <c r="T6" s="17">
        <f t="shared" si="5"/>
        <v>0</v>
      </c>
      <c r="U6" s="11"/>
      <c r="V6" s="18"/>
      <c r="W6" s="18"/>
      <c r="X6" s="18"/>
      <c r="Y6" s="18"/>
    </row>
    <row r="7" spans="1:25" ht="29.1" customHeight="1" thickBot="1" x14ac:dyDescent="0.4">
      <c r="A7" s="144" t="str">
        <f t="shared" si="0"/>
        <v>NO</v>
      </c>
      <c r="B7" s="206" t="s">
        <v>676</v>
      </c>
      <c r="C7" s="148">
        <v>2027</v>
      </c>
      <c r="D7" s="149" t="s">
        <v>20</v>
      </c>
      <c r="E7" s="185"/>
      <c r="F7" s="185"/>
      <c r="G7" s="185"/>
      <c r="H7" s="185"/>
      <c r="I7" s="185"/>
      <c r="J7" s="185">
        <v>30</v>
      </c>
      <c r="K7" s="185"/>
      <c r="L7" s="154">
        <f t="shared" si="1"/>
        <v>30</v>
      </c>
      <c r="M7" s="16">
        <f t="shared" si="2"/>
        <v>1</v>
      </c>
      <c r="N7" s="140">
        <f t="shared" si="3"/>
        <v>30</v>
      </c>
      <c r="O7" s="171"/>
      <c r="P7" s="148">
        <v>1115</v>
      </c>
      <c r="Q7" s="149" t="s">
        <v>15</v>
      </c>
      <c r="R7" s="148">
        <f t="shared" si="4"/>
        <v>20</v>
      </c>
      <c r="S7" s="175"/>
      <c r="T7" s="17">
        <f t="shared" si="5"/>
        <v>20</v>
      </c>
      <c r="U7" s="11"/>
      <c r="V7" s="18"/>
      <c r="W7" s="18"/>
      <c r="X7" s="18"/>
      <c r="Y7" s="18"/>
    </row>
    <row r="8" spans="1:25" ht="29.1" customHeight="1" thickBot="1" x14ac:dyDescent="0.4">
      <c r="A8" s="144" t="str">
        <f t="shared" si="0"/>
        <v>NO</v>
      </c>
      <c r="B8" s="286" t="s">
        <v>504</v>
      </c>
      <c r="C8" s="148">
        <v>1115</v>
      </c>
      <c r="D8" s="149" t="s">
        <v>15</v>
      </c>
      <c r="E8" s="247"/>
      <c r="F8" s="185">
        <v>20</v>
      </c>
      <c r="G8" s="185"/>
      <c r="H8" s="185"/>
      <c r="I8" s="185"/>
      <c r="J8" s="185"/>
      <c r="K8" s="185"/>
      <c r="L8" s="154">
        <f t="shared" si="1"/>
        <v>20</v>
      </c>
      <c r="M8" s="16">
        <f t="shared" si="2"/>
        <v>1</v>
      </c>
      <c r="N8" s="140">
        <f t="shared" si="3"/>
        <v>20</v>
      </c>
      <c r="O8" s="171"/>
      <c r="P8" s="148">
        <v>10</v>
      </c>
      <c r="Q8" s="149" t="s">
        <v>16</v>
      </c>
      <c r="R8" s="148">
        <f t="shared" si="4"/>
        <v>205</v>
      </c>
      <c r="S8" s="175"/>
      <c r="T8" s="17">
        <f t="shared" si="5"/>
        <v>205</v>
      </c>
      <c r="U8" s="11"/>
      <c r="V8" s="18"/>
      <c r="W8" s="18"/>
      <c r="X8" s="18"/>
      <c r="Y8" s="18"/>
    </row>
    <row r="9" spans="1:25" ht="29.1" customHeight="1" thickBot="1" x14ac:dyDescent="0.4">
      <c r="A9" s="144" t="str">
        <f t="shared" si="0"/>
        <v>NO</v>
      </c>
      <c r="B9" s="207" t="s">
        <v>506</v>
      </c>
      <c r="C9" s="148">
        <v>2271</v>
      </c>
      <c r="D9" s="149" t="s">
        <v>120</v>
      </c>
      <c r="E9" s="185"/>
      <c r="F9" s="185">
        <v>2</v>
      </c>
      <c r="G9" s="185"/>
      <c r="H9" s="185"/>
      <c r="I9" s="185"/>
      <c r="J9" s="185"/>
      <c r="K9" s="185"/>
      <c r="L9" s="154">
        <f t="shared" si="1"/>
        <v>2</v>
      </c>
      <c r="M9" s="16">
        <f t="shared" si="2"/>
        <v>1</v>
      </c>
      <c r="N9" s="140">
        <f t="shared" si="3"/>
        <v>2</v>
      </c>
      <c r="O9" s="171"/>
      <c r="P9" s="148">
        <v>1589</v>
      </c>
      <c r="Q9" s="149" t="s">
        <v>18</v>
      </c>
      <c r="R9" s="148">
        <f t="shared" si="4"/>
        <v>0</v>
      </c>
      <c r="S9" s="175"/>
      <c r="T9" s="17">
        <f t="shared" si="5"/>
        <v>0</v>
      </c>
      <c r="U9" s="11"/>
      <c r="V9" s="18"/>
      <c r="W9" s="18"/>
      <c r="X9" s="18"/>
      <c r="Y9" s="18"/>
    </row>
    <row r="10" spans="1:25" ht="29.1" customHeight="1" thickBot="1" x14ac:dyDescent="0.4">
      <c r="A10" s="144" t="str">
        <f t="shared" ref="A10:A26" si="6">IF(M10&lt;2,"NO","SI")</f>
        <v>NO</v>
      </c>
      <c r="B10" s="204"/>
      <c r="C10" s="208"/>
      <c r="D10" s="206"/>
      <c r="E10" s="185"/>
      <c r="F10" s="185"/>
      <c r="G10" s="185"/>
      <c r="H10" s="185"/>
      <c r="I10" s="185"/>
      <c r="J10" s="185"/>
      <c r="K10" s="185"/>
      <c r="L10" s="154">
        <f t="shared" ref="L10:L41" si="7">IF(M10=7,SUM(E10:K10)-SMALL(E10:K10,1)-SMALL(E10:K10,2),IF(M10=6,SUM(E10:K10)-SMALL(E10:K10,1),SUM(E10:K10)))</f>
        <v>0</v>
      </c>
      <c r="M10" s="16">
        <f t="shared" si="2"/>
        <v>0</v>
      </c>
      <c r="N10" s="140">
        <f t="shared" si="3"/>
        <v>0</v>
      </c>
      <c r="O10" s="171"/>
      <c r="P10" s="148"/>
      <c r="Q10" s="149"/>
      <c r="R10" s="148">
        <f t="shared" si="4"/>
        <v>0</v>
      </c>
      <c r="S10" s="175"/>
      <c r="T10" s="17">
        <f t="shared" si="5"/>
        <v>0</v>
      </c>
      <c r="U10" s="11"/>
      <c r="V10" s="18"/>
      <c r="W10" s="18"/>
      <c r="X10" s="18"/>
      <c r="Y10" s="18"/>
    </row>
    <row r="11" spans="1:25" ht="29.1" customHeight="1" thickBot="1" x14ac:dyDescent="0.4">
      <c r="A11" s="144" t="str">
        <f t="shared" si="6"/>
        <v>NO</v>
      </c>
      <c r="B11" s="207"/>
      <c r="C11" s="208"/>
      <c r="D11" s="207"/>
      <c r="E11" s="185"/>
      <c r="F11" s="185"/>
      <c r="G11" s="185"/>
      <c r="H11" s="185"/>
      <c r="I11" s="185"/>
      <c r="J11" s="185"/>
      <c r="K11" s="185"/>
      <c r="L11" s="154">
        <f t="shared" si="7"/>
        <v>0</v>
      </c>
      <c r="M11" s="16">
        <f t="shared" si="2"/>
        <v>0</v>
      </c>
      <c r="N11" s="140">
        <f t="shared" si="3"/>
        <v>0</v>
      </c>
      <c r="O11" s="171"/>
      <c r="P11" s="148">
        <v>1590</v>
      </c>
      <c r="Q11" s="149" t="s">
        <v>21</v>
      </c>
      <c r="R11" s="148">
        <f t="shared" si="4"/>
        <v>0</v>
      </c>
      <c r="S11" s="175"/>
      <c r="T11" s="17">
        <f t="shared" si="5"/>
        <v>0</v>
      </c>
      <c r="U11" s="11"/>
      <c r="V11" s="18"/>
      <c r="W11" s="18"/>
      <c r="X11" s="18"/>
      <c r="Y11" s="18"/>
    </row>
    <row r="12" spans="1:25" ht="29.1" customHeight="1" thickBot="1" x14ac:dyDescent="0.4">
      <c r="A12" s="144" t="str">
        <f t="shared" si="6"/>
        <v>NO</v>
      </c>
      <c r="B12" s="206"/>
      <c r="C12" s="208"/>
      <c r="D12" s="206"/>
      <c r="E12" s="185"/>
      <c r="F12" s="185"/>
      <c r="G12" s="185"/>
      <c r="H12" s="185"/>
      <c r="I12" s="185"/>
      <c r="J12" s="185"/>
      <c r="K12" s="185"/>
      <c r="L12" s="154">
        <f t="shared" si="7"/>
        <v>0</v>
      </c>
      <c r="M12" s="16">
        <f t="shared" si="2"/>
        <v>0</v>
      </c>
      <c r="N12" s="140">
        <f t="shared" si="3"/>
        <v>0</v>
      </c>
      <c r="O12" s="171"/>
      <c r="P12" s="148">
        <v>2074</v>
      </c>
      <c r="Q12" s="149" t="s">
        <v>419</v>
      </c>
      <c r="R12" s="148">
        <f t="shared" si="4"/>
        <v>0</v>
      </c>
      <c r="S12" s="175"/>
      <c r="T12" s="17">
        <f t="shared" si="5"/>
        <v>0</v>
      </c>
      <c r="U12" s="11"/>
      <c r="V12" s="18"/>
      <c r="W12" s="18"/>
      <c r="X12" s="18"/>
      <c r="Y12" s="18"/>
    </row>
    <row r="13" spans="1:25" ht="29.1" customHeight="1" thickBot="1" x14ac:dyDescent="0.4">
      <c r="A13" s="144" t="str">
        <f t="shared" si="6"/>
        <v>NO</v>
      </c>
      <c r="B13" s="206"/>
      <c r="C13" s="208"/>
      <c r="D13" s="209"/>
      <c r="E13" s="185"/>
      <c r="F13" s="185"/>
      <c r="G13" s="185"/>
      <c r="H13" s="185"/>
      <c r="I13" s="185"/>
      <c r="J13" s="185"/>
      <c r="K13" s="185"/>
      <c r="L13" s="154">
        <f t="shared" si="7"/>
        <v>0</v>
      </c>
      <c r="M13" s="16">
        <f t="shared" si="2"/>
        <v>0</v>
      </c>
      <c r="N13" s="140">
        <f t="shared" si="3"/>
        <v>0</v>
      </c>
      <c r="O13" s="171"/>
      <c r="P13" s="148">
        <v>2310</v>
      </c>
      <c r="Q13" s="149" t="s">
        <v>420</v>
      </c>
      <c r="R13" s="148">
        <f t="shared" si="4"/>
        <v>0</v>
      </c>
      <c r="S13" s="175"/>
      <c r="T13" s="17">
        <f t="shared" si="5"/>
        <v>0</v>
      </c>
      <c r="U13" s="11"/>
      <c r="V13" s="18"/>
      <c r="W13" s="18"/>
      <c r="X13" s="18"/>
      <c r="Y13" s="18"/>
    </row>
    <row r="14" spans="1:25" ht="29.1" customHeight="1" thickBot="1" x14ac:dyDescent="0.4">
      <c r="A14" s="144" t="str">
        <f t="shared" si="6"/>
        <v>NO</v>
      </c>
      <c r="B14" s="204"/>
      <c r="C14" s="205"/>
      <c r="D14" s="206"/>
      <c r="E14" s="185"/>
      <c r="F14" s="185"/>
      <c r="G14" s="185"/>
      <c r="H14" s="185"/>
      <c r="I14" s="185"/>
      <c r="J14" s="185"/>
      <c r="K14" s="185"/>
      <c r="L14" s="154">
        <f t="shared" si="7"/>
        <v>0</v>
      </c>
      <c r="M14" s="16">
        <f t="shared" si="2"/>
        <v>0</v>
      </c>
      <c r="N14" s="140">
        <f t="shared" si="3"/>
        <v>0</v>
      </c>
      <c r="O14" s="171"/>
      <c r="P14" s="148">
        <v>1843</v>
      </c>
      <c r="Q14" s="149" t="s">
        <v>27</v>
      </c>
      <c r="R14" s="148">
        <f t="shared" si="4"/>
        <v>0</v>
      </c>
      <c r="S14" s="175"/>
      <c r="T14" s="17">
        <f t="shared" si="5"/>
        <v>0</v>
      </c>
      <c r="U14" s="11"/>
      <c r="V14" s="4"/>
      <c r="W14" s="4"/>
      <c r="X14" s="4"/>
      <c r="Y14" s="4"/>
    </row>
    <row r="15" spans="1:25" ht="29.1" customHeight="1" thickBot="1" x14ac:dyDescent="0.4">
      <c r="A15" s="144" t="str">
        <f t="shared" si="6"/>
        <v>NO</v>
      </c>
      <c r="B15" s="206"/>
      <c r="C15" s="208"/>
      <c r="D15" s="206"/>
      <c r="E15" s="185"/>
      <c r="F15" s="185"/>
      <c r="G15" s="185"/>
      <c r="H15" s="185"/>
      <c r="I15" s="185"/>
      <c r="J15" s="185"/>
      <c r="K15" s="185"/>
      <c r="L15" s="154">
        <f t="shared" si="7"/>
        <v>0</v>
      </c>
      <c r="M15" s="16">
        <f t="shared" si="2"/>
        <v>0</v>
      </c>
      <c r="N15" s="140">
        <f t="shared" si="3"/>
        <v>0</v>
      </c>
      <c r="O15" s="171"/>
      <c r="P15" s="148">
        <v>1317</v>
      </c>
      <c r="Q15" s="149" t="s">
        <v>28</v>
      </c>
      <c r="R15" s="148">
        <f t="shared" si="4"/>
        <v>90</v>
      </c>
      <c r="S15" s="175"/>
      <c r="T15" s="17">
        <f t="shared" si="5"/>
        <v>90</v>
      </c>
      <c r="U15" s="11"/>
      <c r="V15" s="18"/>
      <c r="W15" s="18"/>
      <c r="X15" s="18"/>
      <c r="Y15" s="18"/>
    </row>
    <row r="16" spans="1:25" ht="29.1" customHeight="1" thickBot="1" x14ac:dyDescent="0.4">
      <c r="A16" s="144" t="str">
        <f t="shared" si="6"/>
        <v>NO</v>
      </c>
      <c r="B16" s="206"/>
      <c r="C16" s="208"/>
      <c r="D16" s="206"/>
      <c r="E16" s="185"/>
      <c r="F16" s="185"/>
      <c r="G16" s="185"/>
      <c r="H16" s="185"/>
      <c r="I16" s="185"/>
      <c r="J16" s="185"/>
      <c r="K16" s="185"/>
      <c r="L16" s="154">
        <f t="shared" si="7"/>
        <v>0</v>
      </c>
      <c r="M16" s="16">
        <f t="shared" si="2"/>
        <v>0</v>
      </c>
      <c r="N16" s="140">
        <f t="shared" si="3"/>
        <v>0</v>
      </c>
      <c r="O16" s="171"/>
      <c r="P16" s="148"/>
      <c r="Q16" s="149"/>
      <c r="R16" s="148">
        <f t="shared" si="4"/>
        <v>0</v>
      </c>
      <c r="S16" s="175"/>
      <c r="T16" s="17">
        <f t="shared" si="5"/>
        <v>0</v>
      </c>
      <c r="U16" s="11"/>
      <c r="V16" s="18"/>
      <c r="W16" s="18"/>
      <c r="X16" s="18"/>
      <c r="Y16" s="18"/>
    </row>
    <row r="17" spans="1:25" ht="29.1" customHeight="1" thickBot="1" x14ac:dyDescent="0.4">
      <c r="A17" s="144" t="str">
        <f t="shared" si="6"/>
        <v>NO</v>
      </c>
      <c r="B17" s="207"/>
      <c r="C17" s="208"/>
      <c r="D17" s="207"/>
      <c r="E17" s="185"/>
      <c r="F17" s="185"/>
      <c r="G17" s="185"/>
      <c r="H17" s="185"/>
      <c r="I17" s="185"/>
      <c r="J17" s="185"/>
      <c r="K17" s="185"/>
      <c r="L17" s="154">
        <f t="shared" si="7"/>
        <v>0</v>
      </c>
      <c r="M17" s="16">
        <f t="shared" si="2"/>
        <v>0</v>
      </c>
      <c r="N17" s="140">
        <f t="shared" si="3"/>
        <v>0</v>
      </c>
      <c r="O17" s="171"/>
      <c r="P17" s="148">
        <v>1886</v>
      </c>
      <c r="Q17" s="149" t="s">
        <v>31</v>
      </c>
      <c r="R17" s="148">
        <f t="shared" si="4"/>
        <v>0</v>
      </c>
      <c r="S17" s="175"/>
      <c r="T17" s="17">
        <f t="shared" si="5"/>
        <v>0</v>
      </c>
      <c r="U17" s="11"/>
      <c r="V17" s="18"/>
      <c r="W17" s="18"/>
      <c r="X17" s="18"/>
      <c r="Y17" s="18"/>
    </row>
    <row r="18" spans="1:25" ht="29.1" customHeight="1" thickBot="1" x14ac:dyDescent="0.4">
      <c r="A18" s="144" t="str">
        <f t="shared" si="6"/>
        <v>NO</v>
      </c>
      <c r="B18" s="210"/>
      <c r="C18" s="208"/>
      <c r="D18" s="210"/>
      <c r="E18" s="185"/>
      <c r="F18" s="185"/>
      <c r="G18" s="185"/>
      <c r="H18" s="185"/>
      <c r="I18" s="185"/>
      <c r="J18" s="185"/>
      <c r="K18" s="185"/>
      <c r="L18" s="154">
        <f t="shared" si="7"/>
        <v>0</v>
      </c>
      <c r="M18" s="16">
        <f t="shared" si="2"/>
        <v>0</v>
      </c>
      <c r="N18" s="140">
        <f t="shared" si="3"/>
        <v>0</v>
      </c>
      <c r="O18" s="171"/>
      <c r="P18" s="148">
        <v>2144</v>
      </c>
      <c r="Q18" s="180" t="s">
        <v>107</v>
      </c>
      <c r="R18" s="148">
        <f t="shared" si="4"/>
        <v>110</v>
      </c>
      <c r="S18" s="175"/>
      <c r="T18" s="17">
        <f t="shared" si="5"/>
        <v>110</v>
      </c>
      <c r="U18" s="11"/>
      <c r="V18" s="4"/>
      <c r="W18" s="4"/>
      <c r="X18" s="4"/>
      <c r="Y18" s="4"/>
    </row>
    <row r="19" spans="1:25" ht="29.1" customHeight="1" thickBot="1" x14ac:dyDescent="0.4">
      <c r="A19" s="144" t="str">
        <f t="shared" si="6"/>
        <v>NO</v>
      </c>
      <c r="B19" s="204"/>
      <c r="C19" s="208"/>
      <c r="D19" s="204"/>
      <c r="E19" s="185"/>
      <c r="F19" s="185"/>
      <c r="G19" s="185"/>
      <c r="H19" s="185"/>
      <c r="I19" s="185"/>
      <c r="J19" s="185"/>
      <c r="K19" s="185"/>
      <c r="L19" s="154">
        <f t="shared" si="7"/>
        <v>0</v>
      </c>
      <c r="M19" s="16">
        <f t="shared" si="2"/>
        <v>0</v>
      </c>
      <c r="N19" s="140">
        <f t="shared" si="3"/>
        <v>0</v>
      </c>
      <c r="O19" s="171"/>
      <c r="P19" s="148"/>
      <c r="Q19" s="149"/>
      <c r="R19" s="148">
        <f t="shared" si="4"/>
        <v>0</v>
      </c>
      <c r="S19" s="175"/>
      <c r="T19" s="17">
        <f t="shared" si="5"/>
        <v>0</v>
      </c>
      <c r="U19" s="11"/>
      <c r="V19" s="18"/>
      <c r="W19" s="18"/>
      <c r="X19" s="18"/>
      <c r="Y19" s="18"/>
    </row>
    <row r="20" spans="1:25" ht="29.1" customHeight="1" thickBot="1" x14ac:dyDescent="0.4">
      <c r="A20" s="144" t="str">
        <f t="shared" si="6"/>
        <v>NO</v>
      </c>
      <c r="B20" s="204"/>
      <c r="C20" s="208"/>
      <c r="D20" s="204"/>
      <c r="E20" s="185"/>
      <c r="F20" s="185"/>
      <c r="G20" s="185"/>
      <c r="H20" s="185"/>
      <c r="I20" s="185"/>
      <c r="J20" s="185"/>
      <c r="K20" s="185"/>
      <c r="L20" s="154">
        <f t="shared" si="7"/>
        <v>0</v>
      </c>
      <c r="M20" s="16">
        <f t="shared" si="2"/>
        <v>0</v>
      </c>
      <c r="N20" s="140">
        <f t="shared" si="3"/>
        <v>0</v>
      </c>
      <c r="O20" s="171"/>
      <c r="P20" s="148">
        <v>1298</v>
      </c>
      <c r="Q20" s="149" t="s">
        <v>35</v>
      </c>
      <c r="R20" s="148">
        <f t="shared" si="4"/>
        <v>0</v>
      </c>
      <c r="S20" s="175"/>
      <c r="T20" s="17">
        <f t="shared" si="5"/>
        <v>0</v>
      </c>
      <c r="U20" s="11"/>
      <c r="V20" s="4"/>
      <c r="W20" s="4"/>
      <c r="X20" s="4"/>
      <c r="Y20" s="4"/>
    </row>
    <row r="21" spans="1:25" ht="29.1" customHeight="1" thickBot="1" x14ac:dyDescent="0.4">
      <c r="A21" s="144" t="str">
        <f t="shared" si="6"/>
        <v>NO</v>
      </c>
      <c r="B21" s="210"/>
      <c r="C21" s="208"/>
      <c r="D21" s="210"/>
      <c r="E21" s="185"/>
      <c r="F21" s="185"/>
      <c r="G21" s="185"/>
      <c r="H21" s="185"/>
      <c r="I21" s="185"/>
      <c r="J21" s="185"/>
      <c r="K21" s="185"/>
      <c r="L21" s="154">
        <f t="shared" si="7"/>
        <v>0</v>
      </c>
      <c r="M21" s="16">
        <f t="shared" si="2"/>
        <v>0</v>
      </c>
      <c r="N21" s="140">
        <f t="shared" si="3"/>
        <v>0</v>
      </c>
      <c r="O21" s="171"/>
      <c r="P21" s="148">
        <v>2271</v>
      </c>
      <c r="Q21" s="149" t="s">
        <v>120</v>
      </c>
      <c r="R21" s="148">
        <f t="shared" si="4"/>
        <v>2</v>
      </c>
      <c r="S21" s="175"/>
      <c r="T21" s="17">
        <f t="shared" si="5"/>
        <v>2</v>
      </c>
      <c r="U21" s="11"/>
      <c r="V21" s="4"/>
      <c r="W21" s="4"/>
      <c r="X21" s="4"/>
      <c r="Y21" s="4"/>
    </row>
    <row r="22" spans="1:25" ht="29.1" customHeight="1" thickBot="1" x14ac:dyDescent="0.4">
      <c r="A22" s="144" t="str">
        <f t="shared" si="6"/>
        <v>NO</v>
      </c>
      <c r="B22" s="210"/>
      <c r="C22" s="208"/>
      <c r="D22" s="210"/>
      <c r="E22" s="185"/>
      <c r="F22" s="185"/>
      <c r="G22" s="185"/>
      <c r="H22" s="185"/>
      <c r="I22" s="185"/>
      <c r="J22" s="185"/>
      <c r="K22" s="185"/>
      <c r="L22" s="154">
        <f t="shared" si="7"/>
        <v>0</v>
      </c>
      <c r="M22" s="16">
        <f t="shared" si="2"/>
        <v>0</v>
      </c>
      <c r="N22" s="140">
        <f t="shared" si="3"/>
        <v>0</v>
      </c>
      <c r="O22" s="171"/>
      <c r="P22" s="148">
        <v>2186</v>
      </c>
      <c r="Q22" s="149" t="s">
        <v>124</v>
      </c>
      <c r="R22" s="148">
        <f t="shared" si="4"/>
        <v>0</v>
      </c>
      <c r="S22" s="175"/>
      <c r="T22" s="17">
        <f t="shared" si="5"/>
        <v>0</v>
      </c>
      <c r="U22" s="11"/>
      <c r="V22" s="4"/>
      <c r="W22" s="4"/>
      <c r="X22" s="4"/>
      <c r="Y22" s="4"/>
    </row>
    <row r="23" spans="1:25" ht="29.1" customHeight="1" thickBot="1" x14ac:dyDescent="0.4">
      <c r="A23" s="144" t="str">
        <f t="shared" si="6"/>
        <v>NO</v>
      </c>
      <c r="B23" s="210"/>
      <c r="C23" s="208"/>
      <c r="D23" s="210"/>
      <c r="E23" s="185"/>
      <c r="F23" s="185"/>
      <c r="G23" s="185"/>
      <c r="H23" s="185"/>
      <c r="I23" s="185"/>
      <c r="J23" s="185"/>
      <c r="K23" s="185"/>
      <c r="L23" s="154">
        <f t="shared" si="7"/>
        <v>0</v>
      </c>
      <c r="M23" s="16">
        <f t="shared" si="2"/>
        <v>0</v>
      </c>
      <c r="N23" s="140">
        <f t="shared" si="3"/>
        <v>0</v>
      </c>
      <c r="O23" s="171"/>
      <c r="P23" s="148">
        <v>1756</v>
      </c>
      <c r="Q23" s="149" t="s">
        <v>37</v>
      </c>
      <c r="R23" s="148">
        <f t="shared" si="4"/>
        <v>0</v>
      </c>
      <c r="S23" s="175"/>
      <c r="T23" s="17">
        <f t="shared" si="5"/>
        <v>0</v>
      </c>
      <c r="U23" s="11"/>
      <c r="V23" s="4"/>
      <c r="W23" s="4"/>
      <c r="X23" s="4"/>
      <c r="Y23" s="4"/>
    </row>
    <row r="24" spans="1:25" ht="29.1" customHeight="1" thickBot="1" x14ac:dyDescent="0.4">
      <c r="A24" s="144" t="str">
        <f t="shared" si="6"/>
        <v>NO</v>
      </c>
      <c r="B24" s="210"/>
      <c r="C24" s="208"/>
      <c r="D24" s="210"/>
      <c r="E24" s="185"/>
      <c r="F24" s="185"/>
      <c r="G24" s="185"/>
      <c r="H24" s="185"/>
      <c r="I24" s="185"/>
      <c r="J24" s="185"/>
      <c r="K24" s="185"/>
      <c r="L24" s="154">
        <f t="shared" si="7"/>
        <v>0</v>
      </c>
      <c r="M24" s="16">
        <f t="shared" si="2"/>
        <v>0</v>
      </c>
      <c r="N24" s="140">
        <f t="shared" si="3"/>
        <v>0</v>
      </c>
      <c r="O24" s="171"/>
      <c r="P24" s="148">
        <v>1177</v>
      </c>
      <c r="Q24" s="149" t="s">
        <v>38</v>
      </c>
      <c r="R24" s="148">
        <f t="shared" si="4"/>
        <v>0</v>
      </c>
      <c r="S24" s="175"/>
      <c r="T24" s="17">
        <f t="shared" si="5"/>
        <v>0</v>
      </c>
      <c r="U24" s="11"/>
      <c r="V24" s="4"/>
      <c r="W24" s="4"/>
      <c r="X24" s="4"/>
      <c r="Y24" s="4"/>
    </row>
    <row r="25" spans="1:25" ht="29.1" customHeight="1" thickBot="1" x14ac:dyDescent="0.4">
      <c r="A25" s="144" t="str">
        <f t="shared" si="6"/>
        <v>NO</v>
      </c>
      <c r="B25" s="210"/>
      <c r="C25" s="208"/>
      <c r="D25" s="210"/>
      <c r="E25" s="185"/>
      <c r="F25" s="185"/>
      <c r="G25" s="185"/>
      <c r="H25" s="185"/>
      <c r="I25" s="185"/>
      <c r="J25" s="185"/>
      <c r="K25" s="185"/>
      <c r="L25" s="154">
        <f t="shared" si="7"/>
        <v>0</v>
      </c>
      <c r="M25" s="16">
        <f t="shared" si="2"/>
        <v>0</v>
      </c>
      <c r="N25" s="140">
        <f t="shared" si="3"/>
        <v>0</v>
      </c>
      <c r="O25" s="171"/>
      <c r="P25" s="148">
        <v>1266</v>
      </c>
      <c r="Q25" s="149" t="s">
        <v>39</v>
      </c>
      <c r="R25" s="148">
        <f t="shared" si="4"/>
        <v>0</v>
      </c>
      <c r="S25" s="175"/>
      <c r="T25" s="17">
        <f t="shared" si="5"/>
        <v>0</v>
      </c>
      <c r="U25" s="11"/>
      <c r="V25" s="4"/>
      <c r="W25" s="4"/>
      <c r="X25" s="4"/>
      <c r="Y25" s="4"/>
    </row>
    <row r="26" spans="1:25" ht="29.1" customHeight="1" thickBot="1" x14ac:dyDescent="0.4">
      <c r="A26" s="144" t="str">
        <f t="shared" si="6"/>
        <v>NO</v>
      </c>
      <c r="B26" s="204"/>
      <c r="C26" s="208"/>
      <c r="D26" s="204"/>
      <c r="E26" s="185"/>
      <c r="F26" s="185"/>
      <c r="G26" s="185"/>
      <c r="H26" s="185"/>
      <c r="I26" s="185"/>
      <c r="J26" s="185"/>
      <c r="K26" s="185"/>
      <c r="L26" s="154">
        <f t="shared" si="7"/>
        <v>0</v>
      </c>
      <c r="M26" s="16">
        <f t="shared" si="2"/>
        <v>0</v>
      </c>
      <c r="N26" s="140">
        <f t="shared" si="3"/>
        <v>0</v>
      </c>
      <c r="O26" s="171"/>
      <c r="P26" s="148">
        <v>1757</v>
      </c>
      <c r="Q26" s="149" t="s">
        <v>40</v>
      </c>
      <c r="R26" s="148">
        <f t="shared" si="4"/>
        <v>0</v>
      </c>
      <c r="S26" s="175"/>
      <c r="T26" s="17">
        <f t="shared" si="5"/>
        <v>0</v>
      </c>
      <c r="U26" s="11"/>
      <c r="V26" s="4"/>
      <c r="W26" s="4"/>
      <c r="X26" s="4"/>
      <c r="Y26" s="4"/>
    </row>
    <row r="27" spans="1:25" ht="29.1" customHeight="1" thickBot="1" x14ac:dyDescent="0.4">
      <c r="A27" s="61" t="str">
        <f t="shared" ref="A27:A41" si="8">IF(M27&lt;1,"NO","SI")</f>
        <v>NO</v>
      </c>
      <c r="B27" s="204"/>
      <c r="C27" s="208"/>
      <c r="D27" s="204"/>
      <c r="E27" s="185"/>
      <c r="F27" s="185"/>
      <c r="G27" s="185"/>
      <c r="H27" s="185"/>
      <c r="I27" s="185"/>
      <c r="J27" s="185"/>
      <c r="K27" s="185"/>
      <c r="L27" s="154">
        <f t="shared" si="7"/>
        <v>0</v>
      </c>
      <c r="M27" s="16">
        <f t="shared" si="2"/>
        <v>0</v>
      </c>
      <c r="N27" s="140">
        <f t="shared" si="3"/>
        <v>0</v>
      </c>
      <c r="O27" s="171"/>
      <c r="P27" s="148">
        <v>1760</v>
      </c>
      <c r="Q27" s="149" t="s">
        <v>41</v>
      </c>
      <c r="R27" s="148">
        <f t="shared" si="4"/>
        <v>0</v>
      </c>
      <c r="S27" s="175"/>
      <c r="T27" s="17">
        <f t="shared" si="5"/>
        <v>0</v>
      </c>
      <c r="U27" s="11"/>
      <c r="V27" s="4"/>
      <c r="W27" s="4"/>
      <c r="X27" s="4"/>
      <c r="Y27" s="4"/>
    </row>
    <row r="28" spans="1:25" ht="29.1" customHeight="1" thickBot="1" x14ac:dyDescent="0.4">
      <c r="A28" s="61" t="str">
        <f t="shared" si="8"/>
        <v>NO</v>
      </c>
      <c r="B28" s="210"/>
      <c r="C28" s="208"/>
      <c r="D28" s="210"/>
      <c r="E28" s="185"/>
      <c r="F28" s="185"/>
      <c r="G28" s="185"/>
      <c r="H28" s="185"/>
      <c r="I28" s="185"/>
      <c r="J28" s="185"/>
      <c r="K28" s="185"/>
      <c r="L28" s="154">
        <f t="shared" si="7"/>
        <v>0</v>
      </c>
      <c r="M28" s="16">
        <f t="shared" si="2"/>
        <v>0</v>
      </c>
      <c r="N28" s="140">
        <f t="shared" si="3"/>
        <v>0</v>
      </c>
      <c r="O28" s="171"/>
      <c r="P28" s="148">
        <v>1174</v>
      </c>
      <c r="Q28" s="149" t="s">
        <v>123</v>
      </c>
      <c r="R28" s="148">
        <f t="shared" si="4"/>
        <v>0</v>
      </c>
      <c r="S28" s="175"/>
      <c r="T28" s="17">
        <f t="shared" si="5"/>
        <v>0</v>
      </c>
      <c r="U28" s="11"/>
      <c r="V28" s="4"/>
      <c r="W28" s="4"/>
      <c r="X28" s="4"/>
      <c r="Y28" s="4"/>
    </row>
    <row r="29" spans="1:25" ht="29.1" customHeight="1" thickBot="1" x14ac:dyDescent="0.4">
      <c r="A29" s="61" t="str">
        <f t="shared" si="8"/>
        <v>NO</v>
      </c>
      <c r="B29" s="205"/>
      <c r="C29" s="208"/>
      <c r="D29" s="205"/>
      <c r="E29" s="185"/>
      <c r="F29" s="185"/>
      <c r="G29" s="185"/>
      <c r="H29" s="185"/>
      <c r="I29" s="185"/>
      <c r="J29" s="185"/>
      <c r="K29" s="185"/>
      <c r="L29" s="154">
        <f t="shared" si="7"/>
        <v>0</v>
      </c>
      <c r="M29" s="16">
        <f t="shared" si="2"/>
        <v>0</v>
      </c>
      <c r="N29" s="140">
        <f t="shared" si="3"/>
        <v>0</v>
      </c>
      <c r="O29" s="171"/>
      <c r="P29" s="148">
        <v>1731</v>
      </c>
      <c r="Q29" s="149" t="s">
        <v>43</v>
      </c>
      <c r="R29" s="148">
        <f t="shared" si="4"/>
        <v>0</v>
      </c>
      <c r="S29" s="175"/>
      <c r="T29" s="17">
        <f t="shared" si="5"/>
        <v>0</v>
      </c>
      <c r="U29" s="11"/>
      <c r="V29" s="4"/>
      <c r="W29" s="4"/>
      <c r="X29" s="4"/>
      <c r="Y29" s="4"/>
    </row>
    <row r="30" spans="1:25" ht="29.1" customHeight="1" thickBot="1" x14ac:dyDescent="0.4">
      <c r="A30" s="61" t="str">
        <f t="shared" si="8"/>
        <v>NO</v>
      </c>
      <c r="B30" s="205"/>
      <c r="C30" s="208"/>
      <c r="D30" s="205"/>
      <c r="E30" s="185"/>
      <c r="F30" s="185"/>
      <c r="G30" s="185"/>
      <c r="H30" s="185"/>
      <c r="I30" s="185"/>
      <c r="J30" s="185"/>
      <c r="K30" s="185"/>
      <c r="L30" s="154">
        <f t="shared" si="7"/>
        <v>0</v>
      </c>
      <c r="M30" s="16">
        <f t="shared" si="2"/>
        <v>0</v>
      </c>
      <c r="N30" s="140">
        <f t="shared" si="3"/>
        <v>0</v>
      </c>
      <c r="O30" s="171"/>
      <c r="P30" s="148">
        <v>1773</v>
      </c>
      <c r="Q30" s="149" t="s">
        <v>71</v>
      </c>
      <c r="R30" s="148">
        <f t="shared" si="4"/>
        <v>0</v>
      </c>
      <c r="S30" s="175"/>
      <c r="T30" s="17">
        <f t="shared" si="5"/>
        <v>0</v>
      </c>
      <c r="U30" s="11"/>
      <c r="V30" s="4"/>
      <c r="W30" s="4"/>
      <c r="X30" s="4"/>
      <c r="Y30" s="4"/>
    </row>
    <row r="31" spans="1:25" ht="29.1" customHeight="1" thickBot="1" x14ac:dyDescent="0.4">
      <c r="A31" s="61" t="str">
        <f t="shared" si="8"/>
        <v>NO</v>
      </c>
      <c r="B31" s="205"/>
      <c r="C31" s="208"/>
      <c r="D31" s="205"/>
      <c r="E31" s="185"/>
      <c r="F31" s="185"/>
      <c r="G31" s="185"/>
      <c r="H31" s="185"/>
      <c r="I31" s="185"/>
      <c r="J31" s="185"/>
      <c r="K31" s="185"/>
      <c r="L31" s="154">
        <f t="shared" si="7"/>
        <v>0</v>
      </c>
      <c r="M31" s="16">
        <f t="shared" si="2"/>
        <v>0</v>
      </c>
      <c r="N31" s="140">
        <f t="shared" si="3"/>
        <v>0</v>
      </c>
      <c r="O31" s="171"/>
      <c r="P31" s="148">
        <v>1347</v>
      </c>
      <c r="Q31" s="149" t="s">
        <v>45</v>
      </c>
      <c r="R31" s="148">
        <f t="shared" si="4"/>
        <v>0</v>
      </c>
      <c r="S31" s="175"/>
      <c r="T31" s="17">
        <f t="shared" si="5"/>
        <v>0</v>
      </c>
      <c r="U31" s="11"/>
      <c r="V31" s="4"/>
      <c r="W31" s="4"/>
      <c r="X31" s="4"/>
      <c r="Y31" s="4"/>
    </row>
    <row r="32" spans="1:25" ht="29.1" customHeight="1" thickBot="1" x14ac:dyDescent="0.4">
      <c r="A32" s="61" t="str">
        <f t="shared" si="8"/>
        <v>NO</v>
      </c>
      <c r="B32" s="211"/>
      <c r="C32" s="208"/>
      <c r="D32" s="211"/>
      <c r="E32" s="185"/>
      <c r="F32" s="185"/>
      <c r="G32" s="185"/>
      <c r="H32" s="185"/>
      <c r="I32" s="185"/>
      <c r="J32" s="185"/>
      <c r="K32" s="185"/>
      <c r="L32" s="154">
        <f t="shared" si="7"/>
        <v>0</v>
      </c>
      <c r="M32" s="16">
        <f t="shared" si="2"/>
        <v>0</v>
      </c>
      <c r="N32" s="140">
        <f t="shared" si="3"/>
        <v>0</v>
      </c>
      <c r="O32" s="171"/>
      <c r="P32" s="148">
        <v>1889</v>
      </c>
      <c r="Q32" s="149" t="s">
        <v>115</v>
      </c>
      <c r="R32" s="148">
        <f t="shared" si="4"/>
        <v>0</v>
      </c>
      <c r="S32" s="175"/>
      <c r="T32" s="17">
        <f t="shared" si="5"/>
        <v>0</v>
      </c>
      <c r="U32" s="11"/>
      <c r="V32" s="4"/>
      <c r="W32" s="4"/>
      <c r="X32" s="4"/>
      <c r="Y32" s="4"/>
    </row>
    <row r="33" spans="1:25" ht="29.1" customHeight="1" thickBot="1" x14ac:dyDescent="0.4">
      <c r="A33" s="61" t="str">
        <f t="shared" si="8"/>
        <v>NO</v>
      </c>
      <c r="B33" s="205"/>
      <c r="C33" s="208"/>
      <c r="D33" s="205"/>
      <c r="E33" s="185"/>
      <c r="F33" s="185"/>
      <c r="G33" s="185"/>
      <c r="H33" s="185"/>
      <c r="I33" s="185"/>
      <c r="J33" s="185"/>
      <c r="K33" s="185"/>
      <c r="L33" s="154">
        <f t="shared" si="7"/>
        <v>0</v>
      </c>
      <c r="M33" s="16">
        <f t="shared" si="2"/>
        <v>0</v>
      </c>
      <c r="N33" s="140">
        <f t="shared" si="3"/>
        <v>0</v>
      </c>
      <c r="O33" s="171"/>
      <c r="P33" s="148">
        <v>1883</v>
      </c>
      <c r="Q33" s="149" t="s">
        <v>47</v>
      </c>
      <c r="R33" s="148">
        <f t="shared" si="4"/>
        <v>0</v>
      </c>
      <c r="S33" s="175"/>
      <c r="T33" s="17">
        <f t="shared" si="5"/>
        <v>0</v>
      </c>
      <c r="U33" s="11"/>
      <c r="V33" s="4"/>
      <c r="W33" s="4"/>
      <c r="X33" s="4"/>
      <c r="Y33" s="4"/>
    </row>
    <row r="34" spans="1:25" ht="29.1" customHeight="1" thickBot="1" x14ac:dyDescent="0.4">
      <c r="A34" s="61" t="str">
        <f t="shared" si="8"/>
        <v>NO</v>
      </c>
      <c r="B34" s="205"/>
      <c r="C34" s="208"/>
      <c r="D34" s="205"/>
      <c r="E34" s="185"/>
      <c r="F34" s="185"/>
      <c r="G34" s="185"/>
      <c r="H34" s="185"/>
      <c r="I34" s="185"/>
      <c r="J34" s="185"/>
      <c r="K34" s="185"/>
      <c r="L34" s="154">
        <f t="shared" si="7"/>
        <v>0</v>
      </c>
      <c r="M34" s="16">
        <f t="shared" si="2"/>
        <v>0</v>
      </c>
      <c r="N34" s="140">
        <f t="shared" si="3"/>
        <v>0</v>
      </c>
      <c r="O34" s="171"/>
      <c r="P34" s="148">
        <v>2072</v>
      </c>
      <c r="Q34" s="149" t="s">
        <v>109</v>
      </c>
      <c r="R34" s="148">
        <f t="shared" si="4"/>
        <v>0</v>
      </c>
      <c r="S34" s="175"/>
      <c r="T34" s="17">
        <f t="shared" si="5"/>
        <v>0</v>
      </c>
      <c r="U34" s="11"/>
      <c r="V34" s="4"/>
      <c r="W34" s="4"/>
      <c r="X34" s="4"/>
      <c r="Y34" s="4"/>
    </row>
    <row r="35" spans="1:25" ht="29.1" customHeight="1" thickBot="1" x14ac:dyDescent="0.4">
      <c r="A35" s="61" t="str">
        <f t="shared" si="8"/>
        <v>NO</v>
      </c>
      <c r="B35" s="205"/>
      <c r="C35" s="208"/>
      <c r="D35" s="205"/>
      <c r="E35" s="185"/>
      <c r="F35" s="185"/>
      <c r="G35" s="185"/>
      <c r="H35" s="185"/>
      <c r="I35" s="185"/>
      <c r="J35" s="185"/>
      <c r="K35" s="185"/>
      <c r="L35" s="154">
        <f t="shared" si="7"/>
        <v>0</v>
      </c>
      <c r="M35" s="16">
        <f t="shared" si="2"/>
        <v>0</v>
      </c>
      <c r="N35" s="140">
        <f t="shared" si="3"/>
        <v>0</v>
      </c>
      <c r="O35" s="171"/>
      <c r="P35" s="148">
        <v>1615</v>
      </c>
      <c r="Q35" s="149" t="s">
        <v>110</v>
      </c>
      <c r="R35" s="148">
        <f t="shared" ref="R35:R64" si="9">SUMIF($C$3:$C$101,P35,$N$3:$N$101)</f>
        <v>0</v>
      </c>
      <c r="S35" s="175"/>
      <c r="T35" s="17">
        <f t="shared" ref="T35:T64" si="10">SUMIF($C$3:$C$101,P35,$L$3:$L$101)</f>
        <v>0</v>
      </c>
      <c r="U35" s="11"/>
      <c r="V35" s="4"/>
      <c r="W35" s="4"/>
      <c r="X35" s="4"/>
      <c r="Y35" s="4"/>
    </row>
    <row r="36" spans="1:25" ht="29.1" customHeight="1" thickBot="1" x14ac:dyDescent="0.4">
      <c r="A36" s="61" t="str">
        <f t="shared" si="8"/>
        <v>NO</v>
      </c>
      <c r="B36" s="205"/>
      <c r="C36" s="208"/>
      <c r="D36" s="205"/>
      <c r="E36" s="185"/>
      <c r="F36" s="185"/>
      <c r="G36" s="185"/>
      <c r="H36" s="185"/>
      <c r="I36" s="185"/>
      <c r="J36" s="185"/>
      <c r="K36" s="185"/>
      <c r="L36" s="154">
        <f t="shared" si="7"/>
        <v>0</v>
      </c>
      <c r="M36" s="16">
        <f t="shared" si="2"/>
        <v>0</v>
      </c>
      <c r="N36" s="140">
        <f t="shared" si="3"/>
        <v>0</v>
      </c>
      <c r="O36" s="171"/>
      <c r="P36" s="148">
        <v>48</v>
      </c>
      <c r="Q36" s="149" t="s">
        <v>111</v>
      </c>
      <c r="R36" s="148">
        <f t="shared" si="9"/>
        <v>0</v>
      </c>
      <c r="S36" s="175"/>
      <c r="T36" s="17">
        <f t="shared" si="10"/>
        <v>0</v>
      </c>
      <c r="U36" s="11"/>
      <c r="V36" s="4"/>
      <c r="W36" s="4"/>
      <c r="X36" s="4"/>
      <c r="Y36" s="4"/>
    </row>
    <row r="37" spans="1:25" ht="29.1" customHeight="1" thickBot="1" x14ac:dyDescent="0.4">
      <c r="A37" s="61" t="str">
        <f t="shared" si="8"/>
        <v>NO</v>
      </c>
      <c r="B37" s="205"/>
      <c r="C37" s="208"/>
      <c r="D37" s="205"/>
      <c r="E37" s="185"/>
      <c r="F37" s="185"/>
      <c r="G37" s="185"/>
      <c r="H37" s="185"/>
      <c r="I37" s="185"/>
      <c r="J37" s="185"/>
      <c r="K37" s="185"/>
      <c r="L37" s="154">
        <f t="shared" si="7"/>
        <v>0</v>
      </c>
      <c r="M37" s="16">
        <f t="shared" si="2"/>
        <v>0</v>
      </c>
      <c r="N37" s="140">
        <f t="shared" si="3"/>
        <v>0</v>
      </c>
      <c r="O37" s="171"/>
      <c r="P37" s="148">
        <v>1353</v>
      </c>
      <c r="Q37" s="149" t="s">
        <v>112</v>
      </c>
      <c r="R37" s="148">
        <f t="shared" si="9"/>
        <v>0</v>
      </c>
      <c r="S37" s="175"/>
      <c r="T37" s="17">
        <f t="shared" si="10"/>
        <v>0</v>
      </c>
      <c r="U37" s="11"/>
      <c r="V37" s="4"/>
      <c r="W37" s="4"/>
      <c r="X37" s="4"/>
      <c r="Y37" s="4"/>
    </row>
    <row r="38" spans="1:25" ht="29.1" customHeight="1" thickBot="1" x14ac:dyDescent="0.4">
      <c r="A38" s="61" t="str">
        <f t="shared" si="8"/>
        <v>NO</v>
      </c>
      <c r="B38" s="205"/>
      <c r="C38" s="208"/>
      <c r="D38" s="205"/>
      <c r="E38" s="185"/>
      <c r="F38" s="185"/>
      <c r="G38" s="185"/>
      <c r="H38" s="185"/>
      <c r="I38" s="185"/>
      <c r="J38" s="185"/>
      <c r="K38" s="185"/>
      <c r="L38" s="154">
        <f t="shared" si="7"/>
        <v>0</v>
      </c>
      <c r="M38" s="16">
        <f t="shared" si="2"/>
        <v>0</v>
      </c>
      <c r="N38" s="140">
        <f t="shared" si="3"/>
        <v>0</v>
      </c>
      <c r="O38" s="171"/>
      <c r="P38" s="148">
        <v>1665</v>
      </c>
      <c r="Q38" s="149" t="s">
        <v>113</v>
      </c>
      <c r="R38" s="148">
        <f t="shared" si="9"/>
        <v>0</v>
      </c>
      <c r="S38" s="175"/>
      <c r="T38" s="17">
        <f t="shared" si="10"/>
        <v>0</v>
      </c>
      <c r="U38" s="11"/>
      <c r="V38" s="4"/>
      <c r="W38" s="4"/>
      <c r="X38" s="4"/>
      <c r="Y38" s="4"/>
    </row>
    <row r="39" spans="1:25" ht="29.1" customHeight="1" thickBot="1" x14ac:dyDescent="0.4">
      <c r="A39" s="61" t="str">
        <f t="shared" si="8"/>
        <v>NO</v>
      </c>
      <c r="B39" s="205"/>
      <c r="C39" s="208"/>
      <c r="D39" s="205"/>
      <c r="E39" s="185"/>
      <c r="F39" s="185"/>
      <c r="G39" s="185"/>
      <c r="H39" s="185"/>
      <c r="I39" s="185"/>
      <c r="J39" s="185"/>
      <c r="K39" s="185"/>
      <c r="L39" s="154">
        <f t="shared" si="7"/>
        <v>0</v>
      </c>
      <c r="M39" s="16">
        <f t="shared" si="2"/>
        <v>0</v>
      </c>
      <c r="N39" s="140">
        <f t="shared" si="3"/>
        <v>0</v>
      </c>
      <c r="O39" s="171"/>
      <c r="P39" s="148"/>
      <c r="Q39" s="149"/>
      <c r="R39" s="148">
        <f t="shared" si="9"/>
        <v>0</v>
      </c>
      <c r="S39" s="175"/>
      <c r="T39" s="17">
        <f t="shared" si="10"/>
        <v>0</v>
      </c>
      <c r="U39" s="11"/>
      <c r="V39" s="4"/>
      <c r="W39" s="4"/>
      <c r="X39" s="4"/>
      <c r="Y39" s="4"/>
    </row>
    <row r="40" spans="1:25" ht="29.1" customHeight="1" thickBot="1" x14ac:dyDescent="0.4">
      <c r="A40" s="61" t="str">
        <f t="shared" si="8"/>
        <v>NO</v>
      </c>
      <c r="B40" s="205"/>
      <c r="C40" s="208"/>
      <c r="D40" s="205"/>
      <c r="E40" s="185"/>
      <c r="F40" s="185"/>
      <c r="G40" s="185"/>
      <c r="H40" s="185"/>
      <c r="I40" s="185"/>
      <c r="J40" s="185"/>
      <c r="K40" s="185"/>
      <c r="L40" s="154">
        <f t="shared" si="7"/>
        <v>0</v>
      </c>
      <c r="M40" s="16">
        <f t="shared" si="2"/>
        <v>0</v>
      </c>
      <c r="N40" s="140">
        <f t="shared" si="3"/>
        <v>0</v>
      </c>
      <c r="O40" s="171"/>
      <c r="P40" s="148"/>
      <c r="Q40" s="149"/>
      <c r="R40" s="148">
        <f t="shared" si="9"/>
        <v>0</v>
      </c>
      <c r="S40" s="175"/>
      <c r="T40" s="17">
        <f t="shared" si="10"/>
        <v>0</v>
      </c>
      <c r="U40" s="11"/>
      <c r="V40" s="4"/>
      <c r="W40" s="4"/>
      <c r="X40" s="4"/>
      <c r="Y40" s="4"/>
    </row>
    <row r="41" spans="1:25" ht="29.1" customHeight="1" thickBot="1" x14ac:dyDescent="0.4">
      <c r="A41" s="61" t="str">
        <f t="shared" si="8"/>
        <v>NO</v>
      </c>
      <c r="B41" s="205"/>
      <c r="C41" s="208"/>
      <c r="D41" s="205"/>
      <c r="E41" s="185"/>
      <c r="F41" s="185"/>
      <c r="G41" s="185"/>
      <c r="H41" s="185"/>
      <c r="I41" s="185"/>
      <c r="J41" s="185"/>
      <c r="K41" s="185"/>
      <c r="L41" s="154">
        <f t="shared" si="7"/>
        <v>0</v>
      </c>
      <c r="M41" s="16">
        <f t="shared" si="2"/>
        <v>0</v>
      </c>
      <c r="N41" s="140">
        <f t="shared" si="3"/>
        <v>0</v>
      </c>
      <c r="O41" s="171"/>
      <c r="P41" s="148"/>
      <c r="Q41" s="149"/>
      <c r="R41" s="148">
        <f t="shared" si="9"/>
        <v>0</v>
      </c>
      <c r="S41" s="175"/>
      <c r="T41" s="17">
        <f t="shared" si="10"/>
        <v>0</v>
      </c>
      <c r="U41" s="11"/>
      <c r="V41" s="4"/>
      <c r="W41" s="4"/>
      <c r="X41" s="4"/>
      <c r="Y41" s="4"/>
    </row>
    <row r="42" spans="1:25" ht="29.1" customHeight="1" thickBot="1" x14ac:dyDescent="0.4">
      <c r="A42" s="23">
        <f>COUNTIF(A3:A41,"SI")</f>
        <v>4</v>
      </c>
      <c r="B42" s="212">
        <f>COUNTA(B3:B41)</f>
        <v>7</v>
      </c>
      <c r="C42" s="213"/>
      <c r="D42" s="200"/>
      <c r="E42" s="200"/>
      <c r="F42" s="200"/>
      <c r="G42" s="200"/>
      <c r="H42" s="200"/>
      <c r="I42" s="200"/>
      <c r="J42" s="200"/>
      <c r="K42" s="200"/>
      <c r="L42" s="42">
        <f>SUM(L3:L41)</f>
        <v>457</v>
      </c>
      <c r="M42" s="27"/>
      <c r="N42" s="43">
        <f>SUM(N3:N41)</f>
        <v>457</v>
      </c>
      <c r="O42" s="171"/>
      <c r="P42" s="148"/>
      <c r="Q42" s="149"/>
      <c r="R42" s="148">
        <f t="shared" si="9"/>
        <v>0</v>
      </c>
      <c r="S42" s="175"/>
      <c r="T42" s="17">
        <f t="shared" si="10"/>
        <v>0</v>
      </c>
      <c r="U42" s="11"/>
      <c r="V42" s="4"/>
      <c r="W42" s="4"/>
      <c r="X42" s="4"/>
      <c r="Y42" s="4"/>
    </row>
    <row r="43" spans="1:25" ht="29.1" customHeight="1" thickBot="1" x14ac:dyDescent="0.4">
      <c r="A43" s="4"/>
      <c r="B43" s="187"/>
      <c r="C43" s="214"/>
      <c r="D43" s="187"/>
      <c r="E43" s="187"/>
      <c r="F43" s="187"/>
      <c r="G43" s="187"/>
      <c r="H43" s="187"/>
      <c r="I43" s="187"/>
      <c r="J43" s="187"/>
      <c r="K43" s="187"/>
      <c r="L43" s="47"/>
      <c r="M43" s="4"/>
      <c r="N43" s="47"/>
      <c r="O43" s="169"/>
      <c r="P43" s="148"/>
      <c r="Q43" s="149"/>
      <c r="R43" s="148">
        <f t="shared" si="9"/>
        <v>0</v>
      </c>
      <c r="S43" s="175"/>
      <c r="T43" s="17">
        <f t="shared" si="10"/>
        <v>0</v>
      </c>
      <c r="U43" s="11"/>
      <c r="V43" s="4"/>
      <c r="W43" s="4"/>
      <c r="X43" s="4"/>
      <c r="Y43" s="4"/>
    </row>
    <row r="44" spans="1:25" ht="29.1" customHeight="1" thickBot="1" x14ac:dyDescent="0.4">
      <c r="A44" s="4"/>
      <c r="B44" s="187"/>
      <c r="C44" s="214"/>
      <c r="D44" s="187"/>
      <c r="E44" s="187"/>
      <c r="F44" s="187"/>
      <c r="G44" s="187"/>
      <c r="H44" s="187"/>
      <c r="I44" s="187"/>
      <c r="J44" s="187"/>
      <c r="K44" s="187"/>
      <c r="L44" s="4"/>
      <c r="M44" s="4"/>
      <c r="N44" s="4"/>
      <c r="O44" s="169"/>
      <c r="P44" s="148">
        <v>2199</v>
      </c>
      <c r="Q44" s="180" t="s">
        <v>106</v>
      </c>
      <c r="R44" s="148">
        <f t="shared" si="9"/>
        <v>0</v>
      </c>
      <c r="S44" s="175"/>
      <c r="T44" s="17">
        <f t="shared" si="10"/>
        <v>0</v>
      </c>
      <c r="U44" s="11"/>
      <c r="V44" s="4"/>
      <c r="W44" s="4"/>
      <c r="X44" s="4"/>
      <c r="Y44" s="4"/>
    </row>
    <row r="45" spans="1:25" ht="29.1" customHeight="1" thickBot="1" x14ac:dyDescent="0.4">
      <c r="A45" s="4"/>
      <c r="B45" s="187"/>
      <c r="C45" s="214"/>
      <c r="D45" s="187"/>
      <c r="E45" s="187"/>
      <c r="F45" s="187"/>
      <c r="G45" s="187"/>
      <c r="H45" s="187"/>
      <c r="I45" s="187"/>
      <c r="J45" s="187"/>
      <c r="K45" s="187"/>
      <c r="L45" s="4"/>
      <c r="M45" s="4"/>
      <c r="N45" s="4"/>
      <c r="O45" s="169"/>
      <c r="P45" s="148">
        <v>1908</v>
      </c>
      <c r="Q45" s="149" t="s">
        <v>55</v>
      </c>
      <c r="R45" s="148">
        <f t="shared" si="9"/>
        <v>0</v>
      </c>
      <c r="S45" s="175"/>
      <c r="T45" s="17">
        <f t="shared" si="10"/>
        <v>0</v>
      </c>
      <c r="U45" s="11"/>
      <c r="V45" s="4"/>
      <c r="W45" s="4"/>
      <c r="X45" s="4"/>
      <c r="Y45" s="4"/>
    </row>
    <row r="46" spans="1:25" ht="28.5" customHeight="1" thickBot="1" x14ac:dyDescent="0.4">
      <c r="A46" s="4"/>
      <c r="B46" s="187"/>
      <c r="C46" s="214"/>
      <c r="D46" s="187"/>
      <c r="E46" s="187"/>
      <c r="F46" s="187"/>
      <c r="G46" s="187"/>
      <c r="H46" s="187"/>
      <c r="I46" s="187"/>
      <c r="J46" s="187"/>
      <c r="K46" s="187"/>
      <c r="L46" s="4"/>
      <c r="M46" s="4"/>
      <c r="N46" s="4"/>
      <c r="O46" s="169"/>
      <c r="P46" s="148">
        <v>2057</v>
      </c>
      <c r="Q46" s="149" t="s">
        <v>56</v>
      </c>
      <c r="R46" s="148">
        <f t="shared" si="9"/>
        <v>0</v>
      </c>
      <c r="S46" s="175"/>
      <c r="T46" s="17">
        <f t="shared" si="10"/>
        <v>0</v>
      </c>
      <c r="U46" s="11"/>
      <c r="V46" s="4"/>
      <c r="W46" s="4"/>
      <c r="X46" s="4"/>
      <c r="Y46" s="4"/>
    </row>
    <row r="47" spans="1:25" ht="27.95" customHeight="1" thickBot="1" x14ac:dyDescent="0.4">
      <c r="A47" s="4"/>
      <c r="B47" s="187"/>
      <c r="C47" s="148"/>
      <c r="D47" s="149"/>
      <c r="E47" s="187"/>
      <c r="F47" s="187"/>
      <c r="G47" s="187"/>
      <c r="H47" s="187"/>
      <c r="I47" s="187"/>
      <c r="J47" s="187"/>
      <c r="K47" s="187"/>
      <c r="L47" s="4"/>
      <c r="M47" s="4"/>
      <c r="N47" s="4"/>
      <c r="O47" s="169"/>
      <c r="P47" s="148">
        <v>2069</v>
      </c>
      <c r="Q47" s="149" t="s">
        <v>57</v>
      </c>
      <c r="R47" s="148">
        <f t="shared" si="9"/>
        <v>0</v>
      </c>
      <c r="S47" s="175"/>
      <c r="T47" s="17">
        <f t="shared" si="10"/>
        <v>0</v>
      </c>
      <c r="U47" s="21"/>
      <c r="V47" s="4"/>
      <c r="W47" s="4"/>
      <c r="X47" s="4"/>
      <c r="Y47" s="4"/>
    </row>
    <row r="48" spans="1:25" ht="27.95" customHeight="1" thickBot="1" x14ac:dyDescent="0.4">
      <c r="A48" s="4"/>
      <c r="B48" s="187"/>
      <c r="C48" s="214"/>
      <c r="D48" s="187"/>
      <c r="E48" s="187"/>
      <c r="F48" s="187"/>
      <c r="G48" s="187"/>
      <c r="H48" s="187"/>
      <c r="I48" s="187"/>
      <c r="J48" s="187"/>
      <c r="K48" s="187"/>
      <c r="L48" s="4"/>
      <c r="M48" s="4"/>
      <c r="N48" s="4"/>
      <c r="O48" s="169"/>
      <c r="P48" s="148">
        <v>2321</v>
      </c>
      <c r="Q48" s="149" t="s">
        <v>668</v>
      </c>
      <c r="R48" s="148">
        <f t="shared" si="9"/>
        <v>0</v>
      </c>
      <c r="S48" s="175"/>
      <c r="T48" s="17">
        <f t="shared" si="10"/>
        <v>0</v>
      </c>
      <c r="U48" s="21"/>
      <c r="V48" s="4"/>
      <c r="W48" s="4"/>
      <c r="X48" s="4"/>
      <c r="Y48" s="4"/>
    </row>
    <row r="49" spans="1:25" ht="27.95" customHeight="1" thickBot="1" x14ac:dyDescent="0.4">
      <c r="A49" s="4"/>
      <c r="B49" s="187"/>
      <c r="C49" s="214"/>
      <c r="D49" s="187"/>
      <c r="E49" s="187"/>
      <c r="F49" s="187"/>
      <c r="G49" s="187"/>
      <c r="H49" s="187"/>
      <c r="I49" s="187"/>
      <c r="J49" s="187"/>
      <c r="K49" s="187"/>
      <c r="L49" s="4"/>
      <c r="M49" s="4"/>
      <c r="N49" s="4"/>
      <c r="O49" s="169"/>
      <c r="P49" s="148">
        <v>2029</v>
      </c>
      <c r="Q49" s="149" t="s">
        <v>59</v>
      </c>
      <c r="R49" s="148">
        <f t="shared" si="9"/>
        <v>0</v>
      </c>
      <c r="S49" s="175"/>
      <c r="T49" s="17">
        <f t="shared" si="10"/>
        <v>0</v>
      </c>
      <c r="U49" s="4"/>
      <c r="V49" s="4"/>
      <c r="W49" s="4"/>
      <c r="X49" s="4"/>
      <c r="Y49" s="4"/>
    </row>
    <row r="50" spans="1:25" ht="27.95" customHeight="1" thickBot="1" x14ac:dyDescent="0.4">
      <c r="A50" s="4"/>
      <c r="B50" s="187"/>
      <c r="C50" s="214"/>
      <c r="D50" s="187"/>
      <c r="E50" s="187"/>
      <c r="F50" s="187"/>
      <c r="G50" s="187"/>
      <c r="H50" s="187"/>
      <c r="I50" s="187"/>
      <c r="J50" s="187"/>
      <c r="K50" s="187"/>
      <c r="L50" s="4"/>
      <c r="M50" s="4"/>
      <c r="N50" s="4"/>
      <c r="O50" s="169"/>
      <c r="P50" s="148">
        <v>2027</v>
      </c>
      <c r="Q50" s="149" t="s">
        <v>20</v>
      </c>
      <c r="R50" s="148">
        <f t="shared" si="9"/>
        <v>30</v>
      </c>
      <c r="S50" s="175"/>
      <c r="T50" s="17">
        <f t="shared" si="10"/>
        <v>30</v>
      </c>
      <c r="U50" s="4"/>
      <c r="V50" s="4"/>
      <c r="W50" s="4"/>
      <c r="X50" s="4"/>
      <c r="Y50" s="4"/>
    </row>
    <row r="51" spans="1:25" ht="27.95" customHeight="1" thickBot="1" x14ac:dyDescent="0.4">
      <c r="A51" s="4"/>
      <c r="B51" s="187"/>
      <c r="C51" s="214"/>
      <c r="D51" s="187"/>
      <c r="E51" s="187"/>
      <c r="F51" s="187"/>
      <c r="G51" s="187"/>
      <c r="H51" s="187"/>
      <c r="I51" s="187"/>
      <c r="J51" s="187"/>
      <c r="K51" s="187"/>
      <c r="L51" s="4"/>
      <c r="M51" s="4"/>
      <c r="N51" s="4"/>
      <c r="O51" s="169"/>
      <c r="P51" s="148">
        <v>1862</v>
      </c>
      <c r="Q51" s="149" t="s">
        <v>60</v>
      </c>
      <c r="R51" s="148">
        <f t="shared" si="9"/>
        <v>0</v>
      </c>
      <c r="S51" s="175"/>
      <c r="T51" s="17">
        <f t="shared" si="10"/>
        <v>0</v>
      </c>
      <c r="U51" s="4"/>
      <c r="V51" s="4"/>
      <c r="W51" s="4"/>
      <c r="X51" s="4"/>
      <c r="Y51" s="4"/>
    </row>
    <row r="52" spans="1:25" ht="27.95" customHeight="1" thickBot="1" x14ac:dyDescent="0.4">
      <c r="A52" s="4"/>
      <c r="B52" s="187"/>
      <c r="C52" s="214"/>
      <c r="D52" s="187"/>
      <c r="E52" s="187"/>
      <c r="F52" s="187"/>
      <c r="G52" s="187"/>
      <c r="H52" s="187"/>
      <c r="I52" s="187"/>
      <c r="J52" s="187"/>
      <c r="K52" s="187"/>
      <c r="L52" s="4"/>
      <c r="M52" s="4"/>
      <c r="N52" s="4"/>
      <c r="O52" s="169"/>
      <c r="P52" s="148">
        <v>1132</v>
      </c>
      <c r="Q52" s="149" t="s">
        <v>61</v>
      </c>
      <c r="R52" s="148">
        <f t="shared" si="9"/>
        <v>0</v>
      </c>
      <c r="S52" s="175"/>
      <c r="T52" s="17">
        <f t="shared" si="10"/>
        <v>0</v>
      </c>
      <c r="U52" s="4"/>
      <c r="V52" s="4"/>
      <c r="W52" s="4"/>
      <c r="X52" s="4"/>
      <c r="Y52" s="4"/>
    </row>
    <row r="53" spans="1:25" ht="27.95" customHeight="1" thickBot="1" x14ac:dyDescent="0.4">
      <c r="A53" s="4"/>
      <c r="B53" s="187"/>
      <c r="C53" s="214"/>
      <c r="D53" s="187"/>
      <c r="E53" s="187"/>
      <c r="F53" s="187"/>
      <c r="G53" s="187"/>
      <c r="H53" s="187"/>
      <c r="I53" s="187"/>
      <c r="J53" s="187"/>
      <c r="K53" s="187"/>
      <c r="L53" s="4"/>
      <c r="M53" s="4"/>
      <c r="N53" s="4"/>
      <c r="O53" s="169"/>
      <c r="P53" s="148">
        <v>1988</v>
      </c>
      <c r="Q53" s="149" t="s">
        <v>62</v>
      </c>
      <c r="R53" s="148">
        <f t="shared" si="9"/>
        <v>0</v>
      </c>
      <c r="S53" s="175"/>
      <c r="T53" s="17">
        <f t="shared" si="10"/>
        <v>0</v>
      </c>
      <c r="U53" s="4"/>
      <c r="V53" s="4"/>
      <c r="W53" s="4"/>
      <c r="X53" s="4"/>
      <c r="Y53" s="4"/>
    </row>
    <row r="54" spans="1:25" ht="27.95" customHeight="1" thickBot="1" x14ac:dyDescent="0.4">
      <c r="A54" s="4"/>
      <c r="B54" s="187"/>
      <c r="C54" s="214"/>
      <c r="D54" s="187"/>
      <c r="E54" s="187"/>
      <c r="F54" s="187"/>
      <c r="G54" s="187"/>
      <c r="H54" s="187"/>
      <c r="I54" s="187"/>
      <c r="J54" s="187"/>
      <c r="K54" s="187"/>
      <c r="L54" s="4"/>
      <c r="M54" s="4"/>
      <c r="N54" s="4"/>
      <c r="O54" s="169"/>
      <c r="P54" s="263">
        <v>2378</v>
      </c>
      <c r="Q54" s="264" t="s">
        <v>474</v>
      </c>
      <c r="R54" s="148">
        <f t="shared" si="9"/>
        <v>0</v>
      </c>
      <c r="S54" s="175"/>
      <c r="T54" s="17">
        <f t="shared" si="10"/>
        <v>0</v>
      </c>
      <c r="U54" s="4"/>
      <c r="V54" s="4"/>
      <c r="W54" s="4"/>
      <c r="X54" s="4"/>
      <c r="Y54" s="4"/>
    </row>
    <row r="55" spans="1:25" ht="27.4" customHeight="1" thickBot="1" x14ac:dyDescent="0.4">
      <c r="A55" s="4"/>
      <c r="B55" s="187"/>
      <c r="C55" s="214"/>
      <c r="D55" s="187"/>
      <c r="E55" s="187"/>
      <c r="F55" s="187"/>
      <c r="G55" s="187"/>
      <c r="H55" s="187"/>
      <c r="I55" s="187"/>
      <c r="J55" s="187"/>
      <c r="K55" s="187"/>
      <c r="L55" s="4"/>
      <c r="M55" s="4"/>
      <c r="N55" s="4"/>
      <c r="O55" s="169"/>
      <c r="P55" s="295">
        <v>1636</v>
      </c>
      <c r="Q55" s="149" t="s">
        <v>698</v>
      </c>
      <c r="R55" s="148">
        <f t="shared" si="9"/>
        <v>0</v>
      </c>
      <c r="S55" s="175"/>
      <c r="T55" s="17">
        <f t="shared" si="10"/>
        <v>0</v>
      </c>
      <c r="U55" s="4"/>
      <c r="V55" s="4"/>
      <c r="W55" s="4"/>
      <c r="X55" s="4"/>
      <c r="Y55" s="4"/>
    </row>
    <row r="56" spans="1:25" ht="27.4" customHeight="1" thickBot="1" x14ac:dyDescent="0.4">
      <c r="A56" s="4"/>
      <c r="B56" s="187"/>
      <c r="C56" s="214"/>
      <c r="D56" s="187"/>
      <c r="E56" s="187"/>
      <c r="F56" s="187"/>
      <c r="G56" s="187"/>
      <c r="H56" s="187"/>
      <c r="I56" s="187"/>
      <c r="J56" s="187"/>
      <c r="K56" s="187"/>
      <c r="L56" s="4"/>
      <c r="M56" s="4"/>
      <c r="N56" s="4"/>
      <c r="O56" s="169"/>
      <c r="P56" s="148">
        <v>2140</v>
      </c>
      <c r="Q56" s="149" t="s">
        <v>648</v>
      </c>
      <c r="R56" s="148">
        <f t="shared" si="9"/>
        <v>0</v>
      </c>
      <c r="S56" s="175"/>
      <c r="T56" s="17">
        <f t="shared" si="10"/>
        <v>0</v>
      </c>
      <c r="U56" s="4"/>
      <c r="V56" s="4"/>
      <c r="W56" s="4"/>
      <c r="X56" s="4"/>
      <c r="Y56" s="4"/>
    </row>
    <row r="57" spans="1:25" ht="27.4" customHeight="1" thickBot="1" x14ac:dyDescent="0.4">
      <c r="A57" s="4"/>
      <c r="B57" s="187"/>
      <c r="C57" s="214"/>
      <c r="D57" s="187"/>
      <c r="E57" s="187"/>
      <c r="F57" s="187"/>
      <c r="G57" s="187"/>
      <c r="H57" s="187"/>
      <c r="I57" s="187"/>
      <c r="J57" s="187"/>
      <c r="K57" s="187"/>
      <c r="L57" s="4"/>
      <c r="M57" s="4"/>
      <c r="N57" s="4"/>
      <c r="O57" s="169"/>
      <c r="P57" s="266">
        <v>1990</v>
      </c>
      <c r="Q57" s="267" t="s">
        <v>26</v>
      </c>
      <c r="R57" s="148">
        <f t="shared" si="9"/>
        <v>0</v>
      </c>
      <c r="S57" s="175"/>
      <c r="T57" s="17">
        <f t="shared" si="10"/>
        <v>0</v>
      </c>
      <c r="U57" s="4"/>
      <c r="V57" s="4"/>
      <c r="W57" s="4"/>
      <c r="X57" s="4"/>
      <c r="Y57" s="4"/>
    </row>
    <row r="58" spans="1:25" ht="27.4" customHeight="1" thickBot="1" x14ac:dyDescent="0.4">
      <c r="A58" s="4"/>
      <c r="B58" s="187"/>
      <c r="C58" s="214"/>
      <c r="D58" s="187"/>
      <c r="E58" s="187"/>
      <c r="F58" s="187"/>
      <c r="G58" s="187"/>
      <c r="H58" s="187"/>
      <c r="I58" s="187"/>
      <c r="J58" s="187"/>
      <c r="K58" s="187"/>
      <c r="L58" s="4"/>
      <c r="M58" s="4"/>
      <c r="N58" s="4"/>
      <c r="O58" s="169"/>
      <c r="P58" s="148">
        <v>2068</v>
      </c>
      <c r="Q58" s="149" t="s">
        <v>64</v>
      </c>
      <c r="R58" s="148">
        <f t="shared" si="9"/>
        <v>0</v>
      </c>
      <c r="S58" s="175"/>
      <c r="T58" s="17">
        <f t="shared" si="10"/>
        <v>0</v>
      </c>
      <c r="U58" s="4"/>
      <c r="V58" s="4"/>
      <c r="W58" s="4"/>
      <c r="X58" s="4"/>
      <c r="Y58" s="4"/>
    </row>
    <row r="59" spans="1:25" ht="27.2" customHeight="1" thickBot="1" x14ac:dyDescent="0.4">
      <c r="A59" s="4"/>
      <c r="B59" s="187"/>
      <c r="C59" s="214"/>
      <c r="D59" s="187"/>
      <c r="E59" s="187"/>
      <c r="F59" s="187"/>
      <c r="G59" s="187"/>
      <c r="H59" s="187"/>
      <c r="I59" s="187"/>
      <c r="J59" s="187"/>
      <c r="K59" s="187"/>
      <c r="L59" s="4"/>
      <c r="M59" s="4"/>
      <c r="N59" s="4"/>
      <c r="O59" s="169"/>
      <c r="P59" s="148">
        <v>2075</v>
      </c>
      <c r="Q59" s="180" t="s">
        <v>118</v>
      </c>
      <c r="R59" s="148">
        <f t="shared" si="9"/>
        <v>0</v>
      </c>
      <c r="S59" s="175"/>
      <c r="T59" s="17">
        <f t="shared" si="10"/>
        <v>0</v>
      </c>
      <c r="U59" s="4"/>
      <c r="V59" s="4"/>
      <c r="W59" s="4"/>
      <c r="X59" s="4"/>
      <c r="Y59" s="4"/>
    </row>
    <row r="60" spans="1:25" ht="27.4" customHeight="1" thickBot="1" x14ac:dyDescent="0.4">
      <c r="A60" s="4"/>
      <c r="B60" s="187"/>
      <c r="C60" s="214"/>
      <c r="D60" s="187"/>
      <c r="E60" s="187"/>
      <c r="F60" s="187"/>
      <c r="G60" s="187"/>
      <c r="H60" s="187"/>
      <c r="I60" s="187"/>
      <c r="J60" s="187"/>
      <c r="K60" s="187"/>
      <c r="L60" s="4"/>
      <c r="M60" s="4"/>
      <c r="N60" s="4"/>
      <c r="O60" s="169"/>
      <c r="P60" s="148">
        <v>2076</v>
      </c>
      <c r="Q60" s="149" t="s">
        <v>117</v>
      </c>
      <c r="R60" s="148">
        <f t="shared" si="9"/>
        <v>0</v>
      </c>
      <c r="S60" s="175"/>
      <c r="T60" s="17">
        <f t="shared" si="10"/>
        <v>0</v>
      </c>
      <c r="U60" s="4"/>
      <c r="V60" s="4"/>
      <c r="W60" s="4"/>
      <c r="X60" s="4"/>
      <c r="Y60" s="4"/>
    </row>
    <row r="61" spans="1:25" ht="27.4" customHeight="1" thickBot="1" x14ac:dyDescent="0.4">
      <c r="A61" s="4"/>
      <c r="B61" s="187"/>
      <c r="C61" s="214"/>
      <c r="D61" s="187"/>
      <c r="E61" s="187"/>
      <c r="F61" s="187"/>
      <c r="G61" s="187"/>
      <c r="H61" s="187"/>
      <c r="I61" s="187"/>
      <c r="J61" s="187"/>
      <c r="K61" s="187"/>
      <c r="L61" s="4"/>
      <c r="M61" s="4"/>
      <c r="N61" s="4"/>
      <c r="O61" s="169"/>
      <c r="P61" s="148">
        <v>2161</v>
      </c>
      <c r="Q61" s="149" t="s">
        <v>66</v>
      </c>
      <c r="R61" s="148">
        <f t="shared" si="9"/>
        <v>0</v>
      </c>
      <c r="S61" s="175"/>
      <c r="T61" s="17">
        <f t="shared" si="10"/>
        <v>0</v>
      </c>
      <c r="U61" s="4"/>
      <c r="V61" s="4"/>
      <c r="W61" s="4"/>
      <c r="X61" s="4"/>
      <c r="Y61" s="4"/>
    </row>
    <row r="62" spans="1:25" ht="27.4" customHeight="1" thickBot="1" x14ac:dyDescent="0.4">
      <c r="A62" s="4"/>
      <c r="B62" s="187"/>
      <c r="C62" s="214"/>
      <c r="D62" s="187"/>
      <c r="E62" s="187"/>
      <c r="F62" s="187"/>
      <c r="G62" s="187"/>
      <c r="H62" s="187"/>
      <c r="I62" s="187"/>
      <c r="J62" s="187"/>
      <c r="K62" s="187"/>
      <c r="L62" s="4"/>
      <c r="M62" s="4"/>
      <c r="N62" s="4"/>
      <c r="O62" s="169"/>
      <c r="P62" s="148">
        <v>1216</v>
      </c>
      <c r="Q62" s="180" t="s">
        <v>108</v>
      </c>
      <c r="R62" s="148">
        <f t="shared" si="9"/>
        <v>0</v>
      </c>
      <c r="S62" s="175"/>
      <c r="T62" s="17">
        <f t="shared" si="10"/>
        <v>0</v>
      </c>
      <c r="U62" s="4"/>
      <c r="V62" s="4"/>
      <c r="W62" s="4"/>
      <c r="X62" s="4"/>
      <c r="Y62" s="4"/>
    </row>
    <row r="63" spans="1:25" ht="27.4" customHeight="1" thickBot="1" x14ac:dyDescent="0.4">
      <c r="A63" s="4"/>
      <c r="B63" s="187"/>
      <c r="C63" s="214"/>
      <c r="D63" s="187"/>
      <c r="E63" s="187"/>
      <c r="F63" s="187"/>
      <c r="G63" s="187"/>
      <c r="H63" s="187"/>
      <c r="I63" s="187"/>
      <c r="J63" s="187"/>
      <c r="K63" s="187"/>
      <c r="L63" s="4"/>
      <c r="M63" s="4"/>
      <c r="N63" s="4"/>
      <c r="O63" s="169"/>
      <c r="P63" s="148">
        <v>2113</v>
      </c>
      <c r="Q63" s="149" t="s">
        <v>67</v>
      </c>
      <c r="R63" s="148">
        <f t="shared" si="9"/>
        <v>0</v>
      </c>
      <c r="S63" s="175"/>
      <c r="T63" s="17">
        <f t="shared" si="10"/>
        <v>0</v>
      </c>
      <c r="U63" s="4"/>
      <c r="V63" s="4"/>
      <c r="W63" s="4"/>
      <c r="X63" s="4"/>
      <c r="Y63" s="4"/>
    </row>
    <row r="64" spans="1:25" ht="27.4" customHeight="1" thickBot="1" x14ac:dyDescent="0.4">
      <c r="A64" s="4"/>
      <c r="B64" s="215"/>
      <c r="C64" s="197"/>
      <c r="D64" s="197"/>
      <c r="E64" s="197"/>
      <c r="F64" s="197"/>
      <c r="G64" s="197"/>
      <c r="H64" s="197"/>
      <c r="I64" s="197"/>
      <c r="J64" s="197"/>
      <c r="K64" s="197"/>
      <c r="L64" s="31"/>
      <c r="M64" s="4"/>
      <c r="N64" s="4"/>
      <c r="O64" s="169"/>
      <c r="P64" s="148">
        <v>1896</v>
      </c>
      <c r="Q64" s="149" t="s">
        <v>116</v>
      </c>
      <c r="R64" s="148">
        <f t="shared" si="9"/>
        <v>0</v>
      </c>
      <c r="S64" s="175"/>
      <c r="T64" s="17">
        <f t="shared" si="10"/>
        <v>0</v>
      </c>
      <c r="U64" s="4"/>
      <c r="V64" s="4"/>
      <c r="W64" s="4"/>
      <c r="X64" s="4"/>
      <c r="Y64" s="4"/>
    </row>
    <row r="65" spans="1:25" ht="25.5" x14ac:dyDescent="0.35">
      <c r="A65" s="4"/>
      <c r="B65" s="216"/>
      <c r="C65" s="198"/>
      <c r="D65" s="198"/>
      <c r="E65" s="198"/>
      <c r="F65" s="198"/>
      <c r="G65" s="198"/>
      <c r="H65" s="198"/>
      <c r="I65" s="198"/>
      <c r="J65" s="198"/>
      <c r="K65" s="198"/>
      <c r="L65" s="34"/>
      <c r="M65" s="4"/>
      <c r="N65" s="4"/>
      <c r="O65" s="169"/>
      <c r="P65" s="178"/>
      <c r="Q65" s="178"/>
      <c r="R65" s="148">
        <f>SUM(R3:R64)</f>
        <v>457</v>
      </c>
      <c r="S65" s="173"/>
      <c r="T65" s="22">
        <f>SUM(T3:T64)</f>
        <v>457</v>
      </c>
      <c r="U65" s="4"/>
      <c r="V65" s="4"/>
      <c r="W65" s="4"/>
      <c r="X65" s="4"/>
      <c r="Y65" s="4"/>
    </row>
    <row r="66" spans="1:25" ht="15.6" customHeight="1" x14ac:dyDescent="0.2">
      <c r="A66" s="4"/>
      <c r="B66" s="216"/>
      <c r="C66" s="198"/>
      <c r="D66" s="198"/>
      <c r="E66" s="198"/>
      <c r="F66" s="198"/>
      <c r="G66" s="198"/>
      <c r="H66" s="198"/>
      <c r="I66" s="198"/>
      <c r="J66" s="198"/>
      <c r="K66" s="198"/>
      <c r="L66" s="34"/>
      <c r="M66" s="4"/>
      <c r="N66" s="4"/>
      <c r="O66" s="169"/>
      <c r="P66" s="178"/>
      <c r="Q66" s="178"/>
      <c r="R66" s="178"/>
      <c r="S66" s="173"/>
      <c r="T66" s="4"/>
      <c r="U66" s="4"/>
      <c r="V66" s="4"/>
      <c r="W66" s="4"/>
      <c r="X66" s="4"/>
      <c r="Y66" s="4"/>
    </row>
    <row r="67" spans="1:25" ht="15.6" customHeight="1" x14ac:dyDescent="0.2">
      <c r="A67" s="4"/>
      <c r="B67" s="216"/>
      <c r="C67" s="198"/>
      <c r="D67" s="198"/>
      <c r="E67" s="198"/>
      <c r="F67" s="198"/>
      <c r="G67" s="198"/>
      <c r="H67" s="198"/>
      <c r="I67" s="198"/>
      <c r="J67" s="198"/>
      <c r="K67" s="198"/>
      <c r="L67" s="34"/>
      <c r="M67" s="4"/>
      <c r="N67" s="4"/>
      <c r="O67" s="169"/>
      <c r="P67" s="178"/>
      <c r="Q67" s="178"/>
      <c r="R67" s="178"/>
      <c r="S67" s="173"/>
      <c r="T67" s="4"/>
      <c r="U67" s="4"/>
      <c r="V67" s="4"/>
      <c r="W67" s="4"/>
      <c r="X67" s="4"/>
      <c r="Y67" s="4"/>
    </row>
    <row r="68" spans="1:25" ht="15.6" customHeight="1" x14ac:dyDescent="0.2">
      <c r="A68" s="4"/>
      <c r="B68" s="216"/>
      <c r="C68" s="198"/>
      <c r="D68" s="198"/>
      <c r="E68" s="198"/>
      <c r="F68" s="198"/>
      <c r="G68" s="198"/>
      <c r="H68" s="198"/>
      <c r="I68" s="198"/>
      <c r="J68" s="198"/>
      <c r="K68" s="198"/>
      <c r="L68" s="34"/>
      <c r="M68" s="4"/>
      <c r="N68" s="4"/>
      <c r="O68" s="169"/>
      <c r="P68" s="178"/>
      <c r="Q68" s="178"/>
      <c r="R68" s="178"/>
      <c r="S68" s="173"/>
      <c r="T68" s="4"/>
      <c r="U68" s="4"/>
      <c r="V68" s="4"/>
      <c r="W68" s="4"/>
      <c r="X68" s="4"/>
      <c r="Y68" s="4"/>
    </row>
    <row r="69" spans="1:25" ht="15.6" customHeight="1" x14ac:dyDescent="0.2">
      <c r="A69" s="4"/>
      <c r="B69" s="216"/>
      <c r="C69" s="198"/>
      <c r="D69" s="198"/>
      <c r="E69" s="198"/>
      <c r="F69" s="198"/>
      <c r="G69" s="198"/>
      <c r="H69" s="198"/>
      <c r="I69" s="198"/>
      <c r="J69" s="198"/>
      <c r="K69" s="198"/>
      <c r="L69" s="34"/>
      <c r="M69" s="4"/>
      <c r="N69" s="4"/>
      <c r="O69" s="169"/>
      <c r="P69" s="178"/>
      <c r="Q69" s="178"/>
      <c r="R69" s="178"/>
      <c r="S69" s="173"/>
      <c r="T69" s="4"/>
      <c r="U69" s="4"/>
      <c r="V69" s="4"/>
      <c r="W69" s="4"/>
      <c r="X69" s="4"/>
      <c r="Y69" s="4"/>
    </row>
    <row r="70" spans="1:25" ht="15.6" customHeight="1" x14ac:dyDescent="0.2">
      <c r="A70" s="4"/>
      <c r="B70" s="216"/>
      <c r="C70" s="198"/>
      <c r="D70" s="198"/>
      <c r="E70" s="198"/>
      <c r="F70" s="198"/>
      <c r="G70" s="198"/>
      <c r="H70" s="198"/>
      <c r="I70" s="198"/>
      <c r="J70" s="198"/>
      <c r="K70" s="198"/>
      <c r="L70" s="34"/>
      <c r="M70" s="4"/>
      <c r="N70" s="4"/>
      <c r="O70" s="169"/>
      <c r="P70" s="178"/>
      <c r="Q70" s="178"/>
      <c r="R70" s="178"/>
      <c r="S70" s="173"/>
      <c r="T70" s="4"/>
      <c r="U70" s="4"/>
      <c r="V70" s="4"/>
      <c r="W70" s="4"/>
      <c r="X70" s="4"/>
      <c r="Y70" s="4"/>
    </row>
    <row r="71" spans="1:25" ht="15.6" customHeight="1" x14ac:dyDescent="0.2">
      <c r="A71" s="4"/>
      <c r="B71" s="216"/>
      <c r="C71" s="198"/>
      <c r="D71" s="198"/>
      <c r="E71" s="198"/>
      <c r="F71" s="198"/>
      <c r="G71" s="198"/>
      <c r="H71" s="198"/>
      <c r="I71" s="198"/>
      <c r="J71" s="198"/>
      <c r="K71" s="198"/>
      <c r="L71" s="34"/>
      <c r="M71" s="4"/>
      <c r="N71" s="4"/>
      <c r="O71" s="169"/>
      <c r="P71" s="178"/>
      <c r="Q71" s="178"/>
      <c r="R71" s="178"/>
      <c r="S71" s="173"/>
      <c r="T71" s="4"/>
      <c r="U71" s="4"/>
      <c r="V71" s="4"/>
      <c r="W71" s="4"/>
      <c r="X71" s="4"/>
      <c r="Y71" s="4"/>
    </row>
    <row r="72" spans="1:25" ht="15.6" customHeight="1" x14ac:dyDescent="0.2">
      <c r="A72" s="4"/>
      <c r="B72" s="216"/>
      <c r="C72" s="198"/>
      <c r="D72" s="198"/>
      <c r="E72" s="198"/>
      <c r="F72" s="198"/>
      <c r="G72" s="198"/>
      <c r="H72" s="198"/>
      <c r="I72" s="198"/>
      <c r="J72" s="198"/>
      <c r="K72" s="198"/>
      <c r="L72" s="34"/>
      <c r="M72" s="4"/>
      <c r="N72" s="4"/>
      <c r="O72" s="169"/>
      <c r="P72" s="178"/>
      <c r="Q72" s="178"/>
      <c r="R72" s="178"/>
      <c r="S72" s="173"/>
      <c r="T72" s="4"/>
      <c r="U72" s="4"/>
      <c r="V72" s="4"/>
      <c r="W72" s="4"/>
      <c r="X72" s="4"/>
      <c r="Y72" s="4"/>
    </row>
    <row r="73" spans="1:25" ht="15.6" customHeight="1" x14ac:dyDescent="0.2">
      <c r="A73" s="4"/>
      <c r="B73" s="216"/>
      <c r="C73" s="198"/>
      <c r="D73" s="198"/>
      <c r="E73" s="198"/>
      <c r="F73" s="198"/>
      <c r="G73" s="198"/>
      <c r="H73" s="198"/>
      <c r="I73" s="198"/>
      <c r="J73" s="198"/>
      <c r="K73" s="198"/>
      <c r="L73" s="34"/>
      <c r="M73" s="4"/>
      <c r="N73" s="4"/>
      <c r="O73" s="169"/>
      <c r="P73" s="178"/>
      <c r="Q73" s="178"/>
      <c r="R73" s="178"/>
      <c r="S73" s="173"/>
      <c r="T73" s="4"/>
      <c r="U73" s="4"/>
      <c r="V73" s="4"/>
      <c r="W73" s="4"/>
      <c r="X73" s="4"/>
      <c r="Y73" s="4"/>
    </row>
    <row r="74" spans="1:25" ht="15.6" customHeight="1" x14ac:dyDescent="0.2">
      <c r="A74" s="4"/>
      <c r="B74" s="216"/>
      <c r="C74" s="198"/>
      <c r="D74" s="198"/>
      <c r="E74" s="198"/>
      <c r="F74" s="198"/>
      <c r="G74" s="198"/>
      <c r="H74" s="198"/>
      <c r="I74" s="198"/>
      <c r="J74" s="198"/>
      <c r="K74" s="198"/>
      <c r="L74" s="34"/>
      <c r="M74" s="4"/>
      <c r="N74" s="4"/>
      <c r="O74" s="169"/>
      <c r="P74" s="178"/>
      <c r="Q74" s="178"/>
      <c r="R74" s="178"/>
      <c r="S74" s="173"/>
      <c r="T74" s="4"/>
      <c r="U74" s="4"/>
      <c r="V74" s="4"/>
      <c r="W74" s="4"/>
      <c r="X74" s="4"/>
      <c r="Y74" s="4"/>
    </row>
    <row r="75" spans="1:25" ht="15.6" customHeight="1" x14ac:dyDescent="0.2">
      <c r="A75" s="4"/>
      <c r="B75" s="216"/>
      <c r="C75" s="198"/>
      <c r="D75" s="198"/>
      <c r="E75" s="198"/>
      <c r="F75" s="198"/>
      <c r="G75" s="198"/>
      <c r="H75" s="198"/>
      <c r="I75" s="198"/>
      <c r="J75" s="198"/>
      <c r="K75" s="198"/>
      <c r="L75" s="34"/>
      <c r="M75" s="4"/>
      <c r="N75" s="4"/>
      <c r="O75" s="169"/>
      <c r="P75" s="178"/>
      <c r="Q75" s="178"/>
      <c r="R75" s="178"/>
      <c r="S75" s="173"/>
      <c r="T75" s="4"/>
      <c r="U75" s="4"/>
      <c r="V75" s="4"/>
      <c r="W75" s="4"/>
      <c r="X75" s="4"/>
      <c r="Y75" s="4"/>
    </row>
    <row r="76" spans="1:25" ht="15.6" customHeight="1" x14ac:dyDescent="0.2">
      <c r="A76" s="4"/>
      <c r="B76" s="217"/>
      <c r="C76" s="199"/>
      <c r="D76" s="199"/>
      <c r="E76" s="199"/>
      <c r="F76" s="199"/>
      <c r="G76" s="199"/>
      <c r="H76" s="199"/>
      <c r="I76" s="199"/>
      <c r="J76" s="199"/>
      <c r="K76" s="199"/>
      <c r="L76" s="37"/>
      <c r="M76" s="4"/>
      <c r="N76" s="4"/>
      <c r="O76" s="169"/>
      <c r="P76" s="178"/>
      <c r="Q76" s="178"/>
      <c r="R76" s="178"/>
      <c r="S76" s="173"/>
      <c r="T76" s="4"/>
      <c r="U76" s="4"/>
      <c r="V76" s="4"/>
      <c r="W76" s="4"/>
      <c r="X76" s="4"/>
      <c r="Y76" s="4"/>
    </row>
    <row r="77" spans="1:25" ht="18.600000000000001" customHeight="1" x14ac:dyDescent="0.2">
      <c r="P77" s="178"/>
      <c r="Q77" s="178"/>
      <c r="R77" s="178"/>
      <c r="S77" s="173"/>
      <c r="T77" s="4"/>
    </row>
    <row r="78" spans="1:25" ht="18.600000000000001" customHeight="1" x14ac:dyDescent="0.2">
      <c r="P78" s="178"/>
      <c r="Q78" s="178"/>
    </row>
    <row r="79" spans="1:25" ht="18.600000000000001" customHeight="1" x14ac:dyDescent="0.2">
      <c r="P79" s="178"/>
      <c r="Q79" s="178"/>
    </row>
    <row r="80" spans="1:25" ht="18.600000000000001" customHeight="1" x14ac:dyDescent="0.2">
      <c r="P80" s="178"/>
      <c r="Q80" s="178"/>
    </row>
    <row r="81" spans="16:17" ht="18.600000000000001" customHeight="1" x14ac:dyDescent="0.2">
      <c r="P81" s="178"/>
      <c r="Q81" s="178"/>
    </row>
    <row r="82" spans="16:17" ht="18.600000000000001" customHeight="1" x14ac:dyDescent="0.2">
      <c r="P82" s="178"/>
      <c r="Q82" s="178"/>
    </row>
    <row r="83" spans="16:17" ht="18.600000000000001" customHeight="1" x14ac:dyDescent="0.2">
      <c r="P83" s="178"/>
      <c r="Q83" s="178"/>
    </row>
    <row r="84" spans="16:17" ht="18.600000000000001" customHeight="1" x14ac:dyDescent="0.2">
      <c r="P84" s="178"/>
      <c r="Q84" s="178"/>
    </row>
    <row r="85" spans="16:17" ht="18.600000000000001" customHeight="1" x14ac:dyDescent="0.2">
      <c r="P85" s="178"/>
      <c r="Q85" s="178"/>
    </row>
    <row r="86" spans="16:17" ht="18.600000000000001" customHeight="1" x14ac:dyDescent="0.2">
      <c r="P86" s="178"/>
      <c r="Q86" s="178"/>
    </row>
    <row r="87" spans="16:17" ht="18.600000000000001" customHeight="1" x14ac:dyDescent="0.2">
      <c r="P87" s="178"/>
      <c r="Q87" s="178"/>
    </row>
    <row r="88" spans="16:17" ht="18.600000000000001" customHeight="1" x14ac:dyDescent="0.2">
      <c r="P88" s="178"/>
      <c r="Q88" s="178"/>
    </row>
    <row r="89" spans="16:17" ht="18.600000000000001" customHeight="1" x14ac:dyDescent="0.2">
      <c r="P89" s="178"/>
      <c r="Q89" s="178"/>
    </row>
    <row r="90" spans="16:17" ht="18.600000000000001" customHeight="1" x14ac:dyDescent="0.2">
      <c r="P90" s="178"/>
      <c r="Q90" s="178"/>
    </row>
    <row r="91" spans="16:17" ht="18.600000000000001" customHeight="1" x14ac:dyDescent="0.2">
      <c r="P91" s="178"/>
      <c r="Q91" s="178"/>
    </row>
    <row r="92" spans="16:17" ht="18.600000000000001" customHeight="1" x14ac:dyDescent="0.2">
      <c r="P92" s="178"/>
      <c r="Q92" s="178"/>
    </row>
    <row r="93" spans="16:17" ht="18.600000000000001" customHeight="1" x14ac:dyDescent="0.2">
      <c r="P93" s="178"/>
      <c r="Q93" s="178"/>
    </row>
  </sheetData>
  <sortState ref="B3:L9">
    <sortCondition descending="1" ref="L3:L9"/>
  </sortState>
  <mergeCells count="1">
    <mergeCell ref="A1:F1"/>
  </mergeCells>
  <conditionalFormatting sqref="A3:A26">
    <cfRule type="containsText" dxfId="1" priority="1" stopIfTrue="1" operator="containsText" text="SI">
      <formula>NOT(ISERROR(SEARCH("SI",A3)))</formula>
    </cfRule>
    <cfRule type="containsText" dxfId="0" priority="2" stopIfTrue="1" operator="containsText" text="NO">
      <formula>NOT(ISERROR(SEARCH("NO",A3)))</formula>
    </cfRule>
  </conditionalFormatting>
  <pageMargins left="1" right="1" top="1" bottom="1" header="0.25" footer="0.25"/>
  <pageSetup orientation="portrait" r:id="rId1"/>
  <headerFooter>
    <oddHeader>&amp;L&amp;"Times New Roman,Regular"&amp;12&amp;K000000YB F</oddHeader>
    <oddFooter>&amp;L&amp;"Helvetica,Regular"&amp;12&amp;K000000&amp;P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134"/>
  <sheetViews>
    <sheetView showGridLines="0" topLeftCell="K40" zoomScale="70" zoomScaleNormal="70" workbookViewId="0">
      <selection activeCell="R57" sqref="R57"/>
    </sheetView>
  </sheetViews>
  <sheetFormatPr defaultColWidth="8.85546875" defaultRowHeight="18.600000000000001" customHeight="1" x14ac:dyDescent="0.2"/>
  <cols>
    <col min="1" max="1" width="8.7109375" style="78" customWidth="1"/>
    <col min="2" max="2" width="43.140625" style="78" customWidth="1"/>
    <col min="3" max="16" width="10.7109375" style="78" customWidth="1"/>
    <col min="17" max="17" width="14" style="78" customWidth="1"/>
    <col min="18" max="18" width="41.140625" style="78" customWidth="1"/>
    <col min="19" max="19" width="16" style="78" bestFit="1" customWidth="1"/>
    <col min="20" max="20" width="14.28515625" style="78" customWidth="1"/>
    <col min="21" max="256" width="8.85546875" style="78" customWidth="1"/>
  </cols>
  <sheetData>
    <row r="1" spans="1:20" ht="15.6" customHeight="1" x14ac:dyDescent="0.2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 ht="16.149999999999999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4"/>
      <c r="S2" s="3"/>
      <c r="T2" s="3"/>
    </row>
    <row r="3" spans="1:20" ht="20.100000000000001" customHeight="1" x14ac:dyDescent="0.25">
      <c r="A3" s="79"/>
      <c r="B3" s="80" t="s">
        <v>3</v>
      </c>
      <c r="C3" s="80" t="s">
        <v>85</v>
      </c>
      <c r="D3" s="80" t="s">
        <v>86</v>
      </c>
      <c r="E3" s="81" t="s">
        <v>87</v>
      </c>
      <c r="F3" s="82" t="s">
        <v>88</v>
      </c>
      <c r="G3" s="82" t="s">
        <v>89</v>
      </c>
      <c r="H3" s="82" t="s">
        <v>90</v>
      </c>
      <c r="I3" s="82" t="s">
        <v>91</v>
      </c>
      <c r="J3" s="82" t="s">
        <v>92</v>
      </c>
      <c r="K3" s="82" t="s">
        <v>93</v>
      </c>
      <c r="L3" s="82" t="s">
        <v>94</v>
      </c>
      <c r="M3" s="82" t="s">
        <v>95</v>
      </c>
      <c r="N3" s="82" t="s">
        <v>96</v>
      </c>
      <c r="O3" s="82" t="s">
        <v>97</v>
      </c>
      <c r="P3" s="82" t="s">
        <v>98</v>
      </c>
      <c r="Q3" s="82" t="s">
        <v>99</v>
      </c>
      <c r="R3" s="83"/>
      <c r="S3" s="84" t="s">
        <v>100</v>
      </c>
      <c r="T3" s="84" t="s">
        <v>101</v>
      </c>
    </row>
    <row r="4" spans="1:20" ht="20.100000000000001" customHeight="1" x14ac:dyDescent="0.25">
      <c r="A4" s="85">
        <v>1213</v>
      </c>
      <c r="B4" s="86" t="s">
        <v>114</v>
      </c>
      <c r="C4" s="87">
        <f>('MC M'!R3)</f>
        <v>0</v>
      </c>
      <c r="D4" s="87">
        <f>('MC F'!R3)</f>
        <v>312</v>
      </c>
      <c r="E4" s="88">
        <f>('CU M'!R3)</f>
        <v>769</v>
      </c>
      <c r="F4" s="89">
        <f>('CU F'!R3)</f>
        <v>227</v>
      </c>
      <c r="G4" s="89">
        <f>('ES M'!R3)</f>
        <v>443</v>
      </c>
      <c r="H4" s="89">
        <f>('ES F'!R3)</f>
        <v>294</v>
      </c>
      <c r="I4" s="89">
        <f>('RA M'!R3)</f>
        <v>298</v>
      </c>
      <c r="J4" s="89">
        <f>('RA F'!R3)</f>
        <v>217</v>
      </c>
      <c r="K4" s="89">
        <f>('YA M'!R3)</f>
        <v>768</v>
      </c>
      <c r="L4" s="89">
        <f>('YA F'!R3)</f>
        <v>549</v>
      </c>
      <c r="M4" s="89">
        <f>('YB M'!R3)</f>
        <v>21</v>
      </c>
      <c r="N4" s="89">
        <f>('YB F'!R3)</f>
        <v>0</v>
      </c>
      <c r="O4" s="89">
        <f>('JU M'!R3)</f>
        <v>80</v>
      </c>
      <c r="P4" s="89">
        <f>('JU F'!R3)</f>
        <v>0</v>
      </c>
      <c r="Q4" s="90">
        <f t="shared" ref="Q4:Q35" si="0">SUM(C4:P4)</f>
        <v>3978</v>
      </c>
      <c r="R4" s="91" t="s">
        <v>114</v>
      </c>
      <c r="S4" s="92">
        <f t="shared" ref="S4:S35" si="1">SUM(C4:J4)</f>
        <v>2560</v>
      </c>
      <c r="T4" s="92">
        <f t="shared" ref="T4:T35" si="2">SUM(K4:P4)</f>
        <v>1418</v>
      </c>
    </row>
    <row r="5" spans="1:20" ht="20.100000000000001" customHeight="1" x14ac:dyDescent="0.25">
      <c r="A5" s="85"/>
      <c r="B5" s="86"/>
      <c r="C5" s="87">
        <f>('MC M'!R4)</f>
        <v>0</v>
      </c>
      <c r="D5" s="87">
        <f>('MC F'!R4)</f>
        <v>0</v>
      </c>
      <c r="E5" s="88">
        <f>('CU M'!R4)</f>
        <v>0</v>
      </c>
      <c r="F5" s="89">
        <f>('CU F'!R4)</f>
        <v>0</v>
      </c>
      <c r="G5" s="89">
        <f>('ES M'!R4)</f>
        <v>0</v>
      </c>
      <c r="H5" s="89">
        <f>('ES F'!R4)</f>
        <v>0</v>
      </c>
      <c r="I5" s="89">
        <f>('RA M'!R4)</f>
        <v>0</v>
      </c>
      <c r="J5" s="89">
        <f>('RA F'!R4)</f>
        <v>0</v>
      </c>
      <c r="K5" s="89">
        <f>('YA M'!R4)</f>
        <v>0</v>
      </c>
      <c r="L5" s="89">
        <f>('YA F'!R4)</f>
        <v>0</v>
      </c>
      <c r="M5" s="89">
        <f>('YB M'!R4)</f>
        <v>0</v>
      </c>
      <c r="N5" s="89">
        <f>('YB F'!R4)</f>
        <v>0</v>
      </c>
      <c r="O5" s="89">
        <f>('JU M'!R4)</f>
        <v>0</v>
      </c>
      <c r="P5" s="89">
        <f>('JU F'!R4)</f>
        <v>0</v>
      </c>
      <c r="Q5" s="90">
        <f t="shared" si="0"/>
        <v>0</v>
      </c>
      <c r="R5" s="91"/>
      <c r="S5" s="92">
        <f t="shared" si="1"/>
        <v>0</v>
      </c>
      <c r="T5" s="92">
        <f t="shared" si="2"/>
        <v>0</v>
      </c>
    </row>
    <row r="6" spans="1:20" ht="20.100000000000001" customHeight="1" x14ac:dyDescent="0.25">
      <c r="A6" s="85">
        <v>2232</v>
      </c>
      <c r="B6" s="86" t="s">
        <v>119</v>
      </c>
      <c r="C6" s="87">
        <f>('MC M'!R5)</f>
        <v>328</v>
      </c>
      <c r="D6" s="87">
        <f>('MC F'!R5)</f>
        <v>100</v>
      </c>
      <c r="E6" s="88">
        <f>('CU M'!R5)</f>
        <v>438</v>
      </c>
      <c r="F6" s="89">
        <f>('CU F'!R5)</f>
        <v>176</v>
      </c>
      <c r="G6" s="89">
        <f>('ES M'!R5)</f>
        <v>398</v>
      </c>
      <c r="H6" s="89">
        <f>('ES F'!R5)</f>
        <v>281</v>
      </c>
      <c r="I6" s="89">
        <f>('RA M'!R5)</f>
        <v>122</v>
      </c>
      <c r="J6" s="89">
        <f>('RA F'!R5)</f>
        <v>744</v>
      </c>
      <c r="K6" s="89">
        <f>('YA M'!R5)</f>
        <v>434</v>
      </c>
      <c r="L6" s="89">
        <f>('YA F'!R5)</f>
        <v>555</v>
      </c>
      <c r="M6" s="89">
        <f>('YB M'!R5)</f>
        <v>133</v>
      </c>
      <c r="N6" s="89">
        <f>('YB F'!R5)</f>
        <v>355</v>
      </c>
      <c r="O6" s="89">
        <f>('JU M'!R5)</f>
        <v>0</v>
      </c>
      <c r="P6" s="89">
        <f>('JU F'!R5)</f>
        <v>0</v>
      </c>
      <c r="Q6" s="90">
        <f t="shared" si="0"/>
        <v>4064</v>
      </c>
      <c r="R6" s="91" t="s">
        <v>119</v>
      </c>
      <c r="S6" s="92">
        <f t="shared" si="1"/>
        <v>2587</v>
      </c>
      <c r="T6" s="92">
        <f t="shared" si="2"/>
        <v>1477</v>
      </c>
    </row>
    <row r="7" spans="1:20" ht="20.100000000000001" customHeight="1" x14ac:dyDescent="0.25">
      <c r="A7" s="85">
        <v>1180</v>
      </c>
      <c r="B7" s="86" t="s">
        <v>14</v>
      </c>
      <c r="C7" s="87">
        <f>('MC M'!R6)</f>
        <v>72</v>
      </c>
      <c r="D7" s="87">
        <f>('MC F'!R6)</f>
        <v>0</v>
      </c>
      <c r="E7" s="88">
        <f>('CU M'!R6)</f>
        <v>593</v>
      </c>
      <c r="F7" s="89">
        <f>('CU F'!R6)</f>
        <v>10</v>
      </c>
      <c r="G7" s="89">
        <f>('ES M'!R6)</f>
        <v>5</v>
      </c>
      <c r="H7" s="89">
        <f>('ES F'!R6)</f>
        <v>30</v>
      </c>
      <c r="I7" s="89">
        <f>('RA M'!R6)</f>
        <v>770</v>
      </c>
      <c r="J7" s="89">
        <f>('RA F'!R6)</f>
        <v>15</v>
      </c>
      <c r="K7" s="89">
        <f>('YA M'!R6)</f>
        <v>0</v>
      </c>
      <c r="L7" s="89">
        <f>('YA F'!R6)</f>
        <v>115</v>
      </c>
      <c r="M7" s="89">
        <f>('YB M'!R6)</f>
        <v>62</v>
      </c>
      <c r="N7" s="89">
        <f>('YB F'!R6)</f>
        <v>40</v>
      </c>
      <c r="O7" s="89">
        <f>('JU M'!R6)</f>
        <v>357</v>
      </c>
      <c r="P7" s="89">
        <f>('JU F'!R6)</f>
        <v>0</v>
      </c>
      <c r="Q7" s="90">
        <f t="shared" si="0"/>
        <v>2069</v>
      </c>
      <c r="R7" s="91" t="s">
        <v>14</v>
      </c>
      <c r="S7" s="92">
        <f t="shared" si="1"/>
        <v>1495</v>
      </c>
      <c r="T7" s="92">
        <f t="shared" si="2"/>
        <v>574</v>
      </c>
    </row>
    <row r="8" spans="1:20" ht="20.100000000000001" customHeight="1" x14ac:dyDescent="0.25">
      <c r="A8" s="85">
        <v>1115</v>
      </c>
      <c r="B8" s="86" t="s">
        <v>15</v>
      </c>
      <c r="C8" s="87">
        <f>('MC M'!R7)</f>
        <v>0</v>
      </c>
      <c r="D8" s="87">
        <f>('MC F'!R7)</f>
        <v>0</v>
      </c>
      <c r="E8" s="88">
        <f>('CU M'!R7)</f>
        <v>0</v>
      </c>
      <c r="F8" s="89">
        <f>('CU F'!R7)</f>
        <v>0</v>
      </c>
      <c r="G8" s="89">
        <f>('ES M'!R7)</f>
        <v>0</v>
      </c>
      <c r="H8" s="89">
        <f>('ES F'!R7)</f>
        <v>0</v>
      </c>
      <c r="I8" s="89">
        <f>('RA M'!R7)</f>
        <v>0</v>
      </c>
      <c r="J8" s="89">
        <f>('RA F'!R7)</f>
        <v>0</v>
      </c>
      <c r="K8" s="89">
        <f>('YA M'!R7)</f>
        <v>0</v>
      </c>
      <c r="L8" s="89">
        <f>('YA F'!R7)</f>
        <v>5</v>
      </c>
      <c r="M8" s="89">
        <f>('YB M'!R7)</f>
        <v>10</v>
      </c>
      <c r="N8" s="89">
        <f>('YB F'!R7)</f>
        <v>30</v>
      </c>
      <c r="O8" s="89">
        <f>('JU M'!R7)</f>
        <v>0</v>
      </c>
      <c r="P8" s="89">
        <f>('JU F'!R7)</f>
        <v>20</v>
      </c>
      <c r="Q8" s="90">
        <f t="shared" si="0"/>
        <v>65</v>
      </c>
      <c r="R8" s="91" t="s">
        <v>15</v>
      </c>
      <c r="S8" s="92">
        <f t="shared" si="1"/>
        <v>0</v>
      </c>
      <c r="T8" s="92">
        <f t="shared" si="2"/>
        <v>65</v>
      </c>
    </row>
    <row r="9" spans="1:20" ht="20.100000000000001" customHeight="1" x14ac:dyDescent="0.25">
      <c r="A9" s="85">
        <v>10</v>
      </c>
      <c r="B9" s="86" t="s">
        <v>16</v>
      </c>
      <c r="C9" s="87">
        <f>('MC M'!R8)</f>
        <v>626</v>
      </c>
      <c r="D9" s="87">
        <f>('MC F'!R8)</f>
        <v>0</v>
      </c>
      <c r="E9" s="88">
        <f>('CU M'!R8)</f>
        <v>415</v>
      </c>
      <c r="F9" s="89">
        <f>('CU F'!R8)</f>
        <v>1021</v>
      </c>
      <c r="G9" s="89">
        <f>('ES M'!R8)</f>
        <v>598</v>
      </c>
      <c r="H9" s="89">
        <f>('ES F'!R8)</f>
        <v>20</v>
      </c>
      <c r="I9" s="89">
        <f>('RA M'!R8)</f>
        <v>226</v>
      </c>
      <c r="J9" s="89">
        <f>('RA F'!R8)</f>
        <v>51</v>
      </c>
      <c r="K9" s="89">
        <f>('YA M'!R8)</f>
        <v>10</v>
      </c>
      <c r="L9" s="89">
        <f>('YA F'!R8)</f>
        <v>0</v>
      </c>
      <c r="M9" s="89">
        <f>('YB M'!R8)</f>
        <v>875</v>
      </c>
      <c r="N9" s="89">
        <f>('YB F'!R8)</f>
        <v>324</v>
      </c>
      <c r="O9" s="89">
        <f>('JU M'!R8)</f>
        <v>280</v>
      </c>
      <c r="P9" s="89">
        <f>('JU F'!R8)</f>
        <v>205</v>
      </c>
      <c r="Q9" s="90">
        <f t="shared" si="0"/>
        <v>4651</v>
      </c>
      <c r="R9" s="91" t="s">
        <v>16</v>
      </c>
      <c r="S9" s="92">
        <f t="shared" si="1"/>
        <v>2957</v>
      </c>
      <c r="T9" s="92">
        <f t="shared" si="2"/>
        <v>1694</v>
      </c>
    </row>
    <row r="10" spans="1:20" ht="20.100000000000001" customHeight="1" x14ac:dyDescent="0.25">
      <c r="A10" s="85">
        <v>1589</v>
      </c>
      <c r="B10" s="86" t="s">
        <v>18</v>
      </c>
      <c r="C10" s="87">
        <f>('MC M'!R9)</f>
        <v>0</v>
      </c>
      <c r="D10" s="87">
        <f>('MC F'!R9)</f>
        <v>0</v>
      </c>
      <c r="E10" s="88">
        <f>('CU M'!R9)</f>
        <v>499</v>
      </c>
      <c r="F10" s="89">
        <f>('CU F'!R9)</f>
        <v>0</v>
      </c>
      <c r="G10" s="89">
        <f>('ES M'!R9)</f>
        <v>130</v>
      </c>
      <c r="H10" s="89">
        <f>('ES F'!R9)</f>
        <v>82</v>
      </c>
      <c r="I10" s="89">
        <f>('RA M'!R9)</f>
        <v>213</v>
      </c>
      <c r="J10" s="89">
        <f>('RA F'!R9)</f>
        <v>15</v>
      </c>
      <c r="K10" s="89">
        <f>('YA M'!R9)</f>
        <v>74</v>
      </c>
      <c r="L10" s="89">
        <f>('YA F'!R9)</f>
        <v>130</v>
      </c>
      <c r="M10" s="89">
        <f>('YB M'!R9)</f>
        <v>269</v>
      </c>
      <c r="N10" s="89">
        <f>('YB F'!R9)</f>
        <v>145</v>
      </c>
      <c r="O10" s="89">
        <f>('JU M'!R9)</f>
        <v>212</v>
      </c>
      <c r="P10" s="89">
        <f>('JU F'!R9)</f>
        <v>0</v>
      </c>
      <c r="Q10" s="90">
        <f t="shared" si="0"/>
        <v>1769</v>
      </c>
      <c r="R10" s="91" t="s">
        <v>18</v>
      </c>
      <c r="S10" s="92">
        <f t="shared" si="1"/>
        <v>939</v>
      </c>
      <c r="T10" s="92">
        <f t="shared" si="2"/>
        <v>830</v>
      </c>
    </row>
    <row r="11" spans="1:20" ht="20.100000000000001" customHeight="1" x14ac:dyDescent="0.25">
      <c r="A11" s="85"/>
      <c r="B11" s="86"/>
      <c r="C11" s="87">
        <f>('MC M'!R10)</f>
        <v>0</v>
      </c>
      <c r="D11" s="87">
        <f>('MC F'!R10)</f>
        <v>0</v>
      </c>
      <c r="E11" s="88">
        <f>('CU M'!R10)</f>
        <v>0</v>
      </c>
      <c r="F11" s="89">
        <f>('CU F'!R10)</f>
        <v>0</v>
      </c>
      <c r="G11" s="89">
        <f>('ES M'!R10)</f>
        <v>0</v>
      </c>
      <c r="H11" s="89">
        <f>('ES F'!R10)</f>
        <v>0</v>
      </c>
      <c r="I11" s="89">
        <f>('RA M'!R10)</f>
        <v>0</v>
      </c>
      <c r="J11" s="89">
        <f>('RA F'!R10)</f>
        <v>0</v>
      </c>
      <c r="K11" s="89">
        <f>('YA M'!R10)</f>
        <v>0</v>
      </c>
      <c r="L11" s="89">
        <f>('YA F'!R10)</f>
        <v>0</v>
      </c>
      <c r="M11" s="89">
        <f>('YB M'!R10)</f>
        <v>0</v>
      </c>
      <c r="N11" s="89">
        <f>('YB F'!R10)</f>
        <v>0</v>
      </c>
      <c r="O11" s="89">
        <f>('JU M'!R10)</f>
        <v>0</v>
      </c>
      <c r="P11" s="89">
        <f>('JU F'!R10)</f>
        <v>0</v>
      </c>
      <c r="Q11" s="90">
        <f t="shared" si="0"/>
        <v>0</v>
      </c>
      <c r="R11" s="91"/>
      <c r="S11" s="92">
        <f t="shared" si="1"/>
        <v>0</v>
      </c>
      <c r="T11" s="92">
        <f t="shared" si="2"/>
        <v>0</v>
      </c>
    </row>
    <row r="12" spans="1:20" ht="20.100000000000001" customHeight="1" x14ac:dyDescent="0.25">
      <c r="A12" s="85">
        <v>1590</v>
      </c>
      <c r="B12" s="86" t="s">
        <v>21</v>
      </c>
      <c r="C12" s="87">
        <f>('MC M'!R11)</f>
        <v>0</v>
      </c>
      <c r="D12" s="87">
        <f>('MC F'!R11)</f>
        <v>0</v>
      </c>
      <c r="E12" s="88">
        <f>('CU M'!R11)</f>
        <v>0</v>
      </c>
      <c r="F12" s="89">
        <f>('CU F'!R11)</f>
        <v>0</v>
      </c>
      <c r="G12" s="89">
        <f>('ES M'!R11)</f>
        <v>0</v>
      </c>
      <c r="H12" s="89">
        <f>('ES F'!R11)</f>
        <v>0</v>
      </c>
      <c r="I12" s="89">
        <f>('RA M'!R11)</f>
        <v>0</v>
      </c>
      <c r="J12" s="89">
        <f>('RA F'!R11)</f>
        <v>0</v>
      </c>
      <c r="K12" s="89">
        <f>('YA M'!R11)</f>
        <v>5</v>
      </c>
      <c r="L12" s="89">
        <f>('YA F'!R11)</f>
        <v>165</v>
      </c>
      <c r="M12" s="89">
        <f>('YB M'!R11)</f>
        <v>0</v>
      </c>
      <c r="N12" s="89">
        <f>('YB F'!R11)</f>
        <v>250</v>
      </c>
      <c r="O12" s="89">
        <f>('JU M'!R11)</f>
        <v>50</v>
      </c>
      <c r="P12" s="89">
        <f>('JU F'!R11)</f>
        <v>0</v>
      </c>
      <c r="Q12" s="90">
        <f t="shared" si="0"/>
        <v>470</v>
      </c>
      <c r="R12" s="91" t="s">
        <v>21</v>
      </c>
      <c r="S12" s="92">
        <f t="shared" si="1"/>
        <v>0</v>
      </c>
      <c r="T12" s="92">
        <f t="shared" si="2"/>
        <v>470</v>
      </c>
    </row>
    <row r="13" spans="1:20" ht="20.100000000000001" customHeight="1" x14ac:dyDescent="0.25">
      <c r="A13" s="85">
        <v>2074</v>
      </c>
      <c r="B13" s="86" t="s">
        <v>419</v>
      </c>
      <c r="C13" s="87">
        <f>('MC M'!R12)</f>
        <v>0</v>
      </c>
      <c r="D13" s="87">
        <f>('MC F'!R12)</f>
        <v>0</v>
      </c>
      <c r="E13" s="88">
        <f>('CU M'!R12)</f>
        <v>0</v>
      </c>
      <c r="F13" s="89">
        <f>('CU F'!R12)</f>
        <v>0</v>
      </c>
      <c r="G13" s="89">
        <f>('ES M'!R12)</f>
        <v>20</v>
      </c>
      <c r="H13" s="89">
        <f>('ES F'!R12)</f>
        <v>5</v>
      </c>
      <c r="I13" s="89">
        <f>('RA M'!R12)</f>
        <v>10</v>
      </c>
      <c r="J13" s="89">
        <f>('RA F'!R12)</f>
        <v>25</v>
      </c>
      <c r="K13" s="89">
        <f>('YA M'!R12)</f>
        <v>298</v>
      </c>
      <c r="L13" s="89">
        <f>('YA F'!R12)</f>
        <v>0</v>
      </c>
      <c r="M13" s="89">
        <f>('YB M'!R12)</f>
        <v>12</v>
      </c>
      <c r="N13" s="89">
        <f>('YB F'!R12)</f>
        <v>0</v>
      </c>
      <c r="O13" s="89">
        <f>('JU M'!R12)</f>
        <v>0</v>
      </c>
      <c r="P13" s="89">
        <f>('JU F'!R12)</f>
        <v>0</v>
      </c>
      <c r="Q13" s="90">
        <f t="shared" si="0"/>
        <v>370</v>
      </c>
      <c r="R13" s="142" t="s">
        <v>419</v>
      </c>
      <c r="S13" s="92">
        <f t="shared" si="1"/>
        <v>60</v>
      </c>
      <c r="T13" s="92">
        <f t="shared" si="2"/>
        <v>310</v>
      </c>
    </row>
    <row r="14" spans="1:20" ht="20.100000000000001" customHeight="1" x14ac:dyDescent="0.25">
      <c r="A14" s="85">
        <v>2310</v>
      </c>
      <c r="B14" s="91" t="s">
        <v>646</v>
      </c>
      <c r="C14" s="87">
        <f>('MC M'!R13)</f>
        <v>239</v>
      </c>
      <c r="D14" s="87">
        <f>('MC F'!R13)</f>
        <v>0</v>
      </c>
      <c r="E14" s="88">
        <f>('CU M'!R13)</f>
        <v>28</v>
      </c>
      <c r="F14" s="89">
        <f>('CU F'!R13)</f>
        <v>5</v>
      </c>
      <c r="G14" s="89">
        <f>('ES M'!R13)</f>
        <v>144</v>
      </c>
      <c r="H14" s="89">
        <f>('ES F'!R13)</f>
        <v>216</v>
      </c>
      <c r="I14" s="89">
        <f>('RA M'!R13)</f>
        <v>55</v>
      </c>
      <c r="J14" s="89">
        <f>('RA F'!R13)</f>
        <v>32</v>
      </c>
      <c r="K14" s="89">
        <f>('YA M'!R13)</f>
        <v>0</v>
      </c>
      <c r="L14" s="89">
        <f>('YA F'!R13)</f>
        <v>0</v>
      </c>
      <c r="M14" s="89">
        <f>('YB M'!R13)</f>
        <v>0</v>
      </c>
      <c r="N14" s="89">
        <f>('YB F'!R13)</f>
        <v>0</v>
      </c>
      <c r="O14" s="89">
        <f>('JU M'!R13)</f>
        <v>0</v>
      </c>
      <c r="P14" s="89">
        <f>('JU F'!R13)</f>
        <v>0</v>
      </c>
      <c r="Q14" s="90">
        <f t="shared" si="0"/>
        <v>719</v>
      </c>
      <c r="R14" s="91" t="s">
        <v>646</v>
      </c>
      <c r="S14" s="92">
        <f t="shared" si="1"/>
        <v>719</v>
      </c>
      <c r="T14" s="92">
        <f t="shared" si="2"/>
        <v>0</v>
      </c>
    </row>
    <row r="15" spans="1:20" ht="20.100000000000001" customHeight="1" x14ac:dyDescent="0.25">
      <c r="A15" s="85">
        <v>1843</v>
      </c>
      <c r="B15" s="86" t="s">
        <v>27</v>
      </c>
      <c r="C15" s="87">
        <f>('MC M'!R14)</f>
        <v>0</v>
      </c>
      <c r="D15" s="87">
        <f>('MC F'!R14)</f>
        <v>0</v>
      </c>
      <c r="E15" s="88">
        <f>('CU M'!R14)</f>
        <v>0</v>
      </c>
      <c r="F15" s="89">
        <f>('CU F'!R14)</f>
        <v>0</v>
      </c>
      <c r="G15" s="89">
        <f>('ES M'!R14)</f>
        <v>0</v>
      </c>
      <c r="H15" s="89">
        <f>('ES F'!R14)</f>
        <v>0</v>
      </c>
      <c r="I15" s="89">
        <f>('RA M'!R14)</f>
        <v>0</v>
      </c>
      <c r="J15" s="89">
        <f>('RA F'!R14)</f>
        <v>80</v>
      </c>
      <c r="K15" s="89">
        <f>('YA M'!R14)</f>
        <v>107</v>
      </c>
      <c r="L15" s="89">
        <f>('YA F'!R14)</f>
        <v>232</v>
      </c>
      <c r="M15" s="89">
        <f>('YB M'!R14)</f>
        <v>0</v>
      </c>
      <c r="N15" s="89">
        <f>('YB F'!R14)</f>
        <v>0</v>
      </c>
      <c r="O15" s="89">
        <f>('JU M'!R14)</f>
        <v>0</v>
      </c>
      <c r="P15" s="89">
        <f>('JU F'!R14)</f>
        <v>0</v>
      </c>
      <c r="Q15" s="90">
        <f t="shared" si="0"/>
        <v>419</v>
      </c>
      <c r="R15" s="91" t="s">
        <v>27</v>
      </c>
      <c r="S15" s="92">
        <f t="shared" si="1"/>
        <v>80</v>
      </c>
      <c r="T15" s="92">
        <f t="shared" si="2"/>
        <v>339</v>
      </c>
    </row>
    <row r="16" spans="1:20" ht="20.100000000000001" customHeight="1" x14ac:dyDescent="0.25">
      <c r="A16" s="85">
        <v>1317</v>
      </c>
      <c r="B16" s="86" t="s">
        <v>28</v>
      </c>
      <c r="C16" s="87">
        <f>('MC M'!R15)</f>
        <v>0</v>
      </c>
      <c r="D16" s="87">
        <f>('MC F'!R15)</f>
        <v>0</v>
      </c>
      <c r="E16" s="88">
        <f>('CU M'!R15)</f>
        <v>0</v>
      </c>
      <c r="F16" s="89">
        <f>('CU F'!R15)</f>
        <v>24</v>
      </c>
      <c r="G16" s="89">
        <f>('ES M'!R15)</f>
        <v>55</v>
      </c>
      <c r="H16" s="89">
        <f>('ES F'!R15)</f>
        <v>0</v>
      </c>
      <c r="I16" s="89">
        <f>('RA M'!R15)</f>
        <v>45</v>
      </c>
      <c r="J16" s="89">
        <f>('RA F'!R15)</f>
        <v>9</v>
      </c>
      <c r="K16" s="89">
        <f>('YA M'!R15)</f>
        <v>95</v>
      </c>
      <c r="L16" s="89">
        <f>('YA F'!R15)</f>
        <v>0</v>
      </c>
      <c r="M16" s="89">
        <f>('YB M'!R15)</f>
        <v>275</v>
      </c>
      <c r="N16" s="89">
        <f>('YB F'!R15)</f>
        <v>275</v>
      </c>
      <c r="O16" s="89">
        <f>('JU M'!R15)</f>
        <v>180</v>
      </c>
      <c r="P16" s="89">
        <f>('JU F'!R15)</f>
        <v>90</v>
      </c>
      <c r="Q16" s="90">
        <f t="shared" si="0"/>
        <v>1048</v>
      </c>
      <c r="R16" s="91" t="s">
        <v>28</v>
      </c>
      <c r="S16" s="92">
        <f t="shared" si="1"/>
        <v>133</v>
      </c>
      <c r="T16" s="92">
        <f t="shared" si="2"/>
        <v>915</v>
      </c>
    </row>
    <row r="17" spans="1:20" ht="20.100000000000001" customHeight="1" x14ac:dyDescent="0.25">
      <c r="A17" s="85"/>
      <c r="B17" s="86"/>
      <c r="C17" s="87">
        <f>('MC M'!R16)</f>
        <v>0</v>
      </c>
      <c r="D17" s="87">
        <f>('MC F'!R16)</f>
        <v>0</v>
      </c>
      <c r="E17" s="88">
        <f>('CU M'!R16)</f>
        <v>0</v>
      </c>
      <c r="F17" s="89">
        <f>('CU F'!R16)</f>
        <v>0</v>
      </c>
      <c r="G17" s="89">
        <f>('ES M'!R16)</f>
        <v>0</v>
      </c>
      <c r="H17" s="89">
        <f>('ES F'!R16)</f>
        <v>0</v>
      </c>
      <c r="I17" s="89">
        <f>('RA M'!R16)</f>
        <v>0</v>
      </c>
      <c r="J17" s="89">
        <f>('RA F'!R16)</f>
        <v>0</v>
      </c>
      <c r="K17" s="89">
        <f>('YA M'!R16)</f>
        <v>0</v>
      </c>
      <c r="L17" s="89">
        <f>('YA F'!R16)</f>
        <v>0</v>
      </c>
      <c r="M17" s="89">
        <f>('YB M'!R16)</f>
        <v>0</v>
      </c>
      <c r="N17" s="89">
        <f>('YB F'!R16)</f>
        <v>0</v>
      </c>
      <c r="O17" s="89">
        <f>('JU M'!R16)</f>
        <v>0</v>
      </c>
      <c r="P17" s="89">
        <f>('JU F'!R16)</f>
        <v>0</v>
      </c>
      <c r="Q17" s="90">
        <f t="shared" si="0"/>
        <v>0</v>
      </c>
      <c r="R17" s="91"/>
      <c r="S17" s="92">
        <f t="shared" si="1"/>
        <v>0</v>
      </c>
      <c r="T17" s="92">
        <f t="shared" si="2"/>
        <v>0</v>
      </c>
    </row>
    <row r="18" spans="1:20" ht="20.100000000000001" customHeight="1" x14ac:dyDescent="0.25">
      <c r="A18" s="85">
        <v>1886</v>
      </c>
      <c r="B18" s="86" t="s">
        <v>31</v>
      </c>
      <c r="C18" s="87">
        <f>('MC M'!R17)</f>
        <v>405</v>
      </c>
      <c r="D18" s="87">
        <f>('MC F'!R17)</f>
        <v>0</v>
      </c>
      <c r="E18" s="88">
        <f>('CU M'!R17)</f>
        <v>249</v>
      </c>
      <c r="F18" s="89">
        <f>('CU F'!R17)</f>
        <v>846</v>
      </c>
      <c r="G18" s="89">
        <f>('ES M'!R17)</f>
        <v>472</v>
      </c>
      <c r="H18" s="89">
        <f>('ES F'!R17)</f>
        <v>605</v>
      </c>
      <c r="I18" s="89">
        <f>('RA M'!R17)</f>
        <v>96</v>
      </c>
      <c r="J18" s="89">
        <f>('RA F'!R17)</f>
        <v>533</v>
      </c>
      <c r="K18" s="89">
        <f>('YA M'!R17)</f>
        <v>317</v>
      </c>
      <c r="L18" s="89">
        <f>('YA F'!R17)</f>
        <v>722</v>
      </c>
      <c r="M18" s="89">
        <f>('YB M'!R17)</f>
        <v>366</v>
      </c>
      <c r="N18" s="89">
        <f>('YB F'!R17)</f>
        <v>57</v>
      </c>
      <c r="O18" s="89">
        <f>('JU M'!R17)</f>
        <v>230</v>
      </c>
      <c r="P18" s="89">
        <f>('JU F'!R17)</f>
        <v>0</v>
      </c>
      <c r="Q18" s="90">
        <f t="shared" si="0"/>
        <v>4898</v>
      </c>
      <c r="R18" s="91" t="s">
        <v>31</v>
      </c>
      <c r="S18" s="92">
        <f t="shared" si="1"/>
        <v>3206</v>
      </c>
      <c r="T18" s="92">
        <f t="shared" si="2"/>
        <v>1692</v>
      </c>
    </row>
    <row r="19" spans="1:20" ht="20.100000000000001" customHeight="1" x14ac:dyDescent="0.25">
      <c r="A19" s="85">
        <v>2144</v>
      </c>
      <c r="B19" s="86" t="s">
        <v>107</v>
      </c>
      <c r="C19" s="87">
        <f>('MC M'!R18)</f>
        <v>67</v>
      </c>
      <c r="D19" s="87">
        <f>('MC F'!R18)</f>
        <v>45</v>
      </c>
      <c r="E19" s="88">
        <f>('CU M'!R18)</f>
        <v>32</v>
      </c>
      <c r="F19" s="89">
        <f>('CU F'!R18)</f>
        <v>511</v>
      </c>
      <c r="G19" s="89">
        <f>('ES M'!R18)</f>
        <v>25</v>
      </c>
      <c r="H19" s="89">
        <f>('ES F'!R18)</f>
        <v>10</v>
      </c>
      <c r="I19" s="89">
        <f>('RA M'!R18)</f>
        <v>335</v>
      </c>
      <c r="J19" s="89">
        <f>('RA F'!R18)</f>
        <v>10</v>
      </c>
      <c r="K19" s="89">
        <f>('YA M'!R18)</f>
        <v>0</v>
      </c>
      <c r="L19" s="89">
        <f>('YA F'!R18)</f>
        <v>0</v>
      </c>
      <c r="M19" s="89">
        <f>('YB M'!R18)</f>
        <v>312</v>
      </c>
      <c r="N19" s="89">
        <f>('YB F'!R18)</f>
        <v>113</v>
      </c>
      <c r="O19" s="89">
        <f>('JU M'!R18)</f>
        <v>12</v>
      </c>
      <c r="P19" s="89">
        <f>('JU F'!R18)</f>
        <v>110</v>
      </c>
      <c r="Q19" s="90">
        <f t="shared" si="0"/>
        <v>1582</v>
      </c>
      <c r="R19" s="91" t="s">
        <v>107</v>
      </c>
      <c r="S19" s="92">
        <f t="shared" si="1"/>
        <v>1035</v>
      </c>
      <c r="T19" s="92">
        <f t="shared" si="2"/>
        <v>547</v>
      </c>
    </row>
    <row r="20" spans="1:20" ht="20.100000000000001" customHeight="1" x14ac:dyDescent="0.25">
      <c r="A20" s="85"/>
      <c r="B20" s="86"/>
      <c r="C20" s="87">
        <f>('MC M'!R19)</f>
        <v>0</v>
      </c>
      <c r="D20" s="87">
        <f>('MC F'!R19)</f>
        <v>0</v>
      </c>
      <c r="E20" s="88">
        <f>('CU M'!R19)</f>
        <v>0</v>
      </c>
      <c r="F20" s="89">
        <f>('CU F'!R19)</f>
        <v>0</v>
      </c>
      <c r="G20" s="89">
        <f>('ES M'!R19)</f>
        <v>0</v>
      </c>
      <c r="H20" s="89">
        <f>('ES F'!R19)</f>
        <v>0</v>
      </c>
      <c r="I20" s="89">
        <f>('RA M'!R19)</f>
        <v>0</v>
      </c>
      <c r="J20" s="89">
        <f>('RA F'!R19)</f>
        <v>0</v>
      </c>
      <c r="K20" s="89">
        <f>('YA M'!R19)</f>
        <v>0</v>
      </c>
      <c r="L20" s="89">
        <f>('YA F'!R19)</f>
        <v>0</v>
      </c>
      <c r="M20" s="89">
        <f>('YB M'!R19)</f>
        <v>0</v>
      </c>
      <c r="N20" s="89">
        <f>('YB F'!R19)</f>
        <v>0</v>
      </c>
      <c r="O20" s="89">
        <f>('JU M'!R19)</f>
        <v>0</v>
      </c>
      <c r="P20" s="89">
        <f>('JU F'!R19)</f>
        <v>0</v>
      </c>
      <c r="Q20" s="90">
        <f t="shared" si="0"/>
        <v>0</v>
      </c>
      <c r="R20" s="91"/>
      <c r="S20" s="92">
        <f t="shared" si="1"/>
        <v>0</v>
      </c>
      <c r="T20" s="92">
        <f t="shared" si="2"/>
        <v>0</v>
      </c>
    </row>
    <row r="21" spans="1:20" ht="20.100000000000001" customHeight="1" x14ac:dyDescent="0.25">
      <c r="A21" s="85">
        <v>1298</v>
      </c>
      <c r="B21" s="86" t="s">
        <v>35</v>
      </c>
      <c r="C21" s="87">
        <f>('MC M'!R20)</f>
        <v>0</v>
      </c>
      <c r="D21" s="87">
        <f>('MC F'!R20)</f>
        <v>0</v>
      </c>
      <c r="E21" s="88">
        <f>('CU M'!R20)</f>
        <v>0</v>
      </c>
      <c r="F21" s="89">
        <f>('CU F'!R20)</f>
        <v>0</v>
      </c>
      <c r="G21" s="89">
        <f>('ES M'!R20)</f>
        <v>508</v>
      </c>
      <c r="H21" s="89">
        <f>('ES F'!R20)</f>
        <v>300</v>
      </c>
      <c r="I21" s="89">
        <f>('RA M'!R20)</f>
        <v>55</v>
      </c>
      <c r="J21" s="89">
        <f>('RA F'!R20)</f>
        <v>81</v>
      </c>
      <c r="K21" s="89">
        <f>('YA M'!R20)</f>
        <v>912</v>
      </c>
      <c r="L21" s="89">
        <f>('YA F'!R20)</f>
        <v>920</v>
      </c>
      <c r="M21" s="89">
        <f>('YB M'!R20)</f>
        <v>488</v>
      </c>
      <c r="N21" s="89">
        <f>('YB F'!R20)</f>
        <v>0</v>
      </c>
      <c r="O21" s="89">
        <f>('JU M'!R20)</f>
        <v>280</v>
      </c>
      <c r="P21" s="89">
        <f>('JU F'!R20)</f>
        <v>0</v>
      </c>
      <c r="Q21" s="90">
        <f t="shared" si="0"/>
        <v>3544</v>
      </c>
      <c r="R21" s="91" t="s">
        <v>35</v>
      </c>
      <c r="S21" s="92">
        <f t="shared" si="1"/>
        <v>944</v>
      </c>
      <c r="T21" s="92">
        <f t="shared" si="2"/>
        <v>2600</v>
      </c>
    </row>
    <row r="22" spans="1:20" ht="20.100000000000001" customHeight="1" x14ac:dyDescent="0.25">
      <c r="A22" s="85">
        <v>2271</v>
      </c>
      <c r="B22" s="86" t="s">
        <v>120</v>
      </c>
      <c r="C22" s="87">
        <f>('MC M'!R21)</f>
        <v>0</v>
      </c>
      <c r="D22" s="87">
        <f>('MC F'!R21)</f>
        <v>0</v>
      </c>
      <c r="E22" s="88">
        <f>('CU M'!R21)</f>
        <v>0</v>
      </c>
      <c r="F22" s="89">
        <f>('CU F'!R21)</f>
        <v>155</v>
      </c>
      <c r="G22" s="89">
        <f>('ES M'!R21)</f>
        <v>857</v>
      </c>
      <c r="H22" s="89">
        <f>('ES F'!R21)</f>
        <v>1104</v>
      </c>
      <c r="I22" s="89">
        <f>('RA M'!R21)</f>
        <v>1275</v>
      </c>
      <c r="J22" s="89">
        <f>('RA F'!R21)</f>
        <v>1248</v>
      </c>
      <c r="K22" s="89">
        <f>('YA M'!R21)</f>
        <v>532</v>
      </c>
      <c r="L22" s="89">
        <f>('YA F'!R21)</f>
        <v>206</v>
      </c>
      <c r="M22" s="89">
        <f>('YB M'!R21)</f>
        <v>100</v>
      </c>
      <c r="N22" s="89">
        <f>('YB F'!R21)</f>
        <v>152</v>
      </c>
      <c r="O22" s="89">
        <f>('JU M'!R21)</f>
        <v>240</v>
      </c>
      <c r="P22" s="89">
        <f>('JU F'!R21)</f>
        <v>2</v>
      </c>
      <c r="Q22" s="90">
        <f t="shared" si="0"/>
        <v>5871</v>
      </c>
      <c r="R22" s="91" t="s">
        <v>120</v>
      </c>
      <c r="S22" s="92">
        <f t="shared" si="1"/>
        <v>4639</v>
      </c>
      <c r="T22" s="92">
        <f t="shared" si="2"/>
        <v>1232</v>
      </c>
    </row>
    <row r="23" spans="1:20" ht="20.100000000000001" customHeight="1" x14ac:dyDescent="0.25">
      <c r="A23" s="85">
        <v>2186</v>
      </c>
      <c r="B23" s="86" t="s">
        <v>124</v>
      </c>
      <c r="C23" s="87">
        <f>('MC M'!R22)</f>
        <v>0</v>
      </c>
      <c r="D23" s="87">
        <f>('MC F'!R22)</f>
        <v>0</v>
      </c>
      <c r="E23" s="88">
        <f>('CU M'!R22)</f>
        <v>0</v>
      </c>
      <c r="F23" s="89">
        <f>('CU F'!R22)</f>
        <v>0</v>
      </c>
      <c r="G23" s="89">
        <f>('ES M'!R22)</f>
        <v>0</v>
      </c>
      <c r="H23" s="89">
        <f>('ES F'!R22)</f>
        <v>0</v>
      </c>
      <c r="I23" s="89">
        <f>('RA M'!R22)</f>
        <v>0</v>
      </c>
      <c r="J23" s="89">
        <f>('RA F'!R22)</f>
        <v>0</v>
      </c>
      <c r="K23" s="89">
        <f>('YA M'!R22)</f>
        <v>0</v>
      </c>
      <c r="L23" s="89">
        <f>('YA F'!R22)</f>
        <v>0</v>
      </c>
      <c r="M23" s="89">
        <f>('YB M'!R22)</f>
        <v>0</v>
      </c>
      <c r="N23" s="89">
        <f>('YB F'!R22)</f>
        <v>0</v>
      </c>
      <c r="O23" s="89">
        <f>('JU M'!R22)</f>
        <v>0</v>
      </c>
      <c r="P23" s="89">
        <f>('JU F'!R22)</f>
        <v>0</v>
      </c>
      <c r="Q23" s="90">
        <f t="shared" si="0"/>
        <v>0</v>
      </c>
      <c r="R23" s="91" t="s">
        <v>124</v>
      </c>
      <c r="S23" s="92">
        <f t="shared" si="1"/>
        <v>0</v>
      </c>
      <c r="T23" s="92">
        <f t="shared" si="2"/>
        <v>0</v>
      </c>
    </row>
    <row r="24" spans="1:20" ht="20.100000000000001" customHeight="1" x14ac:dyDescent="0.25">
      <c r="A24" s="85">
        <v>1756</v>
      </c>
      <c r="B24" s="86" t="s">
        <v>37</v>
      </c>
      <c r="C24" s="87">
        <f>('MC M'!R23)</f>
        <v>0</v>
      </c>
      <c r="D24" s="87">
        <f>('MC F'!R23)</f>
        <v>0</v>
      </c>
      <c r="E24" s="88">
        <f>('CU M'!R23)</f>
        <v>0</v>
      </c>
      <c r="F24" s="89">
        <f>('CU F'!R23)</f>
        <v>0</v>
      </c>
      <c r="G24" s="89">
        <f>('ES M'!R23)</f>
        <v>0</v>
      </c>
      <c r="H24" s="89">
        <f>('ES F'!R23)</f>
        <v>0</v>
      </c>
      <c r="I24" s="89">
        <f>('RA M'!R23)</f>
        <v>0</v>
      </c>
      <c r="J24" s="89">
        <f>('RA F'!R23)</f>
        <v>0</v>
      </c>
      <c r="K24" s="89">
        <f>('YA M'!R23)</f>
        <v>0</v>
      </c>
      <c r="L24" s="89">
        <f>('YA F'!R23)</f>
        <v>0</v>
      </c>
      <c r="M24" s="89">
        <f>('YB M'!R23)</f>
        <v>0</v>
      </c>
      <c r="N24" s="89">
        <f>('YB F'!R23)</f>
        <v>0</v>
      </c>
      <c r="O24" s="89">
        <f>('JU M'!R23)</f>
        <v>0</v>
      </c>
      <c r="P24" s="89">
        <f>('JU F'!R23)</f>
        <v>0</v>
      </c>
      <c r="Q24" s="90">
        <f t="shared" si="0"/>
        <v>0</v>
      </c>
      <c r="R24" s="91" t="s">
        <v>37</v>
      </c>
      <c r="S24" s="92">
        <f t="shared" si="1"/>
        <v>0</v>
      </c>
      <c r="T24" s="92">
        <f t="shared" si="2"/>
        <v>0</v>
      </c>
    </row>
    <row r="25" spans="1:20" ht="20.100000000000001" customHeight="1" x14ac:dyDescent="0.25">
      <c r="A25" s="85">
        <v>1177</v>
      </c>
      <c r="B25" s="86" t="s">
        <v>38</v>
      </c>
      <c r="C25" s="87">
        <f>('MC M'!R24)</f>
        <v>0</v>
      </c>
      <c r="D25" s="87">
        <f>('MC F'!R24)</f>
        <v>0</v>
      </c>
      <c r="E25" s="88">
        <f>('CU M'!R24)</f>
        <v>0</v>
      </c>
      <c r="F25" s="89">
        <f>('CU F'!R24)</f>
        <v>0</v>
      </c>
      <c r="G25" s="89">
        <f>('ES M'!R24)</f>
        <v>0</v>
      </c>
      <c r="H25" s="89">
        <f>('ES F'!R24)</f>
        <v>0</v>
      </c>
      <c r="I25" s="89">
        <f>('RA M'!R24)</f>
        <v>0</v>
      </c>
      <c r="J25" s="89">
        <f>('RA F'!R24)</f>
        <v>0</v>
      </c>
      <c r="K25" s="89">
        <f>('YA M'!R24)</f>
        <v>0</v>
      </c>
      <c r="L25" s="89">
        <f>('YA F'!R24)</f>
        <v>0</v>
      </c>
      <c r="M25" s="89">
        <f>('YB M'!R24)</f>
        <v>0</v>
      </c>
      <c r="N25" s="89">
        <f>('YB F'!R24)</f>
        <v>0</v>
      </c>
      <c r="O25" s="89">
        <f>('JU M'!R24)</f>
        <v>0</v>
      </c>
      <c r="P25" s="89">
        <f>('JU F'!R24)</f>
        <v>0</v>
      </c>
      <c r="Q25" s="90">
        <f t="shared" si="0"/>
        <v>0</v>
      </c>
      <c r="R25" s="91" t="s">
        <v>38</v>
      </c>
      <c r="S25" s="92">
        <f t="shared" si="1"/>
        <v>0</v>
      </c>
      <c r="T25" s="92">
        <f t="shared" si="2"/>
        <v>0</v>
      </c>
    </row>
    <row r="26" spans="1:20" ht="20.100000000000001" customHeight="1" x14ac:dyDescent="0.25">
      <c r="A26" s="85">
        <v>1266</v>
      </c>
      <c r="B26" s="86" t="s">
        <v>39</v>
      </c>
      <c r="C26" s="87">
        <f>('MC M'!R25)</f>
        <v>0</v>
      </c>
      <c r="D26" s="87">
        <f>('MC F'!R25)</f>
        <v>0</v>
      </c>
      <c r="E26" s="88">
        <f>('CU M'!R25)</f>
        <v>0</v>
      </c>
      <c r="F26" s="89">
        <f>('CU F'!R25)</f>
        <v>0</v>
      </c>
      <c r="G26" s="89">
        <f>('ES M'!R25)</f>
        <v>0</v>
      </c>
      <c r="H26" s="89">
        <f>('ES F'!R25)</f>
        <v>0</v>
      </c>
      <c r="I26" s="89">
        <f>('RA M'!R25)</f>
        <v>0</v>
      </c>
      <c r="J26" s="89">
        <f>('RA F'!R25)</f>
        <v>0</v>
      </c>
      <c r="K26" s="89">
        <f>('YA M'!R25)</f>
        <v>0</v>
      </c>
      <c r="L26" s="89">
        <f>('YA F'!R25)</f>
        <v>0</v>
      </c>
      <c r="M26" s="89">
        <f>('YB M'!R25)</f>
        <v>0</v>
      </c>
      <c r="N26" s="89">
        <f>('YB F'!R25)</f>
        <v>0</v>
      </c>
      <c r="O26" s="89">
        <f>('JU M'!R25)</f>
        <v>0</v>
      </c>
      <c r="P26" s="89">
        <f>('JU F'!R25)</f>
        <v>0</v>
      </c>
      <c r="Q26" s="90">
        <f t="shared" si="0"/>
        <v>0</v>
      </c>
      <c r="R26" s="91" t="s">
        <v>39</v>
      </c>
      <c r="S26" s="92">
        <f t="shared" si="1"/>
        <v>0</v>
      </c>
      <c r="T26" s="92">
        <f t="shared" si="2"/>
        <v>0</v>
      </c>
    </row>
    <row r="27" spans="1:20" ht="20.100000000000001" customHeight="1" x14ac:dyDescent="0.25">
      <c r="A27" s="85">
        <v>1757</v>
      </c>
      <c r="B27" s="86" t="s">
        <v>40</v>
      </c>
      <c r="C27" s="87">
        <f>('MC M'!R26)</f>
        <v>0</v>
      </c>
      <c r="D27" s="87">
        <f>('MC F'!R26)</f>
        <v>0</v>
      </c>
      <c r="E27" s="88">
        <f>('CU M'!R26)</f>
        <v>0</v>
      </c>
      <c r="F27" s="89">
        <f>('CU F'!R26)</f>
        <v>0</v>
      </c>
      <c r="G27" s="89">
        <f>('ES M'!R26)</f>
        <v>0</v>
      </c>
      <c r="H27" s="89">
        <f>('ES F'!R26)</f>
        <v>0</v>
      </c>
      <c r="I27" s="89">
        <f>('RA M'!R26)</f>
        <v>0</v>
      </c>
      <c r="J27" s="89">
        <f>('RA F'!R26)</f>
        <v>0</v>
      </c>
      <c r="K27" s="89">
        <f>('YA M'!R26)</f>
        <v>0</v>
      </c>
      <c r="L27" s="89">
        <f>('YA F'!R26)</f>
        <v>0</v>
      </c>
      <c r="M27" s="89">
        <f>('YB M'!R26)</f>
        <v>0</v>
      </c>
      <c r="N27" s="89">
        <f>('YB F'!R26)</f>
        <v>0</v>
      </c>
      <c r="O27" s="89">
        <f>('JU M'!R26)</f>
        <v>0</v>
      </c>
      <c r="P27" s="89">
        <f>('JU F'!R26)</f>
        <v>0</v>
      </c>
      <c r="Q27" s="90">
        <f t="shared" si="0"/>
        <v>0</v>
      </c>
      <c r="R27" s="91" t="s">
        <v>40</v>
      </c>
      <c r="S27" s="92">
        <f t="shared" si="1"/>
        <v>0</v>
      </c>
      <c r="T27" s="92">
        <f t="shared" si="2"/>
        <v>0</v>
      </c>
    </row>
    <row r="28" spans="1:20" ht="20.100000000000001" customHeight="1" x14ac:dyDescent="0.25">
      <c r="A28" s="85">
        <v>1760</v>
      </c>
      <c r="B28" s="86" t="s">
        <v>41</v>
      </c>
      <c r="C28" s="87">
        <f>('MC M'!R27)</f>
        <v>0</v>
      </c>
      <c r="D28" s="87">
        <f>('MC F'!R27)</f>
        <v>0</v>
      </c>
      <c r="E28" s="88">
        <f>('CU M'!R27)</f>
        <v>0</v>
      </c>
      <c r="F28" s="89">
        <f>('CU F'!R27)</f>
        <v>0</v>
      </c>
      <c r="G28" s="89">
        <f>('ES M'!R27)</f>
        <v>0</v>
      </c>
      <c r="H28" s="89">
        <f>('ES F'!R27)</f>
        <v>0</v>
      </c>
      <c r="I28" s="89">
        <f>('RA M'!R27)</f>
        <v>0</v>
      </c>
      <c r="J28" s="89">
        <f>('RA F'!R27)</f>
        <v>0</v>
      </c>
      <c r="K28" s="89">
        <f>('YA M'!R27)</f>
        <v>0</v>
      </c>
      <c r="L28" s="89">
        <f>('YA F'!R27)</f>
        <v>0</v>
      </c>
      <c r="M28" s="89">
        <f>('YB M'!R27)</f>
        <v>0</v>
      </c>
      <c r="N28" s="89">
        <f>('YB F'!R27)</f>
        <v>0</v>
      </c>
      <c r="O28" s="89">
        <f>('JU M'!R27)</f>
        <v>0</v>
      </c>
      <c r="P28" s="89">
        <f>('JU F'!R27)</f>
        <v>0</v>
      </c>
      <c r="Q28" s="90">
        <f t="shared" si="0"/>
        <v>0</v>
      </c>
      <c r="R28" s="91" t="s">
        <v>41</v>
      </c>
      <c r="S28" s="92">
        <f t="shared" si="1"/>
        <v>0</v>
      </c>
      <c r="T28" s="92">
        <f t="shared" si="2"/>
        <v>0</v>
      </c>
    </row>
    <row r="29" spans="1:20" ht="20.100000000000001" customHeight="1" x14ac:dyDescent="0.25">
      <c r="A29" s="85">
        <v>1174</v>
      </c>
      <c r="B29" s="86" t="s">
        <v>123</v>
      </c>
      <c r="C29" s="87">
        <f>('MC M'!R28)</f>
        <v>97</v>
      </c>
      <c r="D29" s="87">
        <f>('MC F'!R28)</f>
        <v>140</v>
      </c>
      <c r="E29" s="88">
        <f>('CU M'!R28)</f>
        <v>175</v>
      </c>
      <c r="F29" s="89">
        <f>('CU F'!R28)</f>
        <v>16</v>
      </c>
      <c r="G29" s="89">
        <f>('ES M'!R28)</f>
        <v>0</v>
      </c>
      <c r="H29" s="89">
        <f>('ES F'!R28)</f>
        <v>20</v>
      </c>
      <c r="I29" s="89">
        <f>('RA M'!R28)</f>
        <v>5</v>
      </c>
      <c r="J29" s="89">
        <f>('RA F'!R28)</f>
        <v>0</v>
      </c>
      <c r="K29" s="89">
        <f>('YA M'!R28)</f>
        <v>0</v>
      </c>
      <c r="L29" s="89">
        <f>('YA F'!R28)</f>
        <v>0</v>
      </c>
      <c r="M29" s="89">
        <f>('YB M'!R28)</f>
        <v>0</v>
      </c>
      <c r="N29" s="89">
        <f>('YB F'!R28)</f>
        <v>0</v>
      </c>
      <c r="O29" s="89">
        <f>('JU M'!R28)</f>
        <v>0</v>
      </c>
      <c r="P29" s="89">
        <f>('JU F'!R28)</f>
        <v>0</v>
      </c>
      <c r="Q29" s="90">
        <f t="shared" si="0"/>
        <v>453</v>
      </c>
      <c r="R29" s="91" t="s">
        <v>123</v>
      </c>
      <c r="S29" s="92">
        <f t="shared" si="1"/>
        <v>453</v>
      </c>
      <c r="T29" s="92">
        <f t="shared" si="2"/>
        <v>0</v>
      </c>
    </row>
    <row r="30" spans="1:20" ht="20.100000000000001" customHeight="1" x14ac:dyDescent="0.25">
      <c r="A30" s="85">
        <v>1731</v>
      </c>
      <c r="B30" s="86" t="s">
        <v>43</v>
      </c>
      <c r="C30" s="87">
        <f>('MC M'!R29)</f>
        <v>0</v>
      </c>
      <c r="D30" s="87">
        <f>('MC F'!R29)</f>
        <v>12</v>
      </c>
      <c r="E30" s="88">
        <f>('CU M'!R29)</f>
        <v>50</v>
      </c>
      <c r="F30" s="89">
        <f>('CU F'!R29)</f>
        <v>5</v>
      </c>
      <c r="G30" s="89">
        <f>('ES M'!R29)</f>
        <v>0</v>
      </c>
      <c r="H30" s="89">
        <f>('ES F'!R29)</f>
        <v>10</v>
      </c>
      <c r="I30" s="89">
        <f>('RA M'!R29)</f>
        <v>5</v>
      </c>
      <c r="J30" s="89">
        <f>('RA F'!R29)</f>
        <v>0</v>
      </c>
      <c r="K30" s="89">
        <f>('YA M'!R29)</f>
        <v>13</v>
      </c>
      <c r="L30" s="89">
        <f>('YA F'!R29)</f>
        <v>6</v>
      </c>
      <c r="M30" s="89">
        <f>('YB M'!R29)</f>
        <v>0</v>
      </c>
      <c r="N30" s="89">
        <f>('YB F'!R29)</f>
        <v>0</v>
      </c>
      <c r="O30" s="89">
        <f>('JU M'!R29)</f>
        <v>0</v>
      </c>
      <c r="P30" s="89">
        <f>('JU F'!R29)</f>
        <v>0</v>
      </c>
      <c r="Q30" s="90">
        <f t="shared" si="0"/>
        <v>101</v>
      </c>
      <c r="R30" s="91" t="s">
        <v>43</v>
      </c>
      <c r="S30" s="92">
        <f t="shared" si="1"/>
        <v>82</v>
      </c>
      <c r="T30" s="92">
        <f t="shared" si="2"/>
        <v>19</v>
      </c>
    </row>
    <row r="31" spans="1:20" ht="20.100000000000001" customHeight="1" x14ac:dyDescent="0.25">
      <c r="A31" s="85">
        <v>1773</v>
      </c>
      <c r="B31" s="86" t="s">
        <v>71</v>
      </c>
      <c r="C31" s="87">
        <f>('MC M'!R30)</f>
        <v>0</v>
      </c>
      <c r="D31" s="87">
        <f>('MC F'!R30)</f>
        <v>100</v>
      </c>
      <c r="E31" s="88">
        <f>('CU M'!R30)</f>
        <v>15</v>
      </c>
      <c r="F31" s="89">
        <f>('CU F'!R30)</f>
        <v>0</v>
      </c>
      <c r="G31" s="89">
        <f>('ES M'!R30)</f>
        <v>380</v>
      </c>
      <c r="H31" s="89">
        <f>('ES F'!R30)</f>
        <v>190</v>
      </c>
      <c r="I31" s="89">
        <f>('RA M'!R30)</f>
        <v>420</v>
      </c>
      <c r="J31" s="89">
        <f>('RA F'!R30)</f>
        <v>342</v>
      </c>
      <c r="K31" s="89">
        <f>('YA M'!R30)</f>
        <v>22</v>
      </c>
      <c r="L31" s="89">
        <f>('YA F'!R30)</f>
        <v>199</v>
      </c>
      <c r="M31" s="89">
        <f>('YB M'!R30)</f>
        <v>146</v>
      </c>
      <c r="N31" s="89">
        <f>('YB F'!R30)</f>
        <v>21</v>
      </c>
      <c r="O31" s="89">
        <f>('JU M'!R30)</f>
        <v>100</v>
      </c>
      <c r="P31" s="89">
        <f>('JU F'!R30)</f>
        <v>0</v>
      </c>
      <c r="Q31" s="90">
        <f t="shared" si="0"/>
        <v>1935</v>
      </c>
      <c r="R31" s="91" t="s">
        <v>71</v>
      </c>
      <c r="S31" s="92">
        <f t="shared" si="1"/>
        <v>1447</v>
      </c>
      <c r="T31" s="92">
        <f t="shared" si="2"/>
        <v>488</v>
      </c>
    </row>
    <row r="32" spans="1:20" ht="20.100000000000001" customHeight="1" x14ac:dyDescent="0.25">
      <c r="A32" s="85">
        <v>1347</v>
      </c>
      <c r="B32" s="86" t="s">
        <v>45</v>
      </c>
      <c r="C32" s="87">
        <f>('MC M'!R31)</f>
        <v>0</v>
      </c>
      <c r="D32" s="87">
        <f>('MC F'!R31)</f>
        <v>0</v>
      </c>
      <c r="E32" s="88">
        <f>('CU M'!R31)</f>
        <v>0</v>
      </c>
      <c r="F32" s="89">
        <f>('CU F'!R31)</f>
        <v>0</v>
      </c>
      <c r="G32" s="89">
        <f>('ES M'!R31)</f>
        <v>0</v>
      </c>
      <c r="H32" s="89">
        <f>('ES F'!R31)</f>
        <v>0</v>
      </c>
      <c r="I32" s="89">
        <f>('RA M'!R31)</f>
        <v>0</v>
      </c>
      <c r="J32" s="89">
        <f>('RA F'!R31)</f>
        <v>0</v>
      </c>
      <c r="K32" s="89">
        <f>('YA M'!R31)</f>
        <v>0</v>
      </c>
      <c r="L32" s="89">
        <f>('YA F'!R31)</f>
        <v>0</v>
      </c>
      <c r="M32" s="89">
        <f>('YB M'!R31)</f>
        <v>0</v>
      </c>
      <c r="N32" s="89">
        <f>('YB F'!R31)</f>
        <v>0</v>
      </c>
      <c r="O32" s="89">
        <f>('JU M'!R31)</f>
        <v>0</v>
      </c>
      <c r="P32" s="89">
        <f>('JU F'!R31)</f>
        <v>0</v>
      </c>
      <c r="Q32" s="90">
        <f t="shared" si="0"/>
        <v>0</v>
      </c>
      <c r="R32" s="91" t="s">
        <v>45</v>
      </c>
      <c r="S32" s="92">
        <f t="shared" si="1"/>
        <v>0</v>
      </c>
      <c r="T32" s="92">
        <f t="shared" si="2"/>
        <v>0</v>
      </c>
    </row>
    <row r="33" spans="1:20" ht="20.100000000000001" customHeight="1" x14ac:dyDescent="0.25">
      <c r="A33" s="85">
        <v>1889</v>
      </c>
      <c r="B33" s="86" t="s">
        <v>115</v>
      </c>
      <c r="C33" s="87">
        <f>('MC M'!R32)</f>
        <v>0</v>
      </c>
      <c r="D33" s="87">
        <f>('MC F'!R32)</f>
        <v>0</v>
      </c>
      <c r="E33" s="88">
        <f>('CU M'!R32)</f>
        <v>0</v>
      </c>
      <c r="F33" s="89">
        <f>('CU F'!R32)</f>
        <v>0</v>
      </c>
      <c r="G33" s="89">
        <f>('ES M'!R32)</f>
        <v>0</v>
      </c>
      <c r="H33" s="89">
        <f>('ES F'!R32)</f>
        <v>0</v>
      </c>
      <c r="I33" s="89">
        <f>('RA M'!R32)</f>
        <v>0</v>
      </c>
      <c r="J33" s="89">
        <f>('RA F'!R32)</f>
        <v>0</v>
      </c>
      <c r="K33" s="89">
        <f>('YA M'!R32)</f>
        <v>0</v>
      </c>
      <c r="L33" s="89">
        <f>('YA F'!R32)</f>
        <v>0</v>
      </c>
      <c r="M33" s="89">
        <f>('YB M'!R32)</f>
        <v>0</v>
      </c>
      <c r="N33" s="89">
        <f>('YB F'!R32)</f>
        <v>0</v>
      </c>
      <c r="O33" s="89">
        <f>('JU M'!R32)</f>
        <v>0</v>
      </c>
      <c r="P33" s="89">
        <f>('JU F'!R32)</f>
        <v>0</v>
      </c>
      <c r="Q33" s="90">
        <f t="shared" si="0"/>
        <v>0</v>
      </c>
      <c r="R33" s="91" t="s">
        <v>115</v>
      </c>
      <c r="S33" s="92">
        <f t="shared" si="1"/>
        <v>0</v>
      </c>
      <c r="T33" s="92">
        <f t="shared" si="2"/>
        <v>0</v>
      </c>
    </row>
    <row r="34" spans="1:20" ht="20.100000000000001" customHeight="1" x14ac:dyDescent="0.25">
      <c r="A34" s="85">
        <v>1883</v>
      </c>
      <c r="B34" s="86" t="s">
        <v>47</v>
      </c>
      <c r="C34" s="87">
        <f>('MC M'!R33)</f>
        <v>0</v>
      </c>
      <c r="D34" s="87">
        <f>('MC F'!R33)</f>
        <v>0</v>
      </c>
      <c r="E34" s="88">
        <f>('CU M'!R33)</f>
        <v>0</v>
      </c>
      <c r="F34" s="89">
        <f>('CU F'!R33)</f>
        <v>0</v>
      </c>
      <c r="G34" s="89">
        <f>('ES M'!R33)</f>
        <v>0</v>
      </c>
      <c r="H34" s="89">
        <f>('ES F'!R33)</f>
        <v>0</v>
      </c>
      <c r="I34" s="89">
        <f>('RA M'!R33)</f>
        <v>0</v>
      </c>
      <c r="J34" s="89">
        <f>('RA F'!R33)</f>
        <v>0</v>
      </c>
      <c r="K34" s="89">
        <f>('YA M'!R33)</f>
        <v>0</v>
      </c>
      <c r="L34" s="89">
        <f>('YA F'!R33)</f>
        <v>0</v>
      </c>
      <c r="M34" s="89">
        <f>('YB M'!R33)</f>
        <v>0</v>
      </c>
      <c r="N34" s="89">
        <f>('YB F'!R33)</f>
        <v>0</v>
      </c>
      <c r="O34" s="89">
        <f>('JU M'!R33)</f>
        <v>0</v>
      </c>
      <c r="P34" s="89">
        <f>('JU F'!R33)</f>
        <v>0</v>
      </c>
      <c r="Q34" s="90">
        <f t="shared" si="0"/>
        <v>0</v>
      </c>
      <c r="R34" s="91" t="s">
        <v>47</v>
      </c>
      <c r="S34" s="92">
        <f t="shared" si="1"/>
        <v>0</v>
      </c>
      <c r="T34" s="92">
        <f t="shared" si="2"/>
        <v>0</v>
      </c>
    </row>
    <row r="35" spans="1:20" ht="20.100000000000001" customHeight="1" x14ac:dyDescent="0.25">
      <c r="A35" s="85">
        <v>2072</v>
      </c>
      <c r="B35" s="86" t="s">
        <v>109</v>
      </c>
      <c r="C35" s="87">
        <f>('MC M'!R34)</f>
        <v>0</v>
      </c>
      <c r="D35" s="87">
        <f>('MC F'!R34)</f>
        <v>0</v>
      </c>
      <c r="E35" s="88">
        <f>('CU M'!R34)</f>
        <v>5</v>
      </c>
      <c r="F35" s="89">
        <f>('CU F'!R34)</f>
        <v>0</v>
      </c>
      <c r="G35" s="89">
        <f>('ES M'!R34)</f>
        <v>0</v>
      </c>
      <c r="H35" s="89">
        <f>('ES F'!R34)</f>
        <v>5</v>
      </c>
      <c r="I35" s="89">
        <f>('RA M'!R34)</f>
        <v>0</v>
      </c>
      <c r="J35" s="89">
        <f>('RA F'!R34)</f>
        <v>0</v>
      </c>
      <c r="K35" s="89">
        <f>('YA M'!R34)</f>
        <v>0</v>
      </c>
      <c r="L35" s="89">
        <f>('YA F'!R34)</f>
        <v>10</v>
      </c>
      <c r="M35" s="89">
        <f>('YB M'!R34)</f>
        <v>23</v>
      </c>
      <c r="N35" s="89">
        <f>('YB F'!R34)</f>
        <v>12</v>
      </c>
      <c r="O35" s="89">
        <f>('JU M'!R34)</f>
        <v>12</v>
      </c>
      <c r="P35" s="89">
        <f>('JU F'!R34)</f>
        <v>0</v>
      </c>
      <c r="Q35" s="90">
        <f t="shared" si="0"/>
        <v>67</v>
      </c>
      <c r="R35" s="91" t="s">
        <v>109</v>
      </c>
      <c r="S35" s="92">
        <f t="shared" si="1"/>
        <v>10</v>
      </c>
      <c r="T35" s="92">
        <f t="shared" si="2"/>
        <v>57</v>
      </c>
    </row>
    <row r="36" spans="1:20" ht="20.100000000000001" customHeight="1" x14ac:dyDescent="0.25">
      <c r="A36" s="85">
        <v>1615</v>
      </c>
      <c r="B36" s="86" t="s">
        <v>110</v>
      </c>
      <c r="C36" s="87">
        <f>('MC M'!R35)</f>
        <v>0</v>
      </c>
      <c r="D36" s="87">
        <f>('MC F'!R35)</f>
        <v>0</v>
      </c>
      <c r="E36" s="88">
        <f>('CU M'!R35)</f>
        <v>0</v>
      </c>
      <c r="F36" s="89">
        <f>('CU F'!R35)</f>
        <v>0</v>
      </c>
      <c r="G36" s="89">
        <f>('ES M'!R35)</f>
        <v>0</v>
      </c>
      <c r="H36" s="89">
        <f>('ES F'!R35)</f>
        <v>0</v>
      </c>
      <c r="I36" s="89">
        <f>('RA M'!R35)</f>
        <v>0</v>
      </c>
      <c r="J36" s="89">
        <f>('RA F'!R35)</f>
        <v>0</v>
      </c>
      <c r="K36" s="89">
        <f>('YA M'!R35)</f>
        <v>0</v>
      </c>
      <c r="L36" s="89">
        <f>('YA F'!R35)</f>
        <v>0</v>
      </c>
      <c r="M36" s="89">
        <f>('YB M'!R35)</f>
        <v>0</v>
      </c>
      <c r="N36" s="89">
        <f>('YB F'!R35)</f>
        <v>0</v>
      </c>
      <c r="O36" s="89">
        <f>('JU M'!R35)</f>
        <v>0</v>
      </c>
      <c r="P36" s="89">
        <f>('JU F'!R35)</f>
        <v>0</v>
      </c>
      <c r="Q36" s="90">
        <f t="shared" ref="Q36:Q65" si="3">SUM(C36:P36)</f>
        <v>0</v>
      </c>
      <c r="R36" s="91" t="s">
        <v>110</v>
      </c>
      <c r="S36" s="92">
        <f t="shared" ref="S36:S65" si="4">SUM(C36:J36)</f>
        <v>0</v>
      </c>
      <c r="T36" s="92">
        <f t="shared" ref="T36:T65" si="5">SUM(K36:P36)</f>
        <v>0</v>
      </c>
    </row>
    <row r="37" spans="1:20" ht="20.100000000000001" customHeight="1" x14ac:dyDescent="0.25">
      <c r="A37" s="85">
        <v>48</v>
      </c>
      <c r="B37" s="86" t="s">
        <v>111</v>
      </c>
      <c r="C37" s="87">
        <f>('MC M'!R36)</f>
        <v>12</v>
      </c>
      <c r="D37" s="87">
        <f>('MC F'!R36)</f>
        <v>0</v>
      </c>
      <c r="E37" s="88">
        <f>('CU M'!R36)</f>
        <v>0</v>
      </c>
      <c r="F37" s="89">
        <f>('CU F'!R36)</f>
        <v>0</v>
      </c>
      <c r="G37" s="89">
        <f>('ES M'!R36)</f>
        <v>20</v>
      </c>
      <c r="H37" s="89">
        <f>('ES F'!R36)</f>
        <v>55</v>
      </c>
      <c r="I37" s="89">
        <f>('RA M'!R36)</f>
        <v>15</v>
      </c>
      <c r="J37" s="89">
        <f>('RA F'!R36)</f>
        <v>20</v>
      </c>
      <c r="K37" s="89">
        <f>('YA M'!R36)</f>
        <v>0</v>
      </c>
      <c r="L37" s="89">
        <f>('YA F'!R36)</f>
        <v>0</v>
      </c>
      <c r="M37" s="89">
        <f>('YB M'!R36)</f>
        <v>0</v>
      </c>
      <c r="N37" s="89">
        <f>('YB F'!R36)</f>
        <v>0</v>
      </c>
      <c r="O37" s="89">
        <f>('JU M'!R36)</f>
        <v>0</v>
      </c>
      <c r="P37" s="89">
        <f>('JU F'!R36)</f>
        <v>0</v>
      </c>
      <c r="Q37" s="90">
        <f t="shared" si="3"/>
        <v>122</v>
      </c>
      <c r="R37" s="91" t="s">
        <v>111</v>
      </c>
      <c r="S37" s="92">
        <f t="shared" si="4"/>
        <v>122</v>
      </c>
      <c r="T37" s="92">
        <f t="shared" si="5"/>
        <v>0</v>
      </c>
    </row>
    <row r="38" spans="1:20" ht="20.100000000000001" customHeight="1" x14ac:dyDescent="0.25">
      <c r="A38" s="85">
        <v>1353</v>
      </c>
      <c r="B38" s="86" t="s">
        <v>112</v>
      </c>
      <c r="C38" s="87">
        <f>('MC M'!R37)</f>
        <v>0</v>
      </c>
      <c r="D38" s="87">
        <f>('MC F'!R37)</f>
        <v>0</v>
      </c>
      <c r="E38" s="88">
        <f>('CU M'!R37)</f>
        <v>0</v>
      </c>
      <c r="F38" s="89">
        <f>('CU F'!R37)</f>
        <v>20</v>
      </c>
      <c r="G38" s="89">
        <f>('ES M'!R37)</f>
        <v>0</v>
      </c>
      <c r="H38" s="89">
        <f>('ES F'!R37)</f>
        <v>0</v>
      </c>
      <c r="I38" s="89">
        <f>('RA M'!R37)</f>
        <v>0</v>
      </c>
      <c r="J38" s="89">
        <f>('RA F'!R37)</f>
        <v>0</v>
      </c>
      <c r="K38" s="89">
        <f>('YA M'!R37)</f>
        <v>100</v>
      </c>
      <c r="L38" s="89">
        <f>('YA F'!R37)</f>
        <v>0</v>
      </c>
      <c r="M38" s="89">
        <f>('YB M'!R37)</f>
        <v>0</v>
      </c>
      <c r="N38" s="89">
        <f>('YB F'!R37)</f>
        <v>0</v>
      </c>
      <c r="O38" s="89">
        <f>('JU M'!R37)</f>
        <v>0</v>
      </c>
      <c r="P38" s="89">
        <f>('JU F'!R37)</f>
        <v>0</v>
      </c>
      <c r="Q38" s="90">
        <f t="shared" si="3"/>
        <v>120</v>
      </c>
      <c r="R38" s="91" t="s">
        <v>112</v>
      </c>
      <c r="S38" s="92">
        <f t="shared" si="4"/>
        <v>20</v>
      </c>
      <c r="T38" s="92">
        <f t="shared" si="5"/>
        <v>100</v>
      </c>
    </row>
    <row r="39" spans="1:20" ht="20.100000000000001" customHeight="1" x14ac:dyDescent="0.25">
      <c r="A39" s="85">
        <v>1665</v>
      </c>
      <c r="B39" s="86" t="s">
        <v>113</v>
      </c>
      <c r="C39" s="87">
        <f>('MC M'!R38)</f>
        <v>0</v>
      </c>
      <c r="D39" s="87">
        <f>('MC F'!R38)</f>
        <v>0</v>
      </c>
      <c r="E39" s="88">
        <f>('CU M'!R38)</f>
        <v>0</v>
      </c>
      <c r="F39" s="89">
        <f>('CU F'!R38)</f>
        <v>0</v>
      </c>
      <c r="G39" s="89">
        <f>('ES M'!R38)</f>
        <v>0</v>
      </c>
      <c r="H39" s="89">
        <f>('ES F'!R38)</f>
        <v>0</v>
      </c>
      <c r="I39" s="89">
        <f>('RA M'!R38)</f>
        <v>0</v>
      </c>
      <c r="J39" s="89">
        <f>('RA F'!R38)</f>
        <v>0</v>
      </c>
      <c r="K39" s="89">
        <f>('YA M'!R38)</f>
        <v>10</v>
      </c>
      <c r="L39" s="89">
        <f>('YA F'!R38)</f>
        <v>0</v>
      </c>
      <c r="M39" s="89">
        <f>('YB M'!R38)</f>
        <v>6</v>
      </c>
      <c r="N39" s="89">
        <f>('YB F'!R38)</f>
        <v>0</v>
      </c>
      <c r="O39" s="89">
        <f>('JU M'!R38)</f>
        <v>0</v>
      </c>
      <c r="P39" s="89">
        <f>('JU F'!R38)</f>
        <v>0</v>
      </c>
      <c r="Q39" s="90">
        <f t="shared" si="3"/>
        <v>16</v>
      </c>
      <c r="R39" s="91" t="s">
        <v>113</v>
      </c>
      <c r="S39" s="92">
        <f t="shared" si="4"/>
        <v>0</v>
      </c>
      <c r="T39" s="92">
        <f t="shared" si="5"/>
        <v>16</v>
      </c>
    </row>
    <row r="40" spans="1:20" ht="20.100000000000001" customHeight="1" x14ac:dyDescent="0.25">
      <c r="A40" s="85"/>
      <c r="B40" s="86"/>
      <c r="C40" s="87">
        <f>('MC M'!R39)</f>
        <v>0</v>
      </c>
      <c r="D40" s="87">
        <f>('MC F'!R39)</f>
        <v>0</v>
      </c>
      <c r="E40" s="88">
        <f>('CU M'!R39)</f>
        <v>0</v>
      </c>
      <c r="F40" s="89">
        <f>('CU F'!R39)</f>
        <v>0</v>
      </c>
      <c r="G40" s="89">
        <f>('ES M'!R39)</f>
        <v>0</v>
      </c>
      <c r="H40" s="89">
        <f>('ES F'!R39)</f>
        <v>0</v>
      </c>
      <c r="I40" s="89">
        <f>('RA M'!R39)</f>
        <v>0</v>
      </c>
      <c r="J40" s="89">
        <f>('RA F'!R39)</f>
        <v>0</v>
      </c>
      <c r="K40" s="89">
        <f>('YA M'!R39)</f>
        <v>0</v>
      </c>
      <c r="L40" s="89">
        <f>('YA F'!R39)</f>
        <v>0</v>
      </c>
      <c r="M40" s="89">
        <f>('YB M'!R39)</f>
        <v>0</v>
      </c>
      <c r="N40" s="89">
        <f>('YB F'!R39)</f>
        <v>0</v>
      </c>
      <c r="O40" s="89">
        <f>('JU M'!R39)</f>
        <v>0</v>
      </c>
      <c r="P40" s="89">
        <f>('JU F'!R39)</f>
        <v>0</v>
      </c>
      <c r="Q40" s="90">
        <f t="shared" si="3"/>
        <v>0</v>
      </c>
      <c r="R40" s="91"/>
      <c r="S40" s="92">
        <f t="shared" si="4"/>
        <v>0</v>
      </c>
      <c r="T40" s="92">
        <f t="shared" si="5"/>
        <v>0</v>
      </c>
    </row>
    <row r="41" spans="1:20" ht="20.100000000000001" customHeight="1" x14ac:dyDescent="0.25">
      <c r="A41" s="85"/>
      <c r="B41" s="86"/>
      <c r="C41" s="87">
        <f>('MC M'!R40)</f>
        <v>0</v>
      </c>
      <c r="D41" s="87">
        <f>('MC F'!R40)</f>
        <v>0</v>
      </c>
      <c r="E41" s="88">
        <f>('CU M'!R40)</f>
        <v>0</v>
      </c>
      <c r="F41" s="89">
        <f>('CU F'!R40)</f>
        <v>0</v>
      </c>
      <c r="G41" s="89">
        <f>('ES M'!R40)</f>
        <v>0</v>
      </c>
      <c r="H41" s="89">
        <f>('ES F'!R40)</f>
        <v>0</v>
      </c>
      <c r="I41" s="89">
        <f>('RA M'!R40)</f>
        <v>0</v>
      </c>
      <c r="J41" s="89">
        <f>('RA F'!R40)</f>
        <v>0</v>
      </c>
      <c r="K41" s="89">
        <f>('YA M'!R40)</f>
        <v>0</v>
      </c>
      <c r="L41" s="89">
        <f>('YA F'!R40)</f>
        <v>0</v>
      </c>
      <c r="M41" s="89">
        <f>('YB M'!R40)</f>
        <v>0</v>
      </c>
      <c r="N41" s="89">
        <f>('YB F'!R40)</f>
        <v>0</v>
      </c>
      <c r="O41" s="89">
        <f>('JU M'!R40)</f>
        <v>0</v>
      </c>
      <c r="P41" s="89">
        <f>('JU F'!R40)</f>
        <v>0</v>
      </c>
      <c r="Q41" s="90">
        <f t="shared" si="3"/>
        <v>0</v>
      </c>
      <c r="R41" s="91"/>
      <c r="S41" s="92">
        <f t="shared" si="4"/>
        <v>0</v>
      </c>
      <c r="T41" s="92">
        <f t="shared" si="5"/>
        <v>0</v>
      </c>
    </row>
    <row r="42" spans="1:20" ht="20.100000000000001" customHeight="1" x14ac:dyDescent="0.25">
      <c r="A42" s="85"/>
      <c r="B42" s="86"/>
      <c r="C42" s="87">
        <f>('MC M'!R41)</f>
        <v>0</v>
      </c>
      <c r="D42" s="87">
        <f>('MC F'!R41)</f>
        <v>0</v>
      </c>
      <c r="E42" s="88">
        <f>('CU M'!R41)</f>
        <v>0</v>
      </c>
      <c r="F42" s="89">
        <f>('CU F'!R41)</f>
        <v>0</v>
      </c>
      <c r="G42" s="89">
        <f>('ES M'!R41)</f>
        <v>0</v>
      </c>
      <c r="H42" s="89">
        <f>('ES F'!R41)</f>
        <v>0</v>
      </c>
      <c r="I42" s="89">
        <f>('RA M'!R41)</f>
        <v>0</v>
      </c>
      <c r="J42" s="89">
        <f>('RA F'!R41)</f>
        <v>0</v>
      </c>
      <c r="K42" s="89">
        <f>('YA M'!R41)</f>
        <v>0</v>
      </c>
      <c r="L42" s="89">
        <f>('YA F'!R41)</f>
        <v>0</v>
      </c>
      <c r="M42" s="89">
        <f>('YB M'!R41)</f>
        <v>0</v>
      </c>
      <c r="N42" s="89">
        <f>('YB F'!R41)</f>
        <v>0</v>
      </c>
      <c r="O42" s="89">
        <f>('JU M'!R41)</f>
        <v>0</v>
      </c>
      <c r="P42" s="89">
        <f>('JU F'!R41)</f>
        <v>0</v>
      </c>
      <c r="Q42" s="90">
        <f t="shared" si="3"/>
        <v>0</v>
      </c>
      <c r="R42" s="91"/>
      <c r="S42" s="92">
        <f t="shared" si="4"/>
        <v>0</v>
      </c>
      <c r="T42" s="92">
        <f t="shared" si="5"/>
        <v>0</v>
      </c>
    </row>
    <row r="43" spans="1:20" ht="20.100000000000001" customHeight="1" x14ac:dyDescent="0.25">
      <c r="A43" s="85"/>
      <c r="B43" s="86"/>
      <c r="C43" s="87">
        <f>('MC M'!R42)</f>
        <v>0</v>
      </c>
      <c r="D43" s="87">
        <f>('MC F'!R42)</f>
        <v>0</v>
      </c>
      <c r="E43" s="88">
        <f>('CU M'!R42)</f>
        <v>0</v>
      </c>
      <c r="F43" s="89">
        <f>('CU F'!R42)</f>
        <v>0</v>
      </c>
      <c r="G43" s="89">
        <f>('ES M'!R42)</f>
        <v>0</v>
      </c>
      <c r="H43" s="89">
        <f>('ES F'!R42)</f>
        <v>0</v>
      </c>
      <c r="I43" s="89">
        <f>('RA M'!R42)</f>
        <v>0</v>
      </c>
      <c r="J43" s="89">
        <f>('RA F'!R42)</f>
        <v>0</v>
      </c>
      <c r="K43" s="89">
        <f>('YA M'!R42)</f>
        <v>0</v>
      </c>
      <c r="L43" s="89">
        <f>('YA F'!R42)</f>
        <v>0</v>
      </c>
      <c r="M43" s="89">
        <f>('YB M'!R42)</f>
        <v>0</v>
      </c>
      <c r="N43" s="89">
        <f>('YB F'!R42)</f>
        <v>0</v>
      </c>
      <c r="O43" s="89">
        <f>('JU M'!R42)</f>
        <v>0</v>
      </c>
      <c r="P43" s="89">
        <f>('JU F'!R42)</f>
        <v>0</v>
      </c>
      <c r="Q43" s="90">
        <f t="shared" si="3"/>
        <v>0</v>
      </c>
      <c r="R43" s="91"/>
      <c r="S43" s="92">
        <f t="shared" si="4"/>
        <v>0</v>
      </c>
      <c r="T43" s="92">
        <f t="shared" si="5"/>
        <v>0</v>
      </c>
    </row>
    <row r="44" spans="1:20" ht="20.100000000000001" customHeight="1" x14ac:dyDescent="0.25">
      <c r="A44" s="85"/>
      <c r="B44" s="86"/>
      <c r="C44" s="87">
        <f>('MC M'!R43)</f>
        <v>0</v>
      </c>
      <c r="D44" s="87">
        <f>('MC F'!R43)</f>
        <v>0</v>
      </c>
      <c r="E44" s="88">
        <f>('CU M'!R43)</f>
        <v>0</v>
      </c>
      <c r="F44" s="89">
        <f>('CU F'!R43)</f>
        <v>0</v>
      </c>
      <c r="G44" s="89">
        <f>('ES M'!R43)</f>
        <v>0</v>
      </c>
      <c r="H44" s="89">
        <f>('ES F'!R43)</f>
        <v>0</v>
      </c>
      <c r="I44" s="89">
        <f>('RA M'!R43)</f>
        <v>0</v>
      </c>
      <c r="J44" s="89">
        <f>('RA F'!R43)</f>
        <v>0</v>
      </c>
      <c r="K44" s="89">
        <f>('YA M'!R43)</f>
        <v>0</v>
      </c>
      <c r="L44" s="89">
        <f>('YA F'!R43)</f>
        <v>0</v>
      </c>
      <c r="M44" s="89">
        <f>('YB M'!R43)</f>
        <v>0</v>
      </c>
      <c r="N44" s="89">
        <f>('YB F'!R43)</f>
        <v>0</v>
      </c>
      <c r="O44" s="89">
        <f>('JU M'!R43)</f>
        <v>0</v>
      </c>
      <c r="P44" s="89">
        <f>('JU F'!R43)</f>
        <v>0</v>
      </c>
      <c r="Q44" s="90">
        <f t="shared" si="3"/>
        <v>0</v>
      </c>
      <c r="R44" s="91"/>
      <c r="S44" s="92">
        <f t="shared" si="4"/>
        <v>0</v>
      </c>
      <c r="T44" s="92">
        <f t="shared" si="5"/>
        <v>0</v>
      </c>
    </row>
    <row r="45" spans="1:20" ht="20.100000000000001" customHeight="1" x14ac:dyDescent="0.25">
      <c r="A45" s="85">
        <v>2199</v>
      </c>
      <c r="B45" s="86" t="s">
        <v>106</v>
      </c>
      <c r="C45" s="87">
        <f>('MC M'!R44)</f>
        <v>0</v>
      </c>
      <c r="D45" s="87">
        <f>('MC F'!R44)</f>
        <v>0</v>
      </c>
      <c r="E45" s="88">
        <f>('CU M'!R44)</f>
        <v>0</v>
      </c>
      <c r="F45" s="89">
        <f>('CU F'!R44)</f>
        <v>0</v>
      </c>
      <c r="G45" s="89">
        <f>('ES M'!R44)</f>
        <v>0</v>
      </c>
      <c r="H45" s="89">
        <f>('ES F'!R44)</f>
        <v>0</v>
      </c>
      <c r="I45" s="89">
        <f>('RA M'!R44)</f>
        <v>0</v>
      </c>
      <c r="J45" s="89">
        <f>('RA F'!R44)</f>
        <v>0</v>
      </c>
      <c r="K45" s="89">
        <f>('YA M'!R44)</f>
        <v>0</v>
      </c>
      <c r="L45" s="89">
        <f>('YA F'!R44)</f>
        <v>0</v>
      </c>
      <c r="M45" s="89">
        <f>('YB M'!R44)</f>
        <v>0</v>
      </c>
      <c r="N45" s="89">
        <f>('YB F'!R44)</f>
        <v>0</v>
      </c>
      <c r="O45" s="89">
        <f>('JU M'!R44)</f>
        <v>0</v>
      </c>
      <c r="P45" s="89">
        <f>('JU F'!R44)</f>
        <v>0</v>
      </c>
      <c r="Q45" s="90">
        <f t="shared" si="3"/>
        <v>0</v>
      </c>
      <c r="R45" s="91" t="s">
        <v>106</v>
      </c>
      <c r="S45" s="92">
        <f t="shared" si="4"/>
        <v>0</v>
      </c>
      <c r="T45" s="92">
        <f t="shared" si="5"/>
        <v>0</v>
      </c>
    </row>
    <row r="46" spans="1:20" ht="20.100000000000001" customHeight="1" x14ac:dyDescent="0.25">
      <c r="A46" s="85">
        <v>1908</v>
      </c>
      <c r="B46" s="86" t="s">
        <v>55</v>
      </c>
      <c r="C46" s="87">
        <f>('MC M'!R45)</f>
        <v>0</v>
      </c>
      <c r="D46" s="87">
        <f>('MC F'!R45)</f>
        <v>0</v>
      </c>
      <c r="E46" s="88">
        <f>('CU M'!R45)</f>
        <v>0</v>
      </c>
      <c r="F46" s="89">
        <f>('CU F'!R45)</f>
        <v>0</v>
      </c>
      <c r="G46" s="89">
        <f>('ES M'!R45)</f>
        <v>0</v>
      </c>
      <c r="H46" s="89">
        <f>('ES F'!R45)</f>
        <v>0</v>
      </c>
      <c r="I46" s="89">
        <f>('RA M'!R45)</f>
        <v>0</v>
      </c>
      <c r="J46" s="89">
        <f>('RA F'!R45)</f>
        <v>0</v>
      </c>
      <c r="K46" s="89">
        <f>('YA M'!R45)</f>
        <v>0</v>
      </c>
      <c r="L46" s="89">
        <f>('YA F'!R45)</f>
        <v>0</v>
      </c>
      <c r="M46" s="89">
        <f>('YB M'!R45)</f>
        <v>0</v>
      </c>
      <c r="N46" s="89">
        <f>('YB F'!R45)</f>
        <v>0</v>
      </c>
      <c r="O46" s="89">
        <f>('JU M'!R45)</f>
        <v>0</v>
      </c>
      <c r="P46" s="89">
        <f>('JU F'!R45)</f>
        <v>0</v>
      </c>
      <c r="Q46" s="90">
        <f t="shared" si="3"/>
        <v>0</v>
      </c>
      <c r="R46" s="91" t="s">
        <v>55</v>
      </c>
      <c r="S46" s="92">
        <f t="shared" si="4"/>
        <v>0</v>
      </c>
      <c r="T46" s="92">
        <f t="shared" si="5"/>
        <v>0</v>
      </c>
    </row>
    <row r="47" spans="1:20" ht="20.100000000000001" customHeight="1" x14ac:dyDescent="0.25">
      <c r="A47" s="85">
        <v>2057</v>
      </c>
      <c r="B47" s="86" t="s">
        <v>56</v>
      </c>
      <c r="C47" s="87">
        <f>('MC M'!R46)</f>
        <v>0</v>
      </c>
      <c r="D47" s="87">
        <f>('MC F'!R46)</f>
        <v>30</v>
      </c>
      <c r="E47" s="88">
        <f>('CU M'!R46)</f>
        <v>49</v>
      </c>
      <c r="F47" s="89">
        <f>('CU F'!R46)</f>
        <v>23</v>
      </c>
      <c r="G47" s="89">
        <f>('ES M'!R46)</f>
        <v>71</v>
      </c>
      <c r="H47" s="89">
        <f>('ES F'!R46)</f>
        <v>29</v>
      </c>
      <c r="I47" s="89">
        <f>('RA M'!R46)</f>
        <v>68</v>
      </c>
      <c r="J47" s="89">
        <f>('RA F'!R46)</f>
        <v>11</v>
      </c>
      <c r="K47" s="89">
        <f>('YA M'!R46)</f>
        <v>32</v>
      </c>
      <c r="L47" s="89">
        <f>('YA F'!R46)</f>
        <v>0</v>
      </c>
      <c r="M47" s="89">
        <f>('YB M'!R46)</f>
        <v>0</v>
      </c>
      <c r="N47" s="89">
        <f>('YB F'!R46)</f>
        <v>0</v>
      </c>
      <c r="O47" s="89">
        <f>('JU M'!R46)</f>
        <v>0</v>
      </c>
      <c r="P47" s="89">
        <f>('JU F'!R46)</f>
        <v>0</v>
      </c>
      <c r="Q47" s="90">
        <f t="shared" si="3"/>
        <v>313</v>
      </c>
      <c r="R47" s="91" t="s">
        <v>56</v>
      </c>
      <c r="S47" s="92">
        <f t="shared" si="4"/>
        <v>281</v>
      </c>
      <c r="T47" s="92">
        <f t="shared" si="5"/>
        <v>32</v>
      </c>
    </row>
    <row r="48" spans="1:20" ht="20.100000000000001" customHeight="1" x14ac:dyDescent="0.25">
      <c r="A48" s="85">
        <v>2069</v>
      </c>
      <c r="B48" s="86" t="s">
        <v>57</v>
      </c>
      <c r="C48" s="87">
        <f>('MC M'!R47)</f>
        <v>0</v>
      </c>
      <c r="D48" s="87">
        <f>('MC F'!R47)</f>
        <v>0</v>
      </c>
      <c r="E48" s="88">
        <f>('CU M'!R47)</f>
        <v>0</v>
      </c>
      <c r="F48" s="89">
        <f>('CU F'!R47)</f>
        <v>0</v>
      </c>
      <c r="G48" s="89">
        <f>('ES M'!R47)</f>
        <v>0</v>
      </c>
      <c r="H48" s="89">
        <f>('ES F'!R47)</f>
        <v>0</v>
      </c>
      <c r="I48" s="89">
        <f>('RA M'!R47)</f>
        <v>0</v>
      </c>
      <c r="J48" s="89">
        <f>('RA F'!R47)</f>
        <v>0</v>
      </c>
      <c r="K48" s="89">
        <f>('YA M'!R47)</f>
        <v>0</v>
      </c>
      <c r="L48" s="89">
        <f>('YA F'!R47)</f>
        <v>0</v>
      </c>
      <c r="M48" s="89">
        <f>('YB M'!R47)</f>
        <v>0</v>
      </c>
      <c r="N48" s="89">
        <f>('YB F'!R47)</f>
        <v>0</v>
      </c>
      <c r="O48" s="89">
        <f>('JU M'!R47)</f>
        <v>0</v>
      </c>
      <c r="P48" s="89">
        <f>('JU F'!R47)</f>
        <v>0</v>
      </c>
      <c r="Q48" s="90">
        <f t="shared" si="3"/>
        <v>0</v>
      </c>
      <c r="R48" s="91" t="s">
        <v>57</v>
      </c>
      <c r="S48" s="92">
        <f t="shared" si="4"/>
        <v>0</v>
      </c>
      <c r="T48" s="92">
        <f t="shared" si="5"/>
        <v>0</v>
      </c>
    </row>
    <row r="49" spans="1:20" ht="20.100000000000001" customHeight="1" x14ac:dyDescent="0.25">
      <c r="A49" s="85">
        <v>2321</v>
      </c>
      <c r="B49" s="86" t="s">
        <v>668</v>
      </c>
      <c r="C49" s="87">
        <f>('MC M'!R48)</f>
        <v>0</v>
      </c>
      <c r="D49" s="87">
        <f>('MC F'!R48)</f>
        <v>0</v>
      </c>
      <c r="E49" s="88">
        <f>('CU M'!R48)</f>
        <v>0</v>
      </c>
      <c r="F49" s="89">
        <f>('CU F'!R48)</f>
        <v>0</v>
      </c>
      <c r="G49" s="89">
        <f>('ES M'!R48)</f>
        <v>0</v>
      </c>
      <c r="H49" s="89">
        <f>('ES F'!R48)</f>
        <v>15</v>
      </c>
      <c r="I49" s="89">
        <f>('RA M'!R48)</f>
        <v>5</v>
      </c>
      <c r="J49" s="89">
        <f>('RA F'!R48)</f>
        <v>0</v>
      </c>
      <c r="K49" s="89">
        <f>('YA M'!R48)</f>
        <v>0</v>
      </c>
      <c r="L49" s="89">
        <f>('YA F'!R48)</f>
        <v>0</v>
      </c>
      <c r="M49" s="89">
        <f>('YB M'!R48)</f>
        <v>0</v>
      </c>
      <c r="N49" s="89">
        <f>('YB F'!R48)</f>
        <v>0</v>
      </c>
      <c r="O49" s="89">
        <f>('JU M'!R48)</f>
        <v>0</v>
      </c>
      <c r="P49" s="89">
        <f>('JU F'!R48)</f>
        <v>0</v>
      </c>
      <c r="Q49" s="90">
        <f t="shared" si="3"/>
        <v>20</v>
      </c>
      <c r="R49" s="142" t="s">
        <v>668</v>
      </c>
      <c r="S49" s="92">
        <f t="shared" si="4"/>
        <v>20</v>
      </c>
      <c r="T49" s="92">
        <f t="shared" si="5"/>
        <v>0</v>
      </c>
    </row>
    <row r="50" spans="1:20" ht="20.100000000000001" customHeight="1" x14ac:dyDescent="0.25">
      <c r="A50" s="85">
        <v>2029</v>
      </c>
      <c r="B50" s="86" t="s">
        <v>59</v>
      </c>
      <c r="C50" s="87">
        <f>('MC M'!R49)</f>
        <v>0</v>
      </c>
      <c r="D50" s="87">
        <f>('MC F'!R49)</f>
        <v>0</v>
      </c>
      <c r="E50" s="88">
        <f>('CU M'!R49)</f>
        <v>378</v>
      </c>
      <c r="F50" s="89">
        <f>('CU F'!R49)</f>
        <v>160</v>
      </c>
      <c r="G50" s="89">
        <f>('ES M'!R49)</f>
        <v>28</v>
      </c>
      <c r="H50" s="89">
        <f>('ES F'!R49)</f>
        <v>437</v>
      </c>
      <c r="I50" s="89">
        <f>('RA M'!R49)</f>
        <v>235</v>
      </c>
      <c r="J50" s="89">
        <f>('RA F'!R49)</f>
        <v>62</v>
      </c>
      <c r="K50" s="89">
        <f>('YA M'!R49)</f>
        <v>0</v>
      </c>
      <c r="L50" s="89">
        <f>('YA F'!R49)</f>
        <v>0</v>
      </c>
      <c r="M50" s="89">
        <f>('YB M'!R49)</f>
        <v>0</v>
      </c>
      <c r="N50" s="89">
        <f>('YB F'!R49)</f>
        <v>0</v>
      </c>
      <c r="O50" s="89">
        <f>('JU M'!R49)</f>
        <v>0</v>
      </c>
      <c r="P50" s="89">
        <f>('JU F'!R49)</f>
        <v>0</v>
      </c>
      <c r="Q50" s="90">
        <f t="shared" si="3"/>
        <v>1300</v>
      </c>
      <c r="R50" s="91" t="s">
        <v>59</v>
      </c>
      <c r="S50" s="92">
        <f t="shared" si="4"/>
        <v>1300</v>
      </c>
      <c r="T50" s="92">
        <f t="shared" si="5"/>
        <v>0</v>
      </c>
    </row>
    <row r="51" spans="1:20" ht="20.100000000000001" customHeight="1" x14ac:dyDescent="0.25">
      <c r="A51" s="85">
        <v>2027</v>
      </c>
      <c r="B51" s="86" t="s">
        <v>20</v>
      </c>
      <c r="C51" s="87">
        <f>('MC M'!R50)</f>
        <v>0</v>
      </c>
      <c r="D51" s="87">
        <f>('MC F'!R50)</f>
        <v>0</v>
      </c>
      <c r="E51" s="88">
        <f>('CU M'!R50)</f>
        <v>130</v>
      </c>
      <c r="F51" s="89">
        <f>('CU F'!R50)</f>
        <v>544</v>
      </c>
      <c r="G51" s="89">
        <f>('ES M'!R50)</f>
        <v>248</v>
      </c>
      <c r="H51" s="89">
        <f>('ES F'!R50)</f>
        <v>262</v>
      </c>
      <c r="I51" s="89">
        <f>('RA M'!R50)</f>
        <v>228</v>
      </c>
      <c r="J51" s="89">
        <f>('RA F'!R50)</f>
        <v>441</v>
      </c>
      <c r="K51" s="89">
        <f>('YA M'!R50)</f>
        <v>264</v>
      </c>
      <c r="L51" s="89">
        <f>('YA F'!R50)</f>
        <v>44</v>
      </c>
      <c r="M51" s="89">
        <f>('YB M'!R50)</f>
        <v>7</v>
      </c>
      <c r="N51" s="89">
        <f>('YB F'!R50)</f>
        <v>0</v>
      </c>
      <c r="O51" s="89">
        <f>('JU M'!R50)</f>
        <v>57</v>
      </c>
      <c r="P51" s="89">
        <f>('JU F'!R50)</f>
        <v>30</v>
      </c>
      <c r="Q51" s="90">
        <f t="shared" si="3"/>
        <v>2255</v>
      </c>
      <c r="R51" s="91" t="s">
        <v>20</v>
      </c>
      <c r="S51" s="92">
        <f t="shared" si="4"/>
        <v>1853</v>
      </c>
      <c r="T51" s="92">
        <f t="shared" si="5"/>
        <v>402</v>
      </c>
    </row>
    <row r="52" spans="1:20" ht="20.100000000000001" customHeight="1" x14ac:dyDescent="0.25">
      <c r="A52" s="85">
        <v>1862</v>
      </c>
      <c r="B52" s="86" t="s">
        <v>60</v>
      </c>
      <c r="C52" s="87">
        <f>('MC M'!R51)</f>
        <v>0</v>
      </c>
      <c r="D52" s="87">
        <f>('MC F'!R51)</f>
        <v>0</v>
      </c>
      <c r="E52" s="88">
        <f>('CU M'!R51)</f>
        <v>0</v>
      </c>
      <c r="F52" s="89">
        <f>('CU F'!R51)</f>
        <v>90</v>
      </c>
      <c r="G52" s="89">
        <f>('ES M'!R51)</f>
        <v>0</v>
      </c>
      <c r="H52" s="89">
        <f>('ES F'!R51)</f>
        <v>10</v>
      </c>
      <c r="I52" s="89">
        <f>('RA M'!R51)</f>
        <v>0</v>
      </c>
      <c r="J52" s="89">
        <f>('RA F'!R51)</f>
        <v>0</v>
      </c>
      <c r="K52" s="89">
        <f>('YA M'!R51)</f>
        <v>0</v>
      </c>
      <c r="L52" s="89">
        <f>('YA F'!R51)</f>
        <v>0</v>
      </c>
      <c r="M52" s="89">
        <f>('YB M'!R51)</f>
        <v>0</v>
      </c>
      <c r="N52" s="89">
        <f>('YB F'!R51)</f>
        <v>0</v>
      </c>
      <c r="O52" s="89">
        <f>('JU M'!R51)</f>
        <v>0</v>
      </c>
      <c r="P52" s="89">
        <f>('JU F'!R51)</f>
        <v>0</v>
      </c>
      <c r="Q52" s="90">
        <f t="shared" si="3"/>
        <v>100</v>
      </c>
      <c r="R52" s="91" t="s">
        <v>60</v>
      </c>
      <c r="S52" s="92">
        <f t="shared" si="4"/>
        <v>100</v>
      </c>
      <c r="T52" s="92">
        <f t="shared" si="5"/>
        <v>0</v>
      </c>
    </row>
    <row r="53" spans="1:20" ht="20.100000000000001" customHeight="1" x14ac:dyDescent="0.25">
      <c r="A53" s="85">
        <v>1132</v>
      </c>
      <c r="B53" s="86" t="s">
        <v>61</v>
      </c>
      <c r="C53" s="87">
        <f>('MC M'!R52)</f>
        <v>0</v>
      </c>
      <c r="D53" s="87">
        <f>('MC F'!R52)</f>
        <v>0</v>
      </c>
      <c r="E53" s="88">
        <f>('CU M'!R52)</f>
        <v>0</v>
      </c>
      <c r="F53" s="89">
        <f>('CU F'!R52)</f>
        <v>0</v>
      </c>
      <c r="G53" s="89">
        <f>('ES M'!R52)</f>
        <v>0</v>
      </c>
      <c r="H53" s="89">
        <f>('ES F'!R52)</f>
        <v>0</v>
      </c>
      <c r="I53" s="89">
        <f>('RA M'!R52)</f>
        <v>0</v>
      </c>
      <c r="J53" s="89">
        <f>('RA F'!R52)</f>
        <v>0</v>
      </c>
      <c r="K53" s="89">
        <f>('YA M'!R52)</f>
        <v>0</v>
      </c>
      <c r="L53" s="89">
        <f>('YA F'!R52)</f>
        <v>0</v>
      </c>
      <c r="M53" s="89">
        <f>('YB M'!R52)</f>
        <v>0</v>
      </c>
      <c r="N53" s="89">
        <f>('YB F'!R52)</f>
        <v>0</v>
      </c>
      <c r="O53" s="89">
        <f>('JU M'!R52)</f>
        <v>0</v>
      </c>
      <c r="P53" s="89">
        <f>('JU F'!R52)</f>
        <v>0</v>
      </c>
      <c r="Q53" s="90">
        <f t="shared" si="3"/>
        <v>0</v>
      </c>
      <c r="R53" s="91" t="s">
        <v>61</v>
      </c>
      <c r="S53" s="92">
        <f t="shared" si="4"/>
        <v>0</v>
      </c>
      <c r="T53" s="92">
        <f t="shared" si="5"/>
        <v>0</v>
      </c>
    </row>
    <row r="54" spans="1:20" ht="20.100000000000001" customHeight="1" x14ac:dyDescent="0.25">
      <c r="A54" s="85">
        <v>1988</v>
      </c>
      <c r="B54" s="86" t="s">
        <v>62</v>
      </c>
      <c r="C54" s="87">
        <f>('MC M'!R53)</f>
        <v>0</v>
      </c>
      <c r="D54" s="87">
        <f>('MC F'!R53)</f>
        <v>0</v>
      </c>
      <c r="E54" s="88">
        <f>('CU M'!R53)</f>
        <v>0</v>
      </c>
      <c r="F54" s="89">
        <f>('CU F'!R53)</f>
        <v>0</v>
      </c>
      <c r="G54" s="89">
        <f>('ES M'!R53)</f>
        <v>0</v>
      </c>
      <c r="H54" s="89">
        <f>('ES F'!R53)</f>
        <v>0</v>
      </c>
      <c r="I54" s="89">
        <f>('RA M'!R53)</f>
        <v>0</v>
      </c>
      <c r="J54" s="89">
        <f>('RA F'!R53)</f>
        <v>0</v>
      </c>
      <c r="K54" s="89">
        <f>('YA M'!R53)</f>
        <v>0</v>
      </c>
      <c r="L54" s="89">
        <f>('YA F'!R53)</f>
        <v>0</v>
      </c>
      <c r="M54" s="89">
        <f>('YB M'!R53)</f>
        <v>0</v>
      </c>
      <c r="N54" s="89">
        <f>('YB F'!R53)</f>
        <v>0</v>
      </c>
      <c r="O54" s="89">
        <f>('JU M'!R53)</f>
        <v>0</v>
      </c>
      <c r="P54" s="89">
        <f>('JU F'!R53)</f>
        <v>0</v>
      </c>
      <c r="Q54" s="90">
        <f t="shared" si="3"/>
        <v>0</v>
      </c>
      <c r="R54" s="91" t="s">
        <v>62</v>
      </c>
      <c r="S54" s="92">
        <f t="shared" si="4"/>
        <v>0</v>
      </c>
      <c r="T54" s="92">
        <f t="shared" si="5"/>
        <v>0</v>
      </c>
    </row>
    <row r="55" spans="1:20" ht="20.100000000000001" customHeight="1" x14ac:dyDescent="0.25">
      <c r="A55" s="85">
        <v>2378</v>
      </c>
      <c r="B55" s="86" t="s">
        <v>474</v>
      </c>
      <c r="C55" s="87">
        <f>('MC M'!R54)</f>
        <v>0</v>
      </c>
      <c r="D55" s="87">
        <f>('MC F'!R54)</f>
        <v>0</v>
      </c>
      <c r="E55" s="88">
        <f>('CU M'!R54)</f>
        <v>0</v>
      </c>
      <c r="F55" s="89">
        <f>('CU F'!R54)</f>
        <v>0</v>
      </c>
      <c r="G55" s="89">
        <f>('ES M'!R54)</f>
        <v>10</v>
      </c>
      <c r="H55" s="89">
        <f>('ES F'!R54)</f>
        <v>79</v>
      </c>
      <c r="I55" s="89">
        <f>('RA M'!R54)</f>
        <v>0</v>
      </c>
      <c r="J55" s="89">
        <f>('RA F'!R54)</f>
        <v>56</v>
      </c>
      <c r="K55" s="89">
        <f>('YA M'!R54)</f>
        <v>0</v>
      </c>
      <c r="L55" s="89">
        <f>('YA F'!R54)</f>
        <v>13</v>
      </c>
      <c r="M55" s="89">
        <f>('YB M'!R54)</f>
        <v>0</v>
      </c>
      <c r="N55" s="89">
        <f>('YB F'!R54)</f>
        <v>0</v>
      </c>
      <c r="O55" s="89">
        <f>('JU M'!R54)</f>
        <v>0</v>
      </c>
      <c r="P55" s="89">
        <f>('JU F'!R54)</f>
        <v>0</v>
      </c>
      <c r="Q55" s="90">
        <f t="shared" si="3"/>
        <v>158</v>
      </c>
      <c r="R55" s="142" t="s">
        <v>474</v>
      </c>
      <c r="S55" s="92">
        <f t="shared" si="4"/>
        <v>145</v>
      </c>
      <c r="T55" s="92">
        <f t="shared" si="5"/>
        <v>13</v>
      </c>
    </row>
    <row r="56" spans="1:20" ht="20.100000000000001" customHeight="1" thickBot="1" x14ac:dyDescent="0.3">
      <c r="A56" s="85">
        <v>2140</v>
      </c>
      <c r="B56" s="86" t="s">
        <v>648</v>
      </c>
      <c r="C56" s="87">
        <f>('MC M'!R56)</f>
        <v>0</v>
      </c>
      <c r="D56" s="87">
        <f>('MC F'!R56)</f>
        <v>0</v>
      </c>
      <c r="E56" s="88">
        <f>('CU M'!R56)</f>
        <v>0</v>
      </c>
      <c r="F56" s="89">
        <f>('CU F'!R56)</f>
        <v>0</v>
      </c>
      <c r="G56" s="89">
        <f>('ES M'!R56)</f>
        <v>0</v>
      </c>
      <c r="H56" s="89">
        <f>('ES F'!R56)</f>
        <v>0</v>
      </c>
      <c r="I56" s="89">
        <f>('RA M'!R56)</f>
        <v>5</v>
      </c>
      <c r="J56" s="89">
        <f>('RA F'!R56)</f>
        <v>0</v>
      </c>
      <c r="K56" s="89">
        <f>('YA M'!R56)</f>
        <v>0</v>
      </c>
      <c r="L56" s="89">
        <f>('YA F'!R56)</f>
        <v>0</v>
      </c>
      <c r="M56" s="89">
        <f>('YB M'!R56)</f>
        <v>0</v>
      </c>
      <c r="N56" s="89">
        <f>('YB F'!R56)</f>
        <v>0</v>
      </c>
      <c r="O56" s="89">
        <f>('JU M'!R56)</f>
        <v>0</v>
      </c>
      <c r="P56" s="89">
        <f>('JU F'!R56)</f>
        <v>0</v>
      </c>
      <c r="Q56" s="89">
        <f t="shared" si="3"/>
        <v>5</v>
      </c>
      <c r="R56" s="142" t="s">
        <v>648</v>
      </c>
      <c r="S56" s="92">
        <f t="shared" si="4"/>
        <v>5</v>
      </c>
      <c r="T56" s="92">
        <f t="shared" si="5"/>
        <v>0</v>
      </c>
    </row>
    <row r="57" spans="1:20" ht="20.100000000000001" customHeight="1" thickBot="1" x14ac:dyDescent="0.3">
      <c r="A57" s="293">
        <v>1636</v>
      </c>
      <c r="B57" s="294" t="s">
        <v>698</v>
      </c>
      <c r="C57" s="87">
        <f>('MC M'!R55)</f>
        <v>0</v>
      </c>
      <c r="D57" s="87">
        <f>('MC F'!R55)</f>
        <v>0</v>
      </c>
      <c r="E57" s="88">
        <f>('CU M'!R55)</f>
        <v>0</v>
      </c>
      <c r="F57" s="89">
        <f>('CU F'!R55)</f>
        <v>0</v>
      </c>
      <c r="G57" s="89">
        <f>('ES M'!R55)</f>
        <v>5</v>
      </c>
      <c r="H57" s="89">
        <f>('ES F'!R55)</f>
        <v>0</v>
      </c>
      <c r="I57" s="89">
        <f>('RA M'!R55)</f>
        <v>0</v>
      </c>
      <c r="J57" s="89">
        <f>('RA F'!R55)</f>
        <v>0</v>
      </c>
      <c r="K57" s="89">
        <f>('YA M'!R55)</f>
        <v>0</v>
      </c>
      <c r="L57" s="89">
        <f>('YA F'!R55)</f>
        <v>0</v>
      </c>
      <c r="M57" s="89">
        <f>('YB M'!R55)</f>
        <v>0</v>
      </c>
      <c r="N57" s="89">
        <f>('YB F'!R55)</f>
        <v>0</v>
      </c>
      <c r="O57" s="89">
        <f>('JU M'!R55)</f>
        <v>0</v>
      </c>
      <c r="P57" s="89">
        <f>('JU F'!R55)</f>
        <v>0</v>
      </c>
      <c r="Q57" s="90">
        <f t="shared" si="3"/>
        <v>5</v>
      </c>
      <c r="R57" s="294" t="s">
        <v>698</v>
      </c>
      <c r="S57" s="92">
        <f t="shared" si="4"/>
        <v>5</v>
      </c>
      <c r="T57" s="92">
        <f t="shared" si="5"/>
        <v>0</v>
      </c>
    </row>
    <row r="58" spans="1:20" ht="20.100000000000001" customHeight="1" thickBot="1" x14ac:dyDescent="0.3">
      <c r="A58" s="85">
        <v>1990</v>
      </c>
      <c r="B58" s="86" t="s">
        <v>26</v>
      </c>
      <c r="C58" s="87">
        <f>('MC M'!R57)</f>
        <v>0</v>
      </c>
      <c r="D58" s="87">
        <f>('MC F'!R57)</f>
        <v>0</v>
      </c>
      <c r="E58" s="88">
        <f>('CU M'!R57)</f>
        <v>0</v>
      </c>
      <c r="F58" s="89">
        <f>('CU F'!R57)</f>
        <v>0</v>
      </c>
      <c r="G58" s="89">
        <f>('ES M'!R57)</f>
        <v>0</v>
      </c>
      <c r="H58" s="89">
        <f>('ES F'!R57)</f>
        <v>0</v>
      </c>
      <c r="I58" s="89">
        <f>('RA M'!R57)</f>
        <v>0</v>
      </c>
      <c r="J58" s="89">
        <f>('RA F'!R57)</f>
        <v>0</v>
      </c>
      <c r="K58" s="89">
        <f>('YA M'!R57)</f>
        <v>0</v>
      </c>
      <c r="L58" s="89">
        <f>('YA F'!R57)</f>
        <v>0</v>
      </c>
      <c r="M58" s="89">
        <f>('YB M'!R57)</f>
        <v>0</v>
      </c>
      <c r="N58" s="89">
        <f>('YB F'!R57)</f>
        <v>0</v>
      </c>
      <c r="O58" s="89">
        <f>('JU M'!R57)</f>
        <v>0</v>
      </c>
      <c r="P58" s="89">
        <f>('JU F'!R57)</f>
        <v>0</v>
      </c>
      <c r="Q58" s="90">
        <f t="shared" si="3"/>
        <v>0</v>
      </c>
      <c r="R58" s="91" t="s">
        <v>26</v>
      </c>
      <c r="S58" s="92">
        <f t="shared" si="4"/>
        <v>0</v>
      </c>
      <c r="T58" s="92">
        <f t="shared" si="5"/>
        <v>0</v>
      </c>
    </row>
    <row r="59" spans="1:20" ht="20.100000000000001" customHeight="1" x14ac:dyDescent="0.25">
      <c r="A59" s="85">
        <v>2068</v>
      </c>
      <c r="B59" s="86" t="s">
        <v>64</v>
      </c>
      <c r="C59" s="87">
        <f>('MC M'!R58)</f>
        <v>0</v>
      </c>
      <c r="D59" s="87">
        <f>('MC F'!R58)</f>
        <v>0</v>
      </c>
      <c r="E59" s="88">
        <f>('CU M'!R58)</f>
        <v>0</v>
      </c>
      <c r="F59" s="89">
        <f>('CU F'!R58)</f>
        <v>0</v>
      </c>
      <c r="G59" s="89">
        <f>('ES M'!R58)</f>
        <v>0</v>
      </c>
      <c r="H59" s="89">
        <f>('ES F'!R58)</f>
        <v>0</v>
      </c>
      <c r="I59" s="89">
        <f>('RA M'!R58)</f>
        <v>0</v>
      </c>
      <c r="J59" s="89">
        <f>('RA F'!R58)</f>
        <v>0</v>
      </c>
      <c r="K59" s="89">
        <f>('YA M'!R58)</f>
        <v>0</v>
      </c>
      <c r="L59" s="89">
        <f>('YA F'!R58)</f>
        <v>0</v>
      </c>
      <c r="M59" s="89">
        <f>('YB M'!R58)</f>
        <v>0</v>
      </c>
      <c r="N59" s="89">
        <f>('YB F'!R58)</f>
        <v>0</v>
      </c>
      <c r="O59" s="89">
        <f>('JU M'!R58)</f>
        <v>0</v>
      </c>
      <c r="P59" s="89">
        <f>('JU F'!R58)</f>
        <v>0</v>
      </c>
      <c r="Q59" s="90">
        <f t="shared" si="3"/>
        <v>0</v>
      </c>
      <c r="R59" s="91" t="s">
        <v>64</v>
      </c>
      <c r="S59" s="92">
        <f t="shared" si="4"/>
        <v>0</v>
      </c>
      <c r="T59" s="92">
        <f t="shared" si="5"/>
        <v>0</v>
      </c>
    </row>
    <row r="60" spans="1:20" ht="20.100000000000001" customHeight="1" x14ac:dyDescent="0.25">
      <c r="A60" s="85">
        <v>2075</v>
      </c>
      <c r="B60" s="86" t="s">
        <v>118</v>
      </c>
      <c r="C60" s="87">
        <f>('MC M'!R59)</f>
        <v>19</v>
      </c>
      <c r="D60" s="87">
        <f>('MC F'!R59)</f>
        <v>0</v>
      </c>
      <c r="E60" s="88">
        <f>('CU M'!R59)</f>
        <v>131</v>
      </c>
      <c r="F60" s="89">
        <f>('CU F'!R59)</f>
        <v>0</v>
      </c>
      <c r="G60" s="89">
        <f>('ES M'!R59)</f>
        <v>17</v>
      </c>
      <c r="H60" s="89">
        <f>('ES F'!R59)</f>
        <v>0</v>
      </c>
      <c r="I60" s="89">
        <f>('RA M'!R59)</f>
        <v>35</v>
      </c>
      <c r="J60" s="89">
        <f>('RA F'!R59)</f>
        <v>49</v>
      </c>
      <c r="K60" s="89">
        <f>('YA M'!R59)</f>
        <v>0</v>
      </c>
      <c r="L60" s="89">
        <f>('YA F'!R59)</f>
        <v>17</v>
      </c>
      <c r="M60" s="89">
        <f>('YB M'!R59)</f>
        <v>0</v>
      </c>
      <c r="N60" s="89">
        <f>('YB F'!R59)</f>
        <v>0</v>
      </c>
      <c r="O60" s="89">
        <f>('JU M'!R59)</f>
        <v>0</v>
      </c>
      <c r="P60" s="89">
        <f>('JU F'!R59)</f>
        <v>0</v>
      </c>
      <c r="Q60" s="90">
        <f t="shared" si="3"/>
        <v>268</v>
      </c>
      <c r="R60" s="91" t="s">
        <v>118</v>
      </c>
      <c r="S60" s="92">
        <f t="shared" si="4"/>
        <v>251</v>
      </c>
      <c r="T60" s="92">
        <f t="shared" si="5"/>
        <v>17</v>
      </c>
    </row>
    <row r="61" spans="1:20" ht="20.100000000000001" customHeight="1" x14ac:dyDescent="0.25">
      <c r="A61" s="85">
        <v>2076</v>
      </c>
      <c r="B61" s="86" t="s">
        <v>117</v>
      </c>
      <c r="C61" s="87">
        <f>('MC M'!R60)</f>
        <v>0</v>
      </c>
      <c r="D61" s="87">
        <f>('MC F'!R60)</f>
        <v>0</v>
      </c>
      <c r="E61" s="88">
        <f>('CU M'!R60)</f>
        <v>0</v>
      </c>
      <c r="F61" s="89">
        <f>('CU F'!R60)</f>
        <v>0</v>
      </c>
      <c r="G61" s="89">
        <f>('ES M'!R60)</f>
        <v>0</v>
      </c>
      <c r="H61" s="89">
        <f>('ES F'!R60)</f>
        <v>0</v>
      </c>
      <c r="I61" s="89">
        <f>('RA M'!R60)</f>
        <v>0</v>
      </c>
      <c r="J61" s="89">
        <f>('RA F'!R60)</f>
        <v>0</v>
      </c>
      <c r="K61" s="89">
        <f>('YA M'!R60)</f>
        <v>0</v>
      </c>
      <c r="L61" s="89">
        <f>('YA F'!R60)</f>
        <v>0</v>
      </c>
      <c r="M61" s="89">
        <f>('YB M'!R60)</f>
        <v>0</v>
      </c>
      <c r="N61" s="89">
        <f>('YB F'!R60)</f>
        <v>0</v>
      </c>
      <c r="O61" s="89">
        <f>('JU M'!R60)</f>
        <v>0</v>
      </c>
      <c r="P61" s="89">
        <f>('JU F'!R60)</f>
        <v>0</v>
      </c>
      <c r="Q61" s="90">
        <f t="shared" si="3"/>
        <v>0</v>
      </c>
      <c r="R61" s="91" t="s">
        <v>117</v>
      </c>
      <c r="S61" s="92">
        <f t="shared" si="4"/>
        <v>0</v>
      </c>
      <c r="T61" s="92">
        <f t="shared" si="5"/>
        <v>0</v>
      </c>
    </row>
    <row r="62" spans="1:20" ht="20.100000000000001" customHeight="1" x14ac:dyDescent="0.25">
      <c r="A62" s="85">
        <v>2161</v>
      </c>
      <c r="B62" s="86" t="s">
        <v>66</v>
      </c>
      <c r="C62" s="87">
        <f>('MC M'!R61)</f>
        <v>0</v>
      </c>
      <c r="D62" s="87">
        <f>('MC F'!R61)</f>
        <v>0</v>
      </c>
      <c r="E62" s="88">
        <f>('CU M'!R61)</f>
        <v>0</v>
      </c>
      <c r="F62" s="89">
        <f>('CU F'!R61)</f>
        <v>0</v>
      </c>
      <c r="G62" s="89">
        <f>('ES M'!R61)</f>
        <v>0</v>
      </c>
      <c r="H62" s="89">
        <f>('ES F'!R61)</f>
        <v>0</v>
      </c>
      <c r="I62" s="89">
        <f>('RA M'!R61)</f>
        <v>0</v>
      </c>
      <c r="J62" s="89">
        <f>('RA F'!R61)</f>
        <v>0</v>
      </c>
      <c r="K62" s="89">
        <f>('YA M'!R61)</f>
        <v>0</v>
      </c>
      <c r="L62" s="89">
        <f>('YA F'!R61)</f>
        <v>0</v>
      </c>
      <c r="M62" s="89">
        <f>('YB M'!R61)</f>
        <v>0</v>
      </c>
      <c r="N62" s="89">
        <f>('YB F'!R61)</f>
        <v>0</v>
      </c>
      <c r="O62" s="89">
        <f>('JU M'!R61)</f>
        <v>0</v>
      </c>
      <c r="P62" s="89">
        <f>('JU F'!R61)</f>
        <v>0</v>
      </c>
      <c r="Q62" s="90">
        <f t="shared" si="3"/>
        <v>0</v>
      </c>
      <c r="R62" s="91" t="s">
        <v>66</v>
      </c>
      <c r="S62" s="92">
        <f t="shared" si="4"/>
        <v>0</v>
      </c>
      <c r="T62" s="92">
        <f t="shared" si="5"/>
        <v>0</v>
      </c>
    </row>
    <row r="63" spans="1:20" ht="20.100000000000001" customHeight="1" x14ac:dyDescent="0.25">
      <c r="A63" s="85">
        <v>1216</v>
      </c>
      <c r="B63" s="86" t="s">
        <v>108</v>
      </c>
      <c r="C63" s="87">
        <f>('MC M'!R62)</f>
        <v>0</v>
      </c>
      <c r="D63" s="87">
        <f>('MC F'!R62)</f>
        <v>0</v>
      </c>
      <c r="E63" s="88">
        <f>('CU M'!R62)</f>
        <v>0</v>
      </c>
      <c r="F63" s="89">
        <f>('CU F'!R62)</f>
        <v>0</v>
      </c>
      <c r="G63" s="89">
        <f>('ES M'!R62)</f>
        <v>0</v>
      </c>
      <c r="H63" s="89">
        <f>('ES F'!R62)</f>
        <v>0</v>
      </c>
      <c r="I63" s="89">
        <f>('RA M'!R62)</f>
        <v>0</v>
      </c>
      <c r="J63" s="89">
        <f>('RA F'!R62)</f>
        <v>0</v>
      </c>
      <c r="K63" s="89">
        <f>('YA M'!R62)</f>
        <v>0</v>
      </c>
      <c r="L63" s="89">
        <f>('YA F'!R62)</f>
        <v>0</v>
      </c>
      <c r="M63" s="89">
        <f>('YB M'!R62)</f>
        <v>0</v>
      </c>
      <c r="N63" s="89">
        <f>('YB F'!R62)</f>
        <v>0</v>
      </c>
      <c r="O63" s="89">
        <f>('JU M'!R62)</f>
        <v>0</v>
      </c>
      <c r="P63" s="89">
        <f>('JU F'!R62)</f>
        <v>0</v>
      </c>
      <c r="Q63" s="90">
        <f t="shared" si="3"/>
        <v>0</v>
      </c>
      <c r="R63" s="91" t="s">
        <v>108</v>
      </c>
      <c r="S63" s="92">
        <f t="shared" si="4"/>
        <v>0</v>
      </c>
      <c r="T63" s="92">
        <f t="shared" si="5"/>
        <v>0</v>
      </c>
    </row>
    <row r="64" spans="1:20" ht="20.100000000000001" customHeight="1" thickBot="1" x14ac:dyDescent="0.3">
      <c r="A64" s="85">
        <v>2113</v>
      </c>
      <c r="B64" s="86" t="s">
        <v>67</v>
      </c>
      <c r="C64" s="87">
        <f>('MC M'!R63)</f>
        <v>0</v>
      </c>
      <c r="D64" s="87">
        <f>('MC F'!R63)</f>
        <v>0</v>
      </c>
      <c r="E64" s="88">
        <f>('CU M'!R63)</f>
        <v>0</v>
      </c>
      <c r="F64" s="89">
        <f>('CU F'!R63)</f>
        <v>0</v>
      </c>
      <c r="G64" s="89">
        <f>('ES M'!R63)</f>
        <v>0</v>
      </c>
      <c r="H64" s="89">
        <f>('ES F'!R63)</f>
        <v>0</v>
      </c>
      <c r="I64" s="89">
        <f>('RA M'!R63)</f>
        <v>0</v>
      </c>
      <c r="J64" s="89">
        <f>('RA F'!R63)</f>
        <v>0</v>
      </c>
      <c r="K64" s="89">
        <f>('YA M'!R63)</f>
        <v>0</v>
      </c>
      <c r="L64" s="89">
        <f>('YA F'!R63)</f>
        <v>0</v>
      </c>
      <c r="M64" s="89">
        <f>('YB M'!R63)</f>
        <v>0</v>
      </c>
      <c r="N64" s="89">
        <f>('YB F'!R63)</f>
        <v>0</v>
      </c>
      <c r="O64" s="89">
        <f>('JU M'!R63)</f>
        <v>0</v>
      </c>
      <c r="P64" s="89">
        <f>('JU F'!R63)</f>
        <v>0</v>
      </c>
      <c r="Q64" s="90">
        <f t="shared" si="3"/>
        <v>0</v>
      </c>
      <c r="R64" s="91" t="s">
        <v>67</v>
      </c>
      <c r="S64" s="92">
        <f t="shared" si="4"/>
        <v>0</v>
      </c>
      <c r="T64" s="92">
        <f t="shared" si="5"/>
        <v>0</v>
      </c>
    </row>
    <row r="65" spans="1:20" ht="19.5" customHeight="1" thickBot="1" x14ac:dyDescent="0.3">
      <c r="A65" s="141">
        <v>1896</v>
      </c>
      <c r="B65" s="86" t="s">
        <v>116</v>
      </c>
      <c r="C65" s="87">
        <f>('MC M'!R64)</f>
        <v>0</v>
      </c>
      <c r="D65" s="87">
        <f>('MC F'!R64)</f>
        <v>0</v>
      </c>
      <c r="E65" s="88">
        <f>('CU M'!R64)</f>
        <v>0</v>
      </c>
      <c r="F65" s="89">
        <f>('CU F'!R64)</f>
        <v>0</v>
      </c>
      <c r="G65" s="89">
        <f>('ES M'!R64)</f>
        <v>0</v>
      </c>
      <c r="H65" s="89">
        <f>('ES F'!R64)</f>
        <v>0</v>
      </c>
      <c r="I65" s="89">
        <f>('RA M'!R64)</f>
        <v>0</v>
      </c>
      <c r="J65" s="89">
        <f>('RA F'!R64)</f>
        <v>0</v>
      </c>
      <c r="K65" s="89">
        <f>('YA M'!R64)</f>
        <v>0</v>
      </c>
      <c r="L65" s="89">
        <f>('YA F'!R64)</f>
        <v>0</v>
      </c>
      <c r="M65" s="89">
        <f>('YB M'!R64)</f>
        <v>0</v>
      </c>
      <c r="N65" s="89">
        <f>('YB F'!R64)</f>
        <v>0</v>
      </c>
      <c r="O65" s="89">
        <f>('JU M'!R64)</f>
        <v>0</v>
      </c>
      <c r="P65" s="89">
        <f>('JU F'!R64)</f>
        <v>0</v>
      </c>
      <c r="Q65" s="90">
        <f t="shared" si="3"/>
        <v>0</v>
      </c>
      <c r="R65" s="124" t="s">
        <v>116</v>
      </c>
      <c r="S65" s="92">
        <f t="shared" si="4"/>
        <v>0</v>
      </c>
      <c r="T65" s="92">
        <f t="shared" si="5"/>
        <v>0</v>
      </c>
    </row>
    <row r="66" spans="1:20" ht="19.149999999999999" customHeight="1" x14ac:dyDescent="0.2">
      <c r="A66" s="28"/>
      <c r="B66" s="93"/>
      <c r="C66" s="94">
        <f>SUM(C4:C65)</f>
        <v>1865</v>
      </c>
      <c r="D66" s="94">
        <f t="shared" ref="D66:P66" si="6">SUM(D4:D65)</f>
        <v>739</v>
      </c>
      <c r="E66" s="94">
        <f t="shared" si="6"/>
        <v>3956</v>
      </c>
      <c r="F66" s="94">
        <f t="shared" si="6"/>
        <v>3833</v>
      </c>
      <c r="G66" s="94">
        <f t="shared" si="6"/>
        <v>4434</v>
      </c>
      <c r="H66" s="94">
        <f t="shared" si="6"/>
        <v>4059</v>
      </c>
      <c r="I66" s="94">
        <f t="shared" si="6"/>
        <v>4521</v>
      </c>
      <c r="J66" s="94">
        <f t="shared" si="6"/>
        <v>4041</v>
      </c>
      <c r="K66" s="94">
        <f t="shared" si="6"/>
        <v>3993</v>
      </c>
      <c r="L66" s="94">
        <f t="shared" si="6"/>
        <v>3888</v>
      </c>
      <c r="M66" s="94">
        <f t="shared" si="6"/>
        <v>3105</v>
      </c>
      <c r="N66" s="94">
        <f t="shared" si="6"/>
        <v>1774</v>
      </c>
      <c r="O66" s="94">
        <f t="shared" si="6"/>
        <v>2090</v>
      </c>
      <c r="P66" s="94">
        <f t="shared" si="6"/>
        <v>457</v>
      </c>
      <c r="Q66" s="127">
        <f>SUM(Q4:Q65)</f>
        <v>42755</v>
      </c>
      <c r="S66" s="4"/>
      <c r="T66" s="4"/>
    </row>
    <row r="67" spans="1:20" ht="16.149999999999999" customHeight="1" thickBot="1" x14ac:dyDescent="0.25">
      <c r="A67" s="4"/>
      <c r="B67" s="75"/>
      <c r="C67" s="96" t="s">
        <v>85</v>
      </c>
      <c r="D67" s="96" t="s">
        <v>102</v>
      </c>
      <c r="E67" s="96" t="s">
        <v>87</v>
      </c>
      <c r="F67" s="96" t="s">
        <v>88</v>
      </c>
      <c r="G67" s="96" t="s">
        <v>89</v>
      </c>
      <c r="H67" s="96" t="s">
        <v>90</v>
      </c>
      <c r="I67" s="96" t="s">
        <v>91</v>
      </c>
      <c r="J67" s="96" t="s">
        <v>92</v>
      </c>
      <c r="K67" s="96" t="s">
        <v>93</v>
      </c>
      <c r="L67" s="96" t="s">
        <v>94</v>
      </c>
      <c r="M67" s="96" t="s">
        <v>95</v>
      </c>
      <c r="N67" s="96" t="s">
        <v>96</v>
      </c>
      <c r="O67" s="96" t="s">
        <v>97</v>
      </c>
      <c r="P67" s="96" t="s">
        <v>98</v>
      </c>
      <c r="Q67" s="97">
        <f>SUM(C66:P66)</f>
        <v>42755</v>
      </c>
      <c r="R67" s="4"/>
      <c r="S67" s="4"/>
      <c r="T67" s="4"/>
    </row>
    <row r="68" spans="1:20" ht="15.6" customHeight="1" x14ac:dyDescent="0.2">
      <c r="A68" s="4"/>
      <c r="B68" s="4"/>
      <c r="C68" s="28"/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28"/>
      <c r="O68" s="28"/>
      <c r="P68" s="28"/>
      <c r="Q68" s="4"/>
      <c r="R68" s="4"/>
      <c r="S68" s="4"/>
      <c r="T68" s="4"/>
    </row>
    <row r="69" spans="1:20" ht="15.6" customHeight="1" x14ac:dyDescent="0.2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</row>
    <row r="70" spans="1:20" ht="15.6" customHeight="1" x14ac:dyDescent="0.2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</row>
    <row r="71" spans="1:20" ht="15.6" customHeight="1" x14ac:dyDescent="0.2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</row>
    <row r="72" spans="1:20" ht="18.95" customHeight="1" thickBot="1" x14ac:dyDescent="0.3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123"/>
      <c r="T72" s="98"/>
    </row>
    <row r="73" spans="1:20" ht="20.100000000000001" customHeight="1" x14ac:dyDescent="0.2">
      <c r="A73" s="100"/>
      <c r="B73" s="101"/>
      <c r="C73" s="99"/>
      <c r="D73" s="4"/>
      <c r="E73" s="4"/>
      <c r="F73" s="304"/>
      <c r="G73" s="305"/>
      <c r="H73" s="305"/>
      <c r="I73" s="4"/>
      <c r="J73" s="4"/>
      <c r="K73" s="4"/>
      <c r="L73" s="4"/>
      <c r="M73" s="4"/>
      <c r="N73" s="4"/>
      <c r="O73" s="4"/>
      <c r="P73" s="4"/>
      <c r="Q73" s="4"/>
      <c r="R73" s="100"/>
      <c r="S73" s="102"/>
      <c r="T73" s="4"/>
    </row>
    <row r="74" spans="1:20" ht="20.100000000000001" customHeight="1" x14ac:dyDescent="0.2">
      <c r="A74" s="32"/>
      <c r="B74" s="103"/>
      <c r="C74" s="99"/>
      <c r="D74" s="4"/>
      <c r="E74" s="4"/>
      <c r="F74" s="304"/>
      <c r="G74" s="305"/>
      <c r="H74" s="305"/>
      <c r="I74" s="4"/>
      <c r="J74" s="4"/>
      <c r="K74" s="4"/>
      <c r="L74" s="4"/>
      <c r="M74" s="4"/>
      <c r="N74" s="4"/>
      <c r="O74" s="4"/>
      <c r="P74" s="4"/>
      <c r="Q74" s="4"/>
      <c r="R74" s="32"/>
      <c r="S74" s="34"/>
      <c r="T74" s="4"/>
    </row>
    <row r="75" spans="1:20" ht="20.100000000000001" customHeight="1" x14ac:dyDescent="0.2">
      <c r="A75" s="32"/>
      <c r="B75" s="103"/>
      <c r="C75" s="99"/>
      <c r="D75" s="4"/>
      <c r="E75" s="4"/>
      <c r="F75" s="304"/>
      <c r="G75" s="305"/>
      <c r="H75" s="305"/>
      <c r="I75" s="4"/>
      <c r="J75" s="4"/>
      <c r="K75" s="4"/>
      <c r="L75" s="4"/>
      <c r="M75" s="4"/>
      <c r="N75" s="4"/>
      <c r="O75" s="4"/>
      <c r="P75" s="4"/>
      <c r="Q75" s="4"/>
      <c r="R75" s="32"/>
      <c r="S75" s="34"/>
      <c r="T75" s="4"/>
    </row>
    <row r="76" spans="1:20" ht="20.100000000000001" customHeight="1" x14ac:dyDescent="0.2">
      <c r="A76" s="32"/>
      <c r="B76" s="103"/>
      <c r="C76" s="99"/>
      <c r="D76" s="4"/>
      <c r="E76" s="4"/>
      <c r="F76" s="304"/>
      <c r="G76" s="305"/>
      <c r="H76" s="305"/>
      <c r="I76" s="4"/>
      <c r="J76" s="4"/>
      <c r="K76" s="4"/>
      <c r="L76" s="4"/>
      <c r="M76" s="4"/>
      <c r="N76" s="4"/>
      <c r="O76" s="4"/>
      <c r="P76" s="4"/>
      <c r="Q76" s="4"/>
      <c r="R76" s="32"/>
      <c r="S76" s="34"/>
      <c r="T76" s="4"/>
    </row>
    <row r="77" spans="1:20" ht="20.100000000000001" customHeight="1" x14ac:dyDescent="0.2">
      <c r="A77" s="32"/>
      <c r="B77" s="103"/>
      <c r="C77" s="99"/>
      <c r="D77" s="4"/>
      <c r="E77" s="4"/>
      <c r="F77" s="304"/>
      <c r="G77" s="305"/>
      <c r="H77" s="305"/>
      <c r="I77" s="4"/>
      <c r="J77" s="4"/>
      <c r="K77" s="4"/>
      <c r="L77" s="4"/>
      <c r="M77" s="4"/>
      <c r="N77" s="4"/>
      <c r="O77" s="4"/>
      <c r="P77" s="4"/>
      <c r="Q77" s="4"/>
      <c r="R77" s="32"/>
      <c r="S77" s="34"/>
      <c r="T77" s="4"/>
    </row>
    <row r="78" spans="1:20" ht="20.100000000000001" customHeight="1" x14ac:dyDescent="0.2">
      <c r="A78" s="32"/>
      <c r="B78" s="103"/>
      <c r="C78" s="99"/>
      <c r="D78" s="4"/>
      <c r="E78" s="4"/>
      <c r="F78" s="304"/>
      <c r="G78" s="305"/>
      <c r="H78" s="305"/>
      <c r="I78" s="4"/>
      <c r="J78" s="4"/>
      <c r="K78" s="4"/>
      <c r="L78" s="4"/>
      <c r="M78" s="4"/>
      <c r="N78" s="4"/>
      <c r="O78" s="4"/>
      <c r="P78" s="4"/>
      <c r="Q78" s="4"/>
      <c r="R78" s="32"/>
      <c r="S78" s="34"/>
      <c r="T78" s="4"/>
    </row>
    <row r="79" spans="1:20" ht="20.100000000000001" customHeight="1" x14ac:dyDescent="0.2">
      <c r="A79" s="32"/>
      <c r="B79" s="103"/>
      <c r="C79" s="99"/>
      <c r="D79" s="4"/>
      <c r="E79" s="4"/>
      <c r="F79" s="304"/>
      <c r="G79" s="305"/>
      <c r="H79" s="305"/>
      <c r="I79" s="4"/>
      <c r="J79" s="4"/>
      <c r="K79" s="4"/>
      <c r="L79" s="4"/>
      <c r="M79" s="4"/>
      <c r="N79" s="4"/>
      <c r="O79" s="4"/>
      <c r="P79" s="4"/>
      <c r="Q79" s="4"/>
      <c r="R79" s="32"/>
      <c r="S79" s="34"/>
      <c r="T79" s="4"/>
    </row>
    <row r="80" spans="1:20" ht="20.100000000000001" customHeight="1" x14ac:dyDescent="0.2">
      <c r="A80" s="32"/>
      <c r="B80" s="103"/>
      <c r="C80" s="99"/>
      <c r="D80" s="4"/>
      <c r="E80" s="4"/>
      <c r="F80" s="304"/>
      <c r="G80" s="305"/>
      <c r="H80" s="305"/>
      <c r="I80" s="4"/>
      <c r="J80" s="4"/>
      <c r="K80" s="4"/>
      <c r="L80" s="4"/>
      <c r="M80" s="4"/>
      <c r="N80" s="4"/>
      <c r="O80" s="4"/>
      <c r="P80" s="4"/>
      <c r="Q80" s="4"/>
      <c r="R80" s="32"/>
      <c r="S80" s="34"/>
      <c r="T80" s="4"/>
    </row>
    <row r="81" spans="1:20" ht="20.100000000000001" customHeight="1" x14ac:dyDescent="0.2">
      <c r="A81" s="32"/>
      <c r="B81" s="103"/>
      <c r="C81" s="99"/>
      <c r="D81" s="4"/>
      <c r="E81" s="4"/>
      <c r="F81" s="304"/>
      <c r="G81" s="305"/>
      <c r="H81" s="305"/>
      <c r="I81" s="4"/>
      <c r="J81" s="4"/>
      <c r="K81" s="4"/>
      <c r="L81" s="4"/>
      <c r="M81" s="4"/>
      <c r="N81" s="4"/>
      <c r="O81" s="4"/>
      <c r="P81" s="4"/>
      <c r="Q81" s="4"/>
      <c r="R81" s="32"/>
      <c r="S81" s="34"/>
      <c r="T81" s="4"/>
    </row>
    <row r="82" spans="1:20" ht="20.100000000000001" customHeight="1" x14ac:dyDescent="0.2">
      <c r="A82" s="32"/>
      <c r="B82" s="103"/>
      <c r="C82" s="99"/>
      <c r="D82" s="4"/>
      <c r="E82" s="4"/>
      <c r="F82" s="304"/>
      <c r="G82" s="305"/>
      <c r="H82" s="305"/>
      <c r="I82" s="4"/>
      <c r="J82" s="4"/>
      <c r="K82" s="4"/>
      <c r="L82" s="4"/>
      <c r="M82" s="4"/>
      <c r="N82" s="4"/>
      <c r="O82" s="4"/>
      <c r="P82" s="4"/>
      <c r="Q82" s="4"/>
      <c r="R82" s="32"/>
      <c r="S82" s="34"/>
      <c r="T82" s="4"/>
    </row>
    <row r="83" spans="1:20" ht="20.100000000000001" customHeight="1" x14ac:dyDescent="0.2">
      <c r="A83" s="32"/>
      <c r="B83" s="103"/>
      <c r="C83" s="99"/>
      <c r="D83" s="4"/>
      <c r="E83" s="4"/>
      <c r="F83" s="304"/>
      <c r="G83" s="305"/>
      <c r="H83" s="305"/>
      <c r="I83" s="4"/>
      <c r="J83" s="4"/>
      <c r="K83" s="4"/>
      <c r="L83" s="4"/>
      <c r="M83" s="4"/>
      <c r="N83" s="4"/>
      <c r="O83" s="4"/>
      <c r="P83" s="4"/>
      <c r="Q83" s="4"/>
      <c r="R83" s="32"/>
      <c r="S83" s="34"/>
      <c r="T83" s="4"/>
    </row>
    <row r="84" spans="1:20" ht="20.100000000000001" customHeight="1" x14ac:dyDescent="0.2">
      <c r="A84" s="32"/>
      <c r="B84" s="103"/>
      <c r="C84" s="99"/>
      <c r="D84" s="4"/>
      <c r="E84" s="4"/>
      <c r="F84" s="304"/>
      <c r="G84" s="305"/>
      <c r="H84" s="305"/>
      <c r="I84" s="4"/>
      <c r="J84" s="4"/>
      <c r="K84" s="4"/>
      <c r="L84" s="4"/>
      <c r="M84" s="4"/>
      <c r="N84" s="4"/>
      <c r="O84" s="4"/>
      <c r="P84" s="4"/>
      <c r="Q84" s="4"/>
      <c r="R84" s="32"/>
      <c r="S84" s="34"/>
      <c r="T84" s="4"/>
    </row>
    <row r="85" spans="1:20" ht="20.100000000000001" customHeight="1" x14ac:dyDescent="0.2">
      <c r="A85" s="32"/>
      <c r="B85" s="103"/>
      <c r="C85" s="99"/>
      <c r="D85" s="4"/>
      <c r="E85" s="4"/>
      <c r="F85" s="304"/>
      <c r="G85" s="305"/>
      <c r="H85" s="305"/>
      <c r="I85" s="4"/>
      <c r="J85" s="4"/>
      <c r="K85" s="4"/>
      <c r="L85" s="4"/>
      <c r="M85" s="4"/>
      <c r="N85" s="4"/>
      <c r="O85" s="4"/>
      <c r="P85" s="4"/>
      <c r="Q85" s="4"/>
      <c r="R85" s="32"/>
      <c r="S85" s="34"/>
      <c r="T85" s="4"/>
    </row>
    <row r="86" spans="1:20" ht="20.100000000000001" customHeight="1" x14ac:dyDescent="0.2">
      <c r="A86" s="32"/>
      <c r="B86" s="103"/>
      <c r="C86" s="99"/>
      <c r="D86" s="4"/>
      <c r="E86" s="4"/>
      <c r="F86" s="304"/>
      <c r="G86" s="305"/>
      <c r="H86" s="305"/>
      <c r="I86" s="4"/>
      <c r="J86" s="4"/>
      <c r="K86" s="4"/>
      <c r="L86" s="4"/>
      <c r="M86" s="4"/>
      <c r="N86" s="4"/>
      <c r="O86" s="4"/>
      <c r="P86" s="4"/>
      <c r="Q86" s="4"/>
      <c r="R86" s="32"/>
      <c r="S86" s="34"/>
      <c r="T86" s="4"/>
    </row>
    <row r="87" spans="1:20" ht="20.100000000000001" customHeight="1" x14ac:dyDescent="0.2">
      <c r="A87" s="32"/>
      <c r="B87" s="103"/>
      <c r="C87" s="99"/>
      <c r="D87" s="4"/>
      <c r="E87" s="4"/>
      <c r="F87" s="304"/>
      <c r="G87" s="305"/>
      <c r="H87" s="305"/>
      <c r="I87" s="4"/>
      <c r="J87" s="4"/>
      <c r="K87" s="4"/>
      <c r="L87" s="4"/>
      <c r="M87" s="4"/>
      <c r="N87" s="4"/>
      <c r="O87" s="4"/>
      <c r="P87" s="4"/>
      <c r="Q87" s="4"/>
      <c r="R87" s="32"/>
      <c r="S87" s="34"/>
      <c r="T87" s="4"/>
    </row>
    <row r="88" spans="1:20" ht="20.100000000000001" customHeight="1" x14ac:dyDescent="0.2">
      <c r="A88" s="32"/>
      <c r="B88" s="103"/>
      <c r="C88" s="99"/>
      <c r="D88" s="4"/>
      <c r="E88" s="4"/>
      <c r="F88" s="304"/>
      <c r="G88" s="305"/>
      <c r="H88" s="305"/>
      <c r="I88" s="4"/>
      <c r="J88" s="4"/>
      <c r="K88" s="4"/>
      <c r="L88" s="4"/>
      <c r="M88" s="4"/>
      <c r="N88" s="4"/>
      <c r="O88" s="4"/>
      <c r="P88" s="4"/>
      <c r="Q88" s="4"/>
      <c r="R88" s="32"/>
      <c r="S88" s="34"/>
      <c r="T88" s="4"/>
    </row>
    <row r="89" spans="1:20" ht="20.100000000000001" customHeight="1" x14ac:dyDescent="0.2">
      <c r="A89" s="32"/>
      <c r="B89" s="103"/>
      <c r="C89" s="99"/>
      <c r="D89" s="4"/>
      <c r="E89" s="4"/>
      <c r="F89" s="304"/>
      <c r="G89" s="305"/>
      <c r="H89" s="305"/>
      <c r="I89" s="4"/>
      <c r="J89" s="4"/>
      <c r="K89" s="4"/>
      <c r="L89" s="4"/>
      <c r="M89" s="4"/>
      <c r="N89" s="4"/>
      <c r="O89" s="4"/>
      <c r="P89" s="4"/>
      <c r="Q89" s="4"/>
      <c r="R89" s="32"/>
      <c r="S89" s="34"/>
      <c r="T89" s="4"/>
    </row>
    <row r="90" spans="1:20" ht="20.100000000000001" customHeight="1" x14ac:dyDescent="0.2">
      <c r="A90" s="32"/>
      <c r="B90" s="103"/>
      <c r="C90" s="99"/>
      <c r="D90" s="4"/>
      <c r="E90" s="4"/>
      <c r="F90" s="304"/>
      <c r="G90" s="305"/>
      <c r="H90" s="305"/>
      <c r="I90" s="4"/>
      <c r="J90" s="4"/>
      <c r="K90" s="4"/>
      <c r="L90" s="4"/>
      <c r="M90" s="4"/>
      <c r="N90" s="4"/>
      <c r="O90" s="4"/>
      <c r="P90" s="4"/>
      <c r="Q90" s="4"/>
      <c r="R90" s="32"/>
      <c r="S90" s="34"/>
      <c r="T90" s="4"/>
    </row>
    <row r="91" spans="1:20" ht="20.100000000000001" customHeight="1" x14ac:dyDescent="0.2">
      <c r="A91" s="32"/>
      <c r="B91" s="103"/>
      <c r="C91" s="99"/>
      <c r="D91" s="4"/>
      <c r="E91" s="4"/>
      <c r="F91" s="304"/>
      <c r="G91" s="305"/>
      <c r="H91" s="305"/>
      <c r="I91" s="4"/>
      <c r="J91" s="4"/>
      <c r="K91" s="4"/>
      <c r="L91" s="4"/>
      <c r="M91" s="4"/>
      <c r="N91" s="4"/>
      <c r="O91" s="4"/>
      <c r="P91" s="4"/>
      <c r="Q91" s="4"/>
      <c r="R91" s="32"/>
      <c r="S91" s="34"/>
      <c r="T91" s="4"/>
    </row>
    <row r="92" spans="1:20" ht="20.100000000000001" customHeight="1" x14ac:dyDescent="0.2">
      <c r="A92" s="32"/>
      <c r="B92" s="103"/>
      <c r="C92" s="99"/>
      <c r="D92" s="4"/>
      <c r="E92" s="4"/>
      <c r="F92" s="304"/>
      <c r="G92" s="305"/>
      <c r="H92" s="305"/>
      <c r="I92" s="4"/>
      <c r="J92" s="4"/>
      <c r="K92" s="4"/>
      <c r="L92" s="4"/>
      <c r="M92" s="4"/>
      <c r="N92" s="4"/>
      <c r="O92" s="4"/>
      <c r="P92" s="4"/>
      <c r="Q92" s="4"/>
      <c r="R92" s="32"/>
      <c r="S92" s="34"/>
      <c r="T92" s="4"/>
    </row>
    <row r="93" spans="1:20" ht="20.100000000000001" customHeight="1" x14ac:dyDescent="0.2">
      <c r="A93" s="32"/>
      <c r="B93" s="103"/>
      <c r="C93" s="99"/>
      <c r="D93" s="4"/>
      <c r="E93" s="4"/>
      <c r="F93" s="304"/>
      <c r="G93" s="305"/>
      <c r="H93" s="305"/>
      <c r="I93" s="4"/>
      <c r="J93" s="4"/>
      <c r="K93" s="4"/>
      <c r="L93" s="4"/>
      <c r="M93" s="4"/>
      <c r="N93" s="4"/>
      <c r="O93" s="4"/>
      <c r="P93" s="4"/>
      <c r="Q93" s="4"/>
      <c r="R93" s="32"/>
      <c r="S93" s="34"/>
      <c r="T93" s="4"/>
    </row>
    <row r="94" spans="1:20" ht="20.100000000000001" customHeight="1" x14ac:dyDescent="0.2">
      <c r="A94" s="32"/>
      <c r="B94" s="103"/>
      <c r="C94" s="99"/>
      <c r="D94" s="4"/>
      <c r="E94" s="4"/>
      <c r="F94" s="304"/>
      <c r="G94" s="305"/>
      <c r="H94" s="305"/>
      <c r="I94" s="4"/>
      <c r="J94" s="4"/>
      <c r="K94" s="4"/>
      <c r="L94" s="4"/>
      <c r="M94" s="4"/>
      <c r="N94" s="4"/>
      <c r="O94" s="4"/>
      <c r="P94" s="4"/>
      <c r="Q94" s="4"/>
      <c r="R94" s="32"/>
      <c r="S94" s="34"/>
      <c r="T94" s="4"/>
    </row>
    <row r="95" spans="1:20" ht="20.100000000000001" customHeight="1" x14ac:dyDescent="0.2">
      <c r="A95" s="32"/>
      <c r="B95" s="103"/>
      <c r="C95" s="99"/>
      <c r="D95" s="4"/>
      <c r="E95" s="4"/>
      <c r="F95" s="304"/>
      <c r="G95" s="305"/>
      <c r="H95" s="305"/>
      <c r="I95" s="4"/>
      <c r="J95" s="4"/>
      <c r="K95" s="4"/>
      <c r="L95" s="4"/>
      <c r="M95" s="4"/>
      <c r="N95" s="4"/>
      <c r="O95" s="4"/>
      <c r="P95" s="4"/>
      <c r="Q95" s="4"/>
      <c r="R95" s="32"/>
      <c r="S95" s="34"/>
      <c r="T95" s="4"/>
    </row>
    <row r="96" spans="1:20" ht="20.100000000000001" customHeight="1" x14ac:dyDescent="0.2">
      <c r="A96" s="32"/>
      <c r="B96" s="103"/>
      <c r="C96" s="99"/>
      <c r="D96" s="4"/>
      <c r="E96" s="4"/>
      <c r="F96" s="304"/>
      <c r="G96" s="305"/>
      <c r="H96" s="305"/>
      <c r="I96" s="4"/>
      <c r="J96" s="4"/>
      <c r="K96" s="4"/>
      <c r="L96" s="4"/>
      <c r="M96" s="4"/>
      <c r="N96" s="4"/>
      <c r="O96" s="4"/>
      <c r="P96" s="4"/>
      <c r="Q96" s="4"/>
      <c r="R96" s="32"/>
      <c r="S96" s="34"/>
      <c r="T96" s="4"/>
    </row>
    <row r="97" spans="1:20" ht="20.100000000000001" customHeight="1" x14ac:dyDescent="0.2">
      <c r="A97" s="32"/>
      <c r="B97" s="103"/>
      <c r="C97" s="99"/>
      <c r="D97" s="4"/>
      <c r="E97" s="4"/>
      <c r="F97" s="304"/>
      <c r="G97" s="305"/>
      <c r="H97" s="305"/>
      <c r="I97" s="4"/>
      <c r="J97" s="4"/>
      <c r="K97" s="4"/>
      <c r="L97" s="4"/>
      <c r="M97" s="4"/>
      <c r="N97" s="4"/>
      <c r="O97" s="4"/>
      <c r="P97" s="4"/>
      <c r="Q97" s="4"/>
      <c r="R97" s="32"/>
      <c r="S97" s="34"/>
      <c r="T97" s="4"/>
    </row>
    <row r="98" spans="1:20" ht="20.100000000000001" customHeight="1" x14ac:dyDescent="0.2">
      <c r="A98" s="32"/>
      <c r="B98" s="103"/>
      <c r="C98" s="99"/>
      <c r="D98" s="4"/>
      <c r="E98" s="4"/>
      <c r="F98" s="304"/>
      <c r="G98" s="305"/>
      <c r="H98" s="305"/>
      <c r="I98" s="4"/>
      <c r="J98" s="4"/>
      <c r="K98" s="4"/>
      <c r="L98" s="4"/>
      <c r="M98" s="4"/>
      <c r="N98" s="4"/>
      <c r="O98" s="4"/>
      <c r="P98" s="4"/>
      <c r="Q98" s="4"/>
      <c r="R98" s="32"/>
      <c r="S98" s="34"/>
      <c r="T98" s="4"/>
    </row>
    <row r="99" spans="1:20" ht="20.100000000000001" customHeight="1" x14ac:dyDescent="0.2">
      <c r="A99" s="32"/>
      <c r="B99" s="103"/>
      <c r="C99" s="99"/>
      <c r="D99" s="4"/>
      <c r="E99" s="4"/>
      <c r="F99" s="304"/>
      <c r="G99" s="305"/>
      <c r="H99" s="305"/>
      <c r="I99" s="4"/>
      <c r="J99" s="4"/>
      <c r="K99" s="4"/>
      <c r="L99" s="4"/>
      <c r="M99" s="4"/>
      <c r="N99" s="4"/>
      <c r="O99" s="4"/>
      <c r="P99" s="4"/>
      <c r="Q99" s="4"/>
      <c r="R99" s="32"/>
      <c r="S99" s="34"/>
      <c r="T99" s="4"/>
    </row>
    <row r="100" spans="1:20" ht="20.100000000000001" customHeight="1" x14ac:dyDescent="0.2">
      <c r="A100" s="32"/>
      <c r="B100" s="103"/>
      <c r="C100" s="99"/>
      <c r="D100" s="4"/>
      <c r="E100" s="4"/>
      <c r="F100" s="304"/>
      <c r="G100" s="305"/>
      <c r="H100" s="305"/>
      <c r="I100" s="4"/>
      <c r="J100" s="4"/>
      <c r="K100" s="4"/>
      <c r="L100" s="4"/>
      <c r="M100" s="4"/>
      <c r="N100" s="4"/>
      <c r="O100" s="4"/>
      <c r="P100" s="4"/>
      <c r="Q100" s="4"/>
      <c r="R100" s="32"/>
      <c r="S100" s="34"/>
      <c r="T100" s="4"/>
    </row>
    <row r="101" spans="1:20" ht="20.100000000000001" customHeight="1" x14ac:dyDescent="0.2">
      <c r="A101" s="32"/>
      <c r="B101" s="103"/>
      <c r="C101" s="99"/>
      <c r="D101" s="4"/>
      <c r="E101" s="4"/>
      <c r="F101" s="304"/>
      <c r="G101" s="305"/>
      <c r="H101" s="305"/>
      <c r="I101" s="4"/>
      <c r="J101" s="4"/>
      <c r="K101" s="4"/>
      <c r="L101" s="4"/>
      <c r="M101" s="4"/>
      <c r="N101" s="4"/>
      <c r="O101" s="4"/>
      <c r="P101" s="4"/>
      <c r="Q101" s="4"/>
      <c r="R101" s="32"/>
      <c r="S101" s="34"/>
      <c r="T101" s="4"/>
    </row>
    <row r="102" spans="1:20" ht="20.100000000000001" customHeight="1" x14ac:dyDescent="0.2">
      <c r="A102" s="32"/>
      <c r="B102" s="103"/>
      <c r="C102" s="99"/>
      <c r="D102" s="4"/>
      <c r="E102" s="4"/>
      <c r="F102" s="304"/>
      <c r="G102" s="305"/>
      <c r="H102" s="305"/>
      <c r="I102" s="4"/>
      <c r="J102" s="4"/>
      <c r="K102" s="4"/>
      <c r="L102" s="4"/>
      <c r="M102" s="4"/>
      <c r="N102" s="4"/>
      <c r="O102" s="4"/>
      <c r="P102" s="4"/>
      <c r="Q102" s="4"/>
      <c r="R102" s="32"/>
      <c r="S102" s="34"/>
      <c r="T102" s="4"/>
    </row>
    <row r="103" spans="1:20" ht="20.100000000000001" customHeight="1" x14ac:dyDescent="0.2">
      <c r="A103" s="32"/>
      <c r="B103" s="103"/>
      <c r="C103" s="99"/>
      <c r="D103" s="4"/>
      <c r="E103" s="4"/>
      <c r="F103" s="304"/>
      <c r="G103" s="305"/>
      <c r="H103" s="305"/>
      <c r="I103" s="4"/>
      <c r="J103" s="4"/>
      <c r="K103" s="4"/>
      <c r="L103" s="4"/>
      <c r="M103" s="4"/>
      <c r="N103" s="4"/>
      <c r="O103" s="4"/>
      <c r="P103" s="4"/>
      <c r="Q103" s="4"/>
      <c r="R103" s="32"/>
      <c r="S103" s="34"/>
      <c r="T103" s="4"/>
    </row>
    <row r="104" spans="1:20" ht="20.100000000000001" customHeight="1" x14ac:dyDescent="0.2">
      <c r="A104" s="32"/>
      <c r="B104" s="103"/>
      <c r="C104" s="99"/>
      <c r="D104" s="4"/>
      <c r="E104" s="4"/>
      <c r="F104" s="304"/>
      <c r="G104" s="305"/>
      <c r="H104" s="305"/>
      <c r="I104" s="4"/>
      <c r="J104" s="4"/>
      <c r="K104" s="4"/>
      <c r="L104" s="4"/>
      <c r="M104" s="4"/>
      <c r="N104" s="4"/>
      <c r="O104" s="4"/>
      <c r="P104" s="4"/>
      <c r="Q104" s="4"/>
      <c r="R104" s="32"/>
      <c r="S104" s="34"/>
      <c r="T104" s="4"/>
    </row>
    <row r="105" spans="1:20" ht="20.100000000000001" customHeight="1" x14ac:dyDescent="0.2">
      <c r="A105" s="32"/>
      <c r="B105" s="103"/>
      <c r="C105" s="99"/>
      <c r="D105" s="4"/>
      <c r="E105" s="4"/>
      <c r="F105" s="304"/>
      <c r="G105" s="305"/>
      <c r="H105" s="305"/>
      <c r="I105" s="4"/>
      <c r="J105" s="4"/>
      <c r="K105" s="4"/>
      <c r="L105" s="4"/>
      <c r="M105" s="4"/>
      <c r="N105" s="4"/>
      <c r="O105" s="4"/>
      <c r="P105" s="4"/>
      <c r="Q105" s="4"/>
      <c r="R105" s="32"/>
      <c r="S105" s="34"/>
      <c r="T105" s="4"/>
    </row>
    <row r="106" spans="1:20" ht="20.100000000000001" customHeight="1" x14ac:dyDescent="0.2">
      <c r="A106" s="32"/>
      <c r="B106" s="103"/>
      <c r="C106" s="99"/>
      <c r="D106" s="4"/>
      <c r="E106" s="4"/>
      <c r="F106" s="304"/>
      <c r="G106" s="305"/>
      <c r="H106" s="305"/>
      <c r="I106" s="4"/>
      <c r="J106" s="4"/>
      <c r="K106" s="4"/>
      <c r="L106" s="4"/>
      <c r="M106" s="4"/>
      <c r="N106" s="4"/>
      <c r="O106" s="4"/>
      <c r="P106" s="4"/>
      <c r="Q106" s="4"/>
      <c r="R106" s="32"/>
      <c r="S106" s="34"/>
      <c r="T106" s="4"/>
    </row>
    <row r="107" spans="1:20" ht="20.100000000000001" customHeight="1" x14ac:dyDescent="0.2">
      <c r="A107" s="32"/>
      <c r="B107" s="103"/>
      <c r="C107" s="99"/>
      <c r="D107" s="4"/>
      <c r="E107" s="4"/>
      <c r="F107" s="304"/>
      <c r="G107" s="305"/>
      <c r="H107" s="305"/>
      <c r="I107" s="4"/>
      <c r="J107" s="4"/>
      <c r="K107" s="4"/>
      <c r="L107" s="4"/>
      <c r="M107" s="4"/>
      <c r="N107" s="4"/>
      <c r="O107" s="4"/>
      <c r="P107" s="4"/>
      <c r="Q107" s="4"/>
      <c r="R107" s="32"/>
      <c r="S107" s="34"/>
      <c r="T107" s="4"/>
    </row>
    <row r="108" spans="1:20" ht="20.100000000000001" customHeight="1" x14ac:dyDescent="0.2">
      <c r="A108" s="32"/>
      <c r="B108" s="103"/>
      <c r="C108" s="99"/>
      <c r="D108" s="4"/>
      <c r="E108" s="4"/>
      <c r="F108" s="304"/>
      <c r="G108" s="305"/>
      <c r="H108" s="305"/>
      <c r="I108" s="4"/>
      <c r="J108" s="4"/>
      <c r="K108" s="4"/>
      <c r="L108" s="4"/>
      <c r="M108" s="4"/>
      <c r="N108" s="4"/>
      <c r="O108" s="4"/>
      <c r="P108" s="4"/>
      <c r="Q108" s="4"/>
      <c r="R108" s="32"/>
      <c r="S108" s="34"/>
      <c r="T108" s="4"/>
    </row>
    <row r="109" spans="1:20" ht="20.100000000000001" customHeight="1" x14ac:dyDescent="0.2">
      <c r="A109" s="32"/>
      <c r="B109" s="103"/>
      <c r="C109" s="99"/>
      <c r="D109" s="4"/>
      <c r="E109" s="4"/>
      <c r="F109" s="304"/>
      <c r="G109" s="305"/>
      <c r="H109" s="305"/>
      <c r="I109" s="4"/>
      <c r="J109" s="4"/>
      <c r="K109" s="4"/>
      <c r="L109" s="4"/>
      <c r="M109" s="4"/>
      <c r="N109" s="4"/>
      <c r="O109" s="4"/>
      <c r="P109" s="4"/>
      <c r="Q109" s="4"/>
      <c r="R109" s="32"/>
      <c r="S109" s="34"/>
      <c r="T109" s="4"/>
    </row>
    <row r="110" spans="1:20" ht="20.100000000000001" customHeight="1" x14ac:dyDescent="0.2">
      <c r="A110" s="32"/>
      <c r="B110" s="103"/>
      <c r="C110" s="99"/>
      <c r="D110" s="4"/>
      <c r="E110" s="4"/>
      <c r="F110" s="304"/>
      <c r="G110" s="305"/>
      <c r="H110" s="305"/>
      <c r="I110" s="4"/>
      <c r="J110" s="4"/>
      <c r="K110" s="4"/>
      <c r="L110" s="4"/>
      <c r="M110" s="4"/>
      <c r="N110" s="4"/>
      <c r="O110" s="4"/>
      <c r="P110" s="4"/>
      <c r="Q110" s="4"/>
      <c r="R110" s="32"/>
      <c r="S110" s="34"/>
      <c r="T110" s="4"/>
    </row>
    <row r="111" spans="1:20" ht="20.100000000000001" customHeight="1" x14ac:dyDescent="0.2">
      <c r="A111" s="32"/>
      <c r="B111" s="103"/>
      <c r="C111" s="99"/>
      <c r="D111" s="4"/>
      <c r="E111" s="4"/>
      <c r="F111" s="304"/>
      <c r="G111" s="305"/>
      <c r="H111" s="305"/>
      <c r="I111" s="4"/>
      <c r="J111" s="4"/>
      <c r="K111" s="4"/>
      <c r="L111" s="4"/>
      <c r="M111" s="4"/>
      <c r="N111" s="4"/>
      <c r="O111" s="4"/>
      <c r="P111" s="4"/>
      <c r="Q111" s="4"/>
      <c r="R111" s="32"/>
      <c r="S111" s="34"/>
      <c r="T111" s="4"/>
    </row>
    <row r="112" spans="1:20" ht="20.100000000000001" customHeight="1" x14ac:dyDescent="0.2">
      <c r="A112" s="32"/>
      <c r="B112" s="103"/>
      <c r="C112" s="99"/>
      <c r="D112" s="4"/>
      <c r="E112" s="4"/>
      <c r="F112" s="304"/>
      <c r="G112" s="305"/>
      <c r="H112" s="305"/>
      <c r="I112" s="4"/>
      <c r="J112" s="4"/>
      <c r="K112" s="4"/>
      <c r="L112" s="4"/>
      <c r="M112" s="4"/>
      <c r="N112" s="4"/>
      <c r="O112" s="4"/>
      <c r="P112" s="4"/>
      <c r="Q112" s="4"/>
      <c r="R112" s="32"/>
      <c r="S112" s="34"/>
      <c r="T112" s="4"/>
    </row>
    <row r="113" spans="1:20" ht="20.100000000000001" customHeight="1" x14ac:dyDescent="0.2">
      <c r="A113" s="32"/>
      <c r="B113" s="103"/>
      <c r="C113" s="99"/>
      <c r="D113" s="4"/>
      <c r="E113" s="4"/>
      <c r="F113" s="304"/>
      <c r="G113" s="305"/>
      <c r="H113" s="305"/>
      <c r="I113" s="4"/>
      <c r="J113" s="4"/>
      <c r="K113" s="4"/>
      <c r="L113" s="4"/>
      <c r="M113" s="4"/>
      <c r="N113" s="4"/>
      <c r="O113" s="4"/>
      <c r="P113" s="4"/>
      <c r="Q113" s="4"/>
      <c r="R113" s="32"/>
      <c r="S113" s="34"/>
      <c r="T113" s="4"/>
    </row>
    <row r="114" spans="1:20" ht="20.100000000000001" customHeight="1" x14ac:dyDescent="0.2">
      <c r="A114" s="32"/>
      <c r="B114" s="103"/>
      <c r="C114" s="99"/>
      <c r="D114" s="4"/>
      <c r="E114" s="4"/>
      <c r="F114" s="304"/>
      <c r="G114" s="305"/>
      <c r="H114" s="305"/>
      <c r="I114" s="4"/>
      <c r="J114" s="4"/>
      <c r="K114" s="4"/>
      <c r="L114" s="4"/>
      <c r="M114" s="4"/>
      <c r="N114" s="4"/>
      <c r="O114" s="4"/>
      <c r="P114" s="4"/>
      <c r="Q114" s="4"/>
      <c r="R114" s="32"/>
      <c r="S114" s="34"/>
      <c r="T114" s="4"/>
    </row>
    <row r="115" spans="1:20" ht="20.100000000000001" customHeight="1" x14ac:dyDescent="0.2">
      <c r="A115" s="32"/>
      <c r="B115" s="103"/>
      <c r="C115" s="99"/>
      <c r="D115" s="4"/>
      <c r="E115" s="4"/>
      <c r="F115" s="304"/>
      <c r="G115" s="305"/>
      <c r="H115" s="305"/>
      <c r="I115" s="4"/>
      <c r="J115" s="4"/>
      <c r="K115" s="4"/>
      <c r="L115" s="4"/>
      <c r="M115" s="4"/>
      <c r="N115" s="4"/>
      <c r="O115" s="4"/>
      <c r="P115" s="4"/>
      <c r="Q115" s="4"/>
      <c r="R115" s="32"/>
      <c r="S115" s="34"/>
      <c r="T115" s="4"/>
    </row>
    <row r="116" spans="1:20" ht="20.100000000000001" customHeight="1" x14ac:dyDescent="0.2">
      <c r="A116" s="32"/>
      <c r="B116" s="103"/>
      <c r="C116" s="99"/>
      <c r="D116" s="4"/>
      <c r="E116" s="4"/>
      <c r="F116" s="304"/>
      <c r="G116" s="305"/>
      <c r="H116" s="305"/>
      <c r="I116" s="4"/>
      <c r="J116" s="4"/>
      <c r="K116" s="4"/>
      <c r="L116" s="4"/>
      <c r="M116" s="4"/>
      <c r="N116" s="4"/>
      <c r="O116" s="4"/>
      <c r="P116" s="4"/>
      <c r="Q116" s="4"/>
      <c r="R116" s="32"/>
      <c r="S116" s="34"/>
      <c r="T116" s="4"/>
    </row>
    <row r="117" spans="1:20" ht="20.100000000000001" customHeight="1" x14ac:dyDescent="0.2">
      <c r="A117" s="32"/>
      <c r="B117" s="103"/>
      <c r="C117" s="99"/>
      <c r="D117" s="4"/>
      <c r="E117" s="4"/>
      <c r="F117" s="304"/>
      <c r="G117" s="305"/>
      <c r="H117" s="305"/>
      <c r="I117" s="4"/>
      <c r="J117" s="4"/>
      <c r="K117" s="4"/>
      <c r="L117" s="4"/>
      <c r="M117" s="4"/>
      <c r="N117" s="4"/>
      <c r="O117" s="4"/>
      <c r="P117" s="4"/>
      <c r="Q117" s="4"/>
      <c r="R117" s="32"/>
      <c r="S117" s="34"/>
      <c r="T117" s="4"/>
    </row>
    <row r="118" spans="1:20" ht="20.100000000000001" customHeight="1" x14ac:dyDescent="0.2">
      <c r="A118" s="32"/>
      <c r="B118" s="103"/>
      <c r="C118" s="99"/>
      <c r="D118" s="4"/>
      <c r="E118" s="4"/>
      <c r="F118" s="304"/>
      <c r="G118" s="305"/>
      <c r="H118" s="305"/>
      <c r="I118" s="4"/>
      <c r="J118" s="4"/>
      <c r="K118" s="4"/>
      <c r="L118" s="4"/>
      <c r="M118" s="4"/>
      <c r="N118" s="4"/>
      <c r="O118" s="4"/>
      <c r="P118" s="4"/>
      <c r="Q118" s="4"/>
      <c r="R118" s="32"/>
      <c r="S118" s="34"/>
      <c r="T118" s="4"/>
    </row>
    <row r="119" spans="1:20" ht="20.100000000000001" customHeight="1" x14ac:dyDescent="0.2">
      <c r="A119" s="32"/>
      <c r="B119" s="103"/>
      <c r="C119" s="99"/>
      <c r="D119" s="4"/>
      <c r="E119" s="4"/>
      <c r="F119" s="304"/>
      <c r="G119" s="305"/>
      <c r="H119" s="305"/>
      <c r="I119" s="4"/>
      <c r="J119" s="4"/>
      <c r="K119" s="4"/>
      <c r="L119" s="4"/>
      <c r="M119" s="4"/>
      <c r="N119" s="4"/>
      <c r="O119" s="4"/>
      <c r="P119" s="4"/>
      <c r="Q119" s="4"/>
      <c r="R119" s="32"/>
      <c r="S119" s="34"/>
      <c r="T119" s="4"/>
    </row>
    <row r="120" spans="1:20" ht="20.100000000000001" customHeight="1" x14ac:dyDescent="0.2">
      <c r="A120" s="32"/>
      <c r="B120" s="103"/>
      <c r="C120" s="99"/>
      <c r="D120" s="4"/>
      <c r="E120" s="4"/>
      <c r="F120" s="304"/>
      <c r="G120" s="305"/>
      <c r="H120" s="305"/>
      <c r="I120" s="4"/>
      <c r="J120" s="4"/>
      <c r="K120" s="4"/>
      <c r="L120" s="4"/>
      <c r="M120" s="4"/>
      <c r="N120" s="4"/>
      <c r="O120" s="4"/>
      <c r="P120" s="4"/>
      <c r="Q120" s="4"/>
      <c r="R120" s="32"/>
      <c r="S120" s="34"/>
      <c r="T120" s="4"/>
    </row>
    <row r="121" spans="1:20" ht="20.100000000000001" customHeight="1" x14ac:dyDescent="0.2">
      <c r="A121" s="32"/>
      <c r="B121" s="103"/>
      <c r="C121" s="99"/>
      <c r="D121" s="4"/>
      <c r="E121" s="4"/>
      <c r="F121" s="304"/>
      <c r="G121" s="305"/>
      <c r="H121" s="305"/>
      <c r="I121" s="4"/>
      <c r="J121" s="4"/>
      <c r="K121" s="4"/>
      <c r="L121" s="4"/>
      <c r="M121" s="4"/>
      <c r="N121" s="4"/>
      <c r="O121" s="4"/>
      <c r="P121" s="4"/>
      <c r="Q121" s="4"/>
      <c r="R121" s="32"/>
      <c r="S121" s="34"/>
      <c r="T121" s="4"/>
    </row>
    <row r="122" spans="1:20" ht="20.100000000000001" customHeight="1" x14ac:dyDescent="0.2">
      <c r="A122" s="32"/>
      <c r="B122" s="103"/>
      <c r="C122" s="99"/>
      <c r="D122" s="4"/>
      <c r="E122" s="4"/>
      <c r="F122" s="304"/>
      <c r="G122" s="305"/>
      <c r="H122" s="305"/>
      <c r="I122" s="4"/>
      <c r="J122" s="4"/>
      <c r="K122" s="4"/>
      <c r="L122" s="4"/>
      <c r="M122" s="4"/>
      <c r="N122" s="4"/>
      <c r="O122" s="4"/>
      <c r="P122" s="4"/>
      <c r="Q122" s="4"/>
      <c r="R122" s="32"/>
      <c r="S122" s="34"/>
      <c r="T122" s="4"/>
    </row>
    <row r="123" spans="1:20" ht="20.100000000000001" customHeight="1" x14ac:dyDescent="0.2">
      <c r="A123" s="32"/>
      <c r="B123" s="103"/>
      <c r="C123" s="99"/>
      <c r="D123" s="4"/>
      <c r="E123" s="4"/>
      <c r="F123" s="304"/>
      <c r="G123" s="305"/>
      <c r="H123" s="305"/>
      <c r="I123" s="4"/>
      <c r="J123" s="4"/>
      <c r="K123" s="4"/>
      <c r="L123" s="4"/>
      <c r="M123" s="4"/>
      <c r="N123" s="4"/>
      <c r="O123" s="4"/>
      <c r="P123" s="4"/>
      <c r="Q123" s="4"/>
      <c r="R123" s="32"/>
      <c r="S123" s="34"/>
      <c r="T123" s="4"/>
    </row>
    <row r="124" spans="1:20" ht="20.100000000000001" customHeight="1" x14ac:dyDescent="0.2">
      <c r="A124" s="32"/>
      <c r="B124" s="103"/>
      <c r="C124" s="99"/>
      <c r="D124" s="4"/>
      <c r="E124" s="4"/>
      <c r="F124" s="304"/>
      <c r="G124" s="305"/>
      <c r="H124" s="305"/>
      <c r="I124" s="4"/>
      <c r="J124" s="4"/>
      <c r="K124" s="4"/>
      <c r="L124" s="4"/>
      <c r="M124" s="4"/>
      <c r="N124" s="4"/>
      <c r="O124" s="4"/>
      <c r="P124" s="4"/>
      <c r="Q124" s="4"/>
      <c r="R124" s="32"/>
      <c r="S124" s="34"/>
      <c r="T124" s="4"/>
    </row>
    <row r="125" spans="1:20" ht="20.100000000000001" customHeight="1" x14ac:dyDescent="0.2">
      <c r="A125" s="32"/>
      <c r="B125" s="103"/>
      <c r="C125" s="99"/>
      <c r="D125" s="4"/>
      <c r="E125" s="4"/>
      <c r="F125" s="304"/>
      <c r="G125" s="305"/>
      <c r="H125" s="305"/>
      <c r="I125" s="4"/>
      <c r="J125" s="4"/>
      <c r="K125" s="4"/>
      <c r="L125" s="4"/>
      <c r="M125" s="4"/>
      <c r="N125" s="4"/>
      <c r="O125" s="4"/>
      <c r="P125" s="4"/>
      <c r="Q125" s="4"/>
      <c r="R125" s="32"/>
      <c r="S125" s="34"/>
      <c r="T125" s="4"/>
    </row>
    <row r="126" spans="1:20" ht="20.100000000000001" customHeight="1" x14ac:dyDescent="0.2">
      <c r="A126" s="32"/>
      <c r="B126" s="103"/>
      <c r="C126" s="99"/>
      <c r="D126" s="4"/>
      <c r="E126" s="4"/>
      <c r="F126" s="304"/>
      <c r="G126" s="305"/>
      <c r="H126" s="305"/>
      <c r="I126" s="4"/>
      <c r="J126" s="4"/>
      <c r="K126" s="4"/>
      <c r="L126" s="4"/>
      <c r="M126" s="4"/>
      <c r="N126" s="4"/>
      <c r="O126" s="4"/>
      <c r="P126" s="4"/>
      <c r="Q126" s="4"/>
      <c r="R126" s="32"/>
      <c r="S126" s="34"/>
      <c r="T126" s="4"/>
    </row>
    <row r="127" spans="1:20" ht="20.100000000000001" customHeight="1" x14ac:dyDescent="0.2">
      <c r="A127" s="32"/>
      <c r="B127" s="103"/>
      <c r="C127" s="99"/>
      <c r="D127" s="4"/>
      <c r="E127" s="4"/>
      <c r="F127" s="304"/>
      <c r="G127" s="305"/>
      <c r="H127" s="305"/>
      <c r="I127" s="4"/>
      <c r="J127" s="4"/>
      <c r="K127" s="4"/>
      <c r="L127" s="4"/>
      <c r="M127" s="4"/>
      <c r="N127" s="4"/>
      <c r="O127" s="4"/>
      <c r="P127" s="4"/>
      <c r="Q127" s="4"/>
      <c r="R127" s="32"/>
      <c r="S127" s="34"/>
      <c r="T127" s="4"/>
    </row>
    <row r="128" spans="1:20" ht="20.100000000000001" customHeight="1" x14ac:dyDescent="0.2">
      <c r="A128" s="32"/>
      <c r="B128" s="103"/>
      <c r="C128" s="99"/>
      <c r="D128" s="4"/>
      <c r="E128" s="4"/>
      <c r="F128" s="304"/>
      <c r="G128" s="305"/>
      <c r="H128" s="305"/>
      <c r="I128" s="4"/>
      <c r="J128" s="4"/>
      <c r="K128" s="4"/>
      <c r="L128" s="4"/>
      <c r="M128" s="4"/>
      <c r="N128" s="4"/>
      <c r="O128" s="4"/>
      <c r="P128" s="4"/>
      <c r="Q128" s="4"/>
      <c r="R128" s="32"/>
      <c r="S128" s="34"/>
      <c r="T128" s="4"/>
    </row>
    <row r="129" spans="1:20" ht="20.100000000000001" customHeight="1" x14ac:dyDescent="0.2">
      <c r="A129" s="32"/>
      <c r="B129" s="103"/>
      <c r="C129" s="99"/>
      <c r="D129" s="4"/>
      <c r="E129" s="4"/>
      <c r="F129" s="304"/>
      <c r="G129" s="305"/>
      <c r="H129" s="305"/>
      <c r="I129" s="4"/>
      <c r="J129" s="4"/>
      <c r="K129" s="4"/>
      <c r="L129" s="4"/>
      <c r="M129" s="4"/>
      <c r="N129" s="4"/>
      <c r="O129" s="4"/>
      <c r="P129" s="4"/>
      <c r="Q129" s="4"/>
      <c r="R129" s="32"/>
      <c r="S129" s="34"/>
      <c r="T129" s="4"/>
    </row>
    <row r="130" spans="1:20" ht="20.100000000000001" customHeight="1" x14ac:dyDescent="0.2">
      <c r="A130" s="32"/>
      <c r="B130" s="103"/>
      <c r="C130" s="99"/>
      <c r="D130" s="4"/>
      <c r="E130" s="4"/>
      <c r="F130" s="304"/>
      <c r="G130" s="305"/>
      <c r="H130" s="305"/>
      <c r="I130" s="4"/>
      <c r="J130" s="4"/>
      <c r="K130" s="4"/>
      <c r="L130" s="4"/>
      <c r="M130" s="4"/>
      <c r="N130" s="4"/>
      <c r="O130" s="4"/>
      <c r="P130" s="4"/>
      <c r="Q130" s="4"/>
      <c r="R130" s="32"/>
      <c r="S130" s="34"/>
      <c r="T130" s="4"/>
    </row>
    <row r="131" spans="1:20" ht="20.100000000000001" customHeight="1" x14ac:dyDescent="0.2">
      <c r="A131" s="32"/>
      <c r="B131" s="103"/>
      <c r="C131" s="99"/>
      <c r="D131" s="4"/>
      <c r="E131" s="4"/>
      <c r="F131" s="304"/>
      <c r="G131" s="305"/>
      <c r="H131" s="305"/>
      <c r="I131" s="4"/>
      <c r="J131" s="4"/>
      <c r="K131" s="4"/>
      <c r="L131" s="4"/>
      <c r="M131" s="4"/>
      <c r="N131" s="4"/>
      <c r="O131" s="4"/>
      <c r="P131" s="4"/>
      <c r="Q131" s="4"/>
      <c r="R131" s="32"/>
      <c r="S131" s="34"/>
      <c r="T131" s="4"/>
    </row>
    <row r="132" spans="1:20" ht="20.100000000000001" customHeight="1" x14ac:dyDescent="0.2">
      <c r="A132" s="32"/>
      <c r="B132" s="103"/>
      <c r="C132" s="99"/>
      <c r="D132" s="4"/>
      <c r="E132" s="4"/>
      <c r="F132" s="304"/>
      <c r="G132" s="305"/>
      <c r="H132" s="305"/>
      <c r="I132" s="4"/>
      <c r="J132" s="4"/>
      <c r="K132" s="4"/>
      <c r="L132" s="4"/>
      <c r="M132" s="4"/>
      <c r="N132" s="4"/>
      <c r="O132" s="4"/>
      <c r="P132" s="4"/>
      <c r="Q132" s="4"/>
      <c r="R132" s="32"/>
      <c r="S132" s="34"/>
      <c r="T132" s="4"/>
    </row>
    <row r="133" spans="1:20" ht="20.100000000000001" customHeight="1" x14ac:dyDescent="0.2">
      <c r="A133" s="32"/>
      <c r="B133" s="103"/>
      <c r="C133" s="99"/>
      <c r="D133" s="4"/>
      <c r="E133" s="4"/>
      <c r="F133" s="304"/>
      <c r="G133" s="305"/>
      <c r="H133" s="305"/>
      <c r="I133" s="4"/>
      <c r="J133" s="4"/>
      <c r="K133" s="4"/>
      <c r="L133" s="4"/>
      <c r="M133" s="4"/>
      <c r="N133" s="4"/>
      <c r="O133" s="4"/>
      <c r="P133" s="4"/>
      <c r="Q133" s="4"/>
      <c r="R133" s="32"/>
      <c r="S133" s="34"/>
      <c r="T133" s="4"/>
    </row>
    <row r="134" spans="1:20" ht="18.600000000000001" customHeight="1" x14ac:dyDescent="0.2">
      <c r="A134" s="35"/>
      <c r="B134" s="104"/>
      <c r="C134" s="99"/>
      <c r="D134" s="4"/>
      <c r="E134" s="4"/>
      <c r="F134" s="304"/>
      <c r="G134" s="305"/>
      <c r="H134" s="305"/>
      <c r="I134" s="4"/>
      <c r="J134" s="4"/>
      <c r="K134" s="4"/>
      <c r="L134" s="4"/>
      <c r="M134" s="4"/>
      <c r="N134" s="4"/>
      <c r="O134" s="4"/>
      <c r="P134" s="4"/>
      <c r="Q134" s="4"/>
      <c r="R134" s="35"/>
      <c r="S134" s="37"/>
    </row>
  </sheetData>
  <mergeCells count="62">
    <mergeCell ref="F113:H113"/>
    <mergeCell ref="F116:H116"/>
    <mergeCell ref="F119:H119"/>
    <mergeCell ref="F120:H120"/>
    <mergeCell ref="F126:H126"/>
    <mergeCell ref="F117:H117"/>
    <mergeCell ref="F114:H114"/>
    <mergeCell ref="F128:H128"/>
    <mergeCell ref="F124:H124"/>
    <mergeCell ref="F134:H134"/>
    <mergeCell ref="F94:H94"/>
    <mergeCell ref="F87:H87"/>
    <mergeCell ref="F95:H95"/>
    <mergeCell ref="F123:H123"/>
    <mergeCell ref="F118:H118"/>
    <mergeCell ref="F98:H98"/>
    <mergeCell ref="F122:H122"/>
    <mergeCell ref="F101:H101"/>
    <mergeCell ref="F115:H115"/>
    <mergeCell ref="F99:H99"/>
    <mergeCell ref="F105:H105"/>
    <mergeCell ref="F106:H106"/>
    <mergeCell ref="F125:H125"/>
    <mergeCell ref="F75:H75"/>
    <mergeCell ref="F93:H93"/>
    <mergeCell ref="F102:H102"/>
    <mergeCell ref="F133:H133"/>
    <mergeCell ref="F132:H132"/>
    <mergeCell ref="F84:H84"/>
    <mergeCell ref="F127:H127"/>
    <mergeCell ref="F131:H131"/>
    <mergeCell ref="F104:H104"/>
    <mergeCell ref="F130:H130"/>
    <mergeCell ref="F96:H96"/>
    <mergeCell ref="F111:H111"/>
    <mergeCell ref="F129:H129"/>
    <mergeCell ref="F121:H121"/>
    <mergeCell ref="F107:H107"/>
    <mergeCell ref="F91:H91"/>
    <mergeCell ref="F112:H112"/>
    <mergeCell ref="F79:H79"/>
    <mergeCell ref="F89:H89"/>
    <mergeCell ref="F100:H100"/>
    <mergeCell ref="F78:H78"/>
    <mergeCell ref="F86:H86"/>
    <mergeCell ref="F85:H85"/>
    <mergeCell ref="F73:H73"/>
    <mergeCell ref="F110:H110"/>
    <mergeCell ref="F109:H109"/>
    <mergeCell ref="F90:H90"/>
    <mergeCell ref="F77:H77"/>
    <mergeCell ref="F108:H108"/>
    <mergeCell ref="F81:H81"/>
    <mergeCell ref="F74:H74"/>
    <mergeCell ref="F103:H103"/>
    <mergeCell ref="F83:H83"/>
    <mergeCell ref="F97:H97"/>
    <mergeCell ref="F82:H82"/>
    <mergeCell ref="F92:H92"/>
    <mergeCell ref="F76:H76"/>
    <mergeCell ref="F88:H88"/>
    <mergeCell ref="F80:H80"/>
  </mergeCells>
  <pageMargins left="1" right="1" top="1" bottom="1" header="0.25" footer="0.25"/>
  <pageSetup orientation="portrait" r:id="rId1"/>
  <headerFooter>
    <oddFooter>&amp;L&amp;"Helvetica,Regular"&amp;12&amp;K000000	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5"/>
  <sheetViews>
    <sheetView tabSelected="1" workbookViewId="0">
      <selection activeCell="G14" sqref="G14"/>
    </sheetView>
  </sheetViews>
  <sheetFormatPr defaultRowHeight="12.75" x14ac:dyDescent="0.2"/>
  <cols>
    <col min="1" max="1" width="42.140625" customWidth="1"/>
    <col min="2" max="4" width="18.7109375" customWidth="1"/>
    <col min="5" max="5" width="3.28515625" customWidth="1"/>
  </cols>
  <sheetData>
    <row r="1" spans="1:4" ht="16.5" thickBot="1" x14ac:dyDescent="0.3">
      <c r="A1" s="128" t="s">
        <v>104</v>
      </c>
      <c r="B1" s="84" t="s">
        <v>100</v>
      </c>
      <c r="C1" s="84" t="s">
        <v>101</v>
      </c>
      <c r="D1" s="130" t="s">
        <v>99</v>
      </c>
    </row>
    <row r="2" spans="1:4" ht="16.5" thickBot="1" x14ac:dyDescent="0.3">
      <c r="A2" s="91" t="s">
        <v>120</v>
      </c>
      <c r="B2" s="92">
        <f>'Punti Squadre'!S22</f>
        <v>4639</v>
      </c>
      <c r="C2" s="92">
        <f>'Punti Squadre'!T22</f>
        <v>1232</v>
      </c>
      <c r="D2" s="92">
        <f>'Punti Squadre'!Q22</f>
        <v>5871</v>
      </c>
    </row>
    <row r="3" spans="1:4" ht="16.5" thickBot="1" x14ac:dyDescent="0.3">
      <c r="A3" s="91" t="s">
        <v>31</v>
      </c>
      <c r="B3" s="92">
        <f>'Punti Squadre'!S18</f>
        <v>3206</v>
      </c>
      <c r="C3" s="92">
        <f>'Punti Squadre'!T18</f>
        <v>1692</v>
      </c>
      <c r="D3" s="92">
        <f>'Punti Squadre'!Q18</f>
        <v>4898</v>
      </c>
    </row>
    <row r="4" spans="1:4" ht="16.5" thickBot="1" x14ac:dyDescent="0.3">
      <c r="A4" s="91" t="s">
        <v>16</v>
      </c>
      <c r="B4" s="92">
        <f>'Punti Squadre'!S9</f>
        <v>2957</v>
      </c>
      <c r="C4" s="92">
        <f>'Punti Squadre'!T9</f>
        <v>1694</v>
      </c>
      <c r="D4" s="92">
        <f>'Punti Squadre'!Q9</f>
        <v>4651</v>
      </c>
    </row>
    <row r="5" spans="1:4" ht="16.5" thickBot="1" x14ac:dyDescent="0.3">
      <c r="A5" s="91" t="s">
        <v>119</v>
      </c>
      <c r="B5" s="92">
        <f>'Punti Squadre'!S6</f>
        <v>2587</v>
      </c>
      <c r="C5" s="92">
        <f>'Punti Squadre'!T6</f>
        <v>1477</v>
      </c>
      <c r="D5" s="92">
        <f>'Punti Squadre'!Q6</f>
        <v>4064</v>
      </c>
    </row>
    <row r="6" spans="1:4" ht="16.5" thickBot="1" x14ac:dyDescent="0.3">
      <c r="A6" s="91" t="s">
        <v>114</v>
      </c>
      <c r="B6" s="92">
        <f>'Punti Squadre'!S4</f>
        <v>2560</v>
      </c>
      <c r="C6" s="92">
        <f>'Punti Squadre'!T4</f>
        <v>1418</v>
      </c>
      <c r="D6" s="92">
        <f>'Punti Squadre'!Q4</f>
        <v>3978</v>
      </c>
    </row>
    <row r="7" spans="1:4" ht="16.5" thickBot="1" x14ac:dyDescent="0.3">
      <c r="A7" s="91" t="s">
        <v>35</v>
      </c>
      <c r="B7" s="92">
        <f>'Punti Squadre'!S21</f>
        <v>944</v>
      </c>
      <c r="C7" s="92">
        <f>'Punti Squadre'!T21</f>
        <v>2600</v>
      </c>
      <c r="D7" s="92">
        <f>'Punti Squadre'!Q21</f>
        <v>3544</v>
      </c>
    </row>
    <row r="8" spans="1:4" ht="16.5" thickBot="1" x14ac:dyDescent="0.3">
      <c r="A8" s="91" t="s">
        <v>20</v>
      </c>
      <c r="B8" s="92">
        <f>'Punti Squadre'!S51</f>
        <v>1853</v>
      </c>
      <c r="C8" s="92">
        <f>'Punti Squadre'!T51</f>
        <v>402</v>
      </c>
      <c r="D8" s="92">
        <f>'Punti Squadre'!Q51</f>
        <v>2255</v>
      </c>
    </row>
    <row r="9" spans="1:4" ht="16.5" thickBot="1" x14ac:dyDescent="0.3">
      <c r="A9" s="91" t="s">
        <v>14</v>
      </c>
      <c r="B9" s="92">
        <f>'Punti Squadre'!S7</f>
        <v>1495</v>
      </c>
      <c r="C9" s="92">
        <f>'Punti Squadre'!T7</f>
        <v>574</v>
      </c>
      <c r="D9" s="92">
        <f>'Punti Squadre'!Q7</f>
        <v>2069</v>
      </c>
    </row>
    <row r="10" spans="1:4" ht="16.5" thickBot="1" x14ac:dyDescent="0.3">
      <c r="A10" s="91" t="s">
        <v>71</v>
      </c>
      <c r="B10" s="92">
        <f>'Punti Squadre'!S31</f>
        <v>1447</v>
      </c>
      <c r="C10" s="92">
        <f>'Punti Squadre'!T31</f>
        <v>488</v>
      </c>
      <c r="D10" s="92">
        <f>'Punti Squadre'!Q31</f>
        <v>1935</v>
      </c>
    </row>
    <row r="11" spans="1:4" ht="16.5" thickBot="1" x14ac:dyDescent="0.3">
      <c r="A11" s="91" t="s">
        <v>18</v>
      </c>
      <c r="B11" s="92">
        <f>'Punti Squadre'!S10</f>
        <v>939</v>
      </c>
      <c r="C11" s="92">
        <f>'Punti Squadre'!T10</f>
        <v>830</v>
      </c>
      <c r="D11" s="92">
        <f>'Punti Squadre'!Q10</f>
        <v>1769</v>
      </c>
    </row>
    <row r="12" spans="1:4" ht="16.5" thickBot="1" x14ac:dyDescent="0.3">
      <c r="A12" s="91" t="s">
        <v>107</v>
      </c>
      <c r="B12" s="92">
        <f>'Punti Squadre'!S19</f>
        <v>1035</v>
      </c>
      <c r="C12" s="92">
        <f>'Punti Squadre'!T19</f>
        <v>547</v>
      </c>
      <c r="D12" s="92">
        <f>'Punti Squadre'!Q19</f>
        <v>1582</v>
      </c>
    </row>
    <row r="13" spans="1:4" ht="16.5" thickBot="1" x14ac:dyDescent="0.3">
      <c r="A13" s="91" t="s">
        <v>59</v>
      </c>
      <c r="B13" s="92">
        <f>'Punti Squadre'!S50</f>
        <v>1300</v>
      </c>
      <c r="C13" s="92">
        <f>'Punti Squadre'!T50</f>
        <v>0</v>
      </c>
      <c r="D13" s="92">
        <f>'Punti Squadre'!Q50</f>
        <v>1300</v>
      </c>
    </row>
    <row r="14" spans="1:4" ht="16.5" thickBot="1" x14ac:dyDescent="0.3">
      <c r="A14" s="91" t="s">
        <v>28</v>
      </c>
      <c r="B14" s="92">
        <f>'Punti Squadre'!S16</f>
        <v>133</v>
      </c>
      <c r="C14" s="92">
        <f>'Punti Squadre'!T16</f>
        <v>915</v>
      </c>
      <c r="D14" s="92">
        <f>'Punti Squadre'!Q16</f>
        <v>1048</v>
      </c>
    </row>
    <row r="15" spans="1:4" ht="16.5" thickBot="1" x14ac:dyDescent="0.3">
      <c r="A15" s="91" t="s">
        <v>647</v>
      </c>
      <c r="B15" s="92">
        <f>'Punti Squadre'!S14</f>
        <v>719</v>
      </c>
      <c r="C15" s="92">
        <f>'Punti Squadre'!T14</f>
        <v>0</v>
      </c>
      <c r="D15" s="92">
        <f>'Punti Squadre'!Q14</f>
        <v>719</v>
      </c>
    </row>
    <row r="16" spans="1:4" ht="16.5" thickBot="1" x14ac:dyDescent="0.3">
      <c r="A16" s="91" t="s">
        <v>21</v>
      </c>
      <c r="B16" s="92">
        <f>'Punti Squadre'!S12</f>
        <v>0</v>
      </c>
      <c r="C16" s="92">
        <f>'Punti Squadre'!T12</f>
        <v>470</v>
      </c>
      <c r="D16" s="92">
        <f>'Punti Squadre'!Q12</f>
        <v>470</v>
      </c>
    </row>
    <row r="17" spans="1:4" ht="16.5" thickBot="1" x14ac:dyDescent="0.3">
      <c r="A17" s="91" t="s">
        <v>123</v>
      </c>
      <c r="B17" s="92">
        <f>'Punti Squadre'!S29</f>
        <v>453</v>
      </c>
      <c r="C17" s="92">
        <f>'Punti Squadre'!T29</f>
        <v>0</v>
      </c>
      <c r="D17" s="92">
        <f>'Punti Squadre'!Q29</f>
        <v>453</v>
      </c>
    </row>
    <row r="18" spans="1:4" ht="16.5" thickBot="1" x14ac:dyDescent="0.3">
      <c r="A18" s="91" t="s">
        <v>27</v>
      </c>
      <c r="B18" s="92">
        <f>'Punti Squadre'!S15</f>
        <v>80</v>
      </c>
      <c r="C18" s="92">
        <f>'Punti Squadre'!T15</f>
        <v>339</v>
      </c>
      <c r="D18" s="92">
        <f>'Punti Squadre'!Q15</f>
        <v>419</v>
      </c>
    </row>
    <row r="19" spans="1:4" ht="16.5" thickBot="1" x14ac:dyDescent="0.3">
      <c r="A19" s="91" t="s">
        <v>419</v>
      </c>
      <c r="B19" s="92">
        <f>'Punti Squadre'!S13</f>
        <v>60</v>
      </c>
      <c r="C19" s="92">
        <f>'Punti Squadre'!T13</f>
        <v>310</v>
      </c>
      <c r="D19" s="92">
        <f>'Punti Squadre'!Q13</f>
        <v>370</v>
      </c>
    </row>
    <row r="20" spans="1:4" ht="16.5" thickBot="1" x14ac:dyDescent="0.3">
      <c r="A20" s="91" t="s">
        <v>30</v>
      </c>
      <c r="B20" s="92">
        <f>'Punti Squadre'!S47</f>
        <v>281</v>
      </c>
      <c r="C20" s="92">
        <f>'Punti Squadre'!T47</f>
        <v>32</v>
      </c>
      <c r="D20" s="92">
        <f>'Punti Squadre'!Q47</f>
        <v>313</v>
      </c>
    </row>
    <row r="21" spans="1:4" ht="16.5" thickBot="1" x14ac:dyDescent="0.3">
      <c r="A21" s="135" t="s">
        <v>118</v>
      </c>
      <c r="B21" s="92">
        <f>'Punti Squadre'!S60</f>
        <v>251</v>
      </c>
      <c r="C21" s="92">
        <f>'Punti Squadre'!T60</f>
        <v>17</v>
      </c>
      <c r="D21" s="92">
        <f>'Punti Squadre'!Q60</f>
        <v>268</v>
      </c>
    </row>
    <row r="22" spans="1:4" ht="16.5" thickBot="1" x14ac:dyDescent="0.3">
      <c r="A22" s="91" t="s">
        <v>474</v>
      </c>
      <c r="B22" s="92">
        <f>'Punti Squadre'!S55</f>
        <v>145</v>
      </c>
      <c r="C22" s="92">
        <f>'Punti Squadre'!T55</f>
        <v>13</v>
      </c>
      <c r="D22" s="92">
        <f>'Punti Squadre'!Q55</f>
        <v>158</v>
      </c>
    </row>
    <row r="23" spans="1:4" ht="16.5" thickBot="1" x14ac:dyDescent="0.3">
      <c r="A23" s="91" t="s">
        <v>111</v>
      </c>
      <c r="B23" s="92">
        <f>'Punti Squadre'!S37</f>
        <v>122</v>
      </c>
      <c r="C23" s="92">
        <f>'Punti Squadre'!T37</f>
        <v>0</v>
      </c>
      <c r="D23" s="92">
        <f>'Punti Squadre'!Q37</f>
        <v>122</v>
      </c>
    </row>
    <row r="24" spans="1:4" ht="16.5" thickBot="1" x14ac:dyDescent="0.3">
      <c r="A24" s="91" t="s">
        <v>112</v>
      </c>
      <c r="B24" s="92">
        <f>'Punti Squadre'!S38</f>
        <v>20</v>
      </c>
      <c r="C24" s="92">
        <f>'Punti Squadre'!T38</f>
        <v>100</v>
      </c>
      <c r="D24" s="92">
        <f>'Punti Squadre'!Q38</f>
        <v>120</v>
      </c>
    </row>
    <row r="25" spans="1:4" ht="16.5" thickBot="1" x14ac:dyDescent="0.3">
      <c r="A25" s="91" t="s">
        <v>43</v>
      </c>
      <c r="B25" s="92">
        <f>'Punti Squadre'!S30</f>
        <v>82</v>
      </c>
      <c r="C25" s="92">
        <f>'Punti Squadre'!T30</f>
        <v>19</v>
      </c>
      <c r="D25" s="92">
        <f>'Punti Squadre'!Q30</f>
        <v>101</v>
      </c>
    </row>
    <row r="26" spans="1:4" ht="16.5" thickBot="1" x14ac:dyDescent="0.3">
      <c r="A26" s="91" t="s">
        <v>60</v>
      </c>
      <c r="B26" s="92">
        <f>'Punti Squadre'!S52</f>
        <v>100</v>
      </c>
      <c r="C26" s="92">
        <f>'Punti Squadre'!T52</f>
        <v>0</v>
      </c>
      <c r="D26" s="92">
        <f>'Punti Squadre'!Q52</f>
        <v>100</v>
      </c>
    </row>
    <row r="27" spans="1:4" ht="16.5" thickBot="1" x14ac:dyDescent="0.3">
      <c r="A27" s="91" t="s">
        <v>109</v>
      </c>
      <c r="B27" s="92">
        <f>'Punti Squadre'!S35</f>
        <v>10</v>
      </c>
      <c r="C27" s="92">
        <f>'Punti Squadre'!T35</f>
        <v>57</v>
      </c>
      <c r="D27" s="92">
        <f>'Punti Squadre'!Q35</f>
        <v>67</v>
      </c>
    </row>
    <row r="28" spans="1:4" ht="16.5" thickBot="1" x14ac:dyDescent="0.3">
      <c r="A28" s="91" t="s">
        <v>15</v>
      </c>
      <c r="B28" s="92">
        <f>'Punti Squadre'!S8</f>
        <v>0</v>
      </c>
      <c r="C28" s="92">
        <f>'Punti Squadre'!T8</f>
        <v>65</v>
      </c>
      <c r="D28" s="92">
        <f>'Punti Squadre'!Q8</f>
        <v>65</v>
      </c>
    </row>
    <row r="29" spans="1:4" ht="16.5" thickBot="1" x14ac:dyDescent="0.3">
      <c r="A29" s="91" t="s">
        <v>668</v>
      </c>
      <c r="B29" s="92">
        <f>'Punti Squadre'!S49</f>
        <v>20</v>
      </c>
      <c r="C29" s="92">
        <f>'Punti Squadre'!T49</f>
        <v>0</v>
      </c>
      <c r="D29" s="92">
        <f>'Punti Squadre'!Q49</f>
        <v>20</v>
      </c>
    </row>
    <row r="30" spans="1:4" ht="16.5" thickBot="1" x14ac:dyDescent="0.3">
      <c r="A30" s="91" t="s">
        <v>113</v>
      </c>
      <c r="B30" s="92">
        <f>'Punti Squadre'!S39</f>
        <v>0</v>
      </c>
      <c r="C30" s="92">
        <f>'Punti Squadre'!T39</f>
        <v>16</v>
      </c>
      <c r="D30" s="92">
        <f>'Punti Squadre'!Q39</f>
        <v>16</v>
      </c>
    </row>
    <row r="31" spans="1:4" ht="16.5" thickBot="1" x14ac:dyDescent="0.3">
      <c r="A31" s="142" t="s">
        <v>648</v>
      </c>
      <c r="B31" s="92">
        <f>'Punti Squadre'!S56</f>
        <v>5</v>
      </c>
      <c r="C31" s="92">
        <f>'Punti Squadre'!T56</f>
        <v>0</v>
      </c>
      <c r="D31" s="92">
        <f>'Punti Squadre'!Q56</f>
        <v>5</v>
      </c>
    </row>
    <row r="32" spans="1:4" ht="16.5" thickBot="1" x14ac:dyDescent="0.3">
      <c r="A32" s="298" t="s">
        <v>698</v>
      </c>
      <c r="B32" s="92">
        <f>'Punti Squadre'!S57</f>
        <v>5</v>
      </c>
      <c r="C32" s="92">
        <f>'Punti Squadre'!T57</f>
        <v>0</v>
      </c>
      <c r="D32" s="92">
        <f>'Punti Squadre'!Q57</f>
        <v>5</v>
      </c>
    </row>
    <row r="33" spans="1:4" ht="16.5" thickBot="1" x14ac:dyDescent="0.3">
      <c r="A33" s="91" t="s">
        <v>106</v>
      </c>
      <c r="B33" s="92">
        <f>'Punti Squadre'!S45</f>
        <v>0</v>
      </c>
      <c r="C33" s="92">
        <f>'Punti Squadre'!T45</f>
        <v>0</v>
      </c>
      <c r="D33" s="92">
        <f>'Punti Squadre'!Q45</f>
        <v>0</v>
      </c>
    </row>
    <row r="34" spans="1:4" ht="16.5" thickBot="1" x14ac:dyDescent="0.3">
      <c r="A34" s="91" t="s">
        <v>45</v>
      </c>
      <c r="B34" s="92">
        <f>'Punti Squadre'!S32</f>
        <v>0</v>
      </c>
      <c r="C34" s="92">
        <f>'Punti Squadre'!T32</f>
        <v>0</v>
      </c>
      <c r="D34" s="92">
        <f>'Punti Squadre'!Q32</f>
        <v>0</v>
      </c>
    </row>
    <row r="35" spans="1:4" ht="16.5" thickBot="1" x14ac:dyDescent="0.3">
      <c r="A35" s="91" t="s">
        <v>41</v>
      </c>
      <c r="B35" s="92">
        <f>'Punti Squadre'!S28</f>
        <v>0</v>
      </c>
      <c r="C35" s="92">
        <f>'Punti Squadre'!T28</f>
        <v>0</v>
      </c>
      <c r="D35" s="92">
        <f>'Punti Squadre'!Q28</f>
        <v>0</v>
      </c>
    </row>
    <row r="36" spans="1:4" ht="16.5" thickBot="1" x14ac:dyDescent="0.3">
      <c r="A36" s="91" t="s">
        <v>110</v>
      </c>
      <c r="B36" s="92">
        <f>'Punti Squadre'!S36</f>
        <v>0</v>
      </c>
      <c r="C36" s="92">
        <f>'Punti Squadre'!T36</f>
        <v>0</v>
      </c>
      <c r="D36" s="92">
        <f>'Punti Squadre'!Q36</f>
        <v>0</v>
      </c>
    </row>
    <row r="37" spans="1:4" ht="16.5" thickBot="1" x14ac:dyDescent="0.3">
      <c r="A37" s="142" t="s">
        <v>124</v>
      </c>
      <c r="B37" s="92">
        <f>'Punti Squadre'!S23</f>
        <v>0</v>
      </c>
      <c r="C37" s="92">
        <f>'Punti Squadre'!T23</f>
        <v>0</v>
      </c>
      <c r="D37" s="92">
        <f>'Punti Squadre'!Q23</f>
        <v>0</v>
      </c>
    </row>
    <row r="38" spans="1:4" ht="16.5" thickBot="1" x14ac:dyDescent="0.3">
      <c r="A38" s="91" t="s">
        <v>108</v>
      </c>
      <c r="B38" s="92">
        <f>'Punti Squadre'!S63</f>
        <v>0</v>
      </c>
      <c r="C38" s="92">
        <f>'Punti Squadre'!T63</f>
        <v>0</v>
      </c>
      <c r="D38" s="92">
        <f>'Punti Squadre'!Q63</f>
        <v>0</v>
      </c>
    </row>
    <row r="39" spans="1:4" ht="16.5" thickBot="1" x14ac:dyDescent="0.3">
      <c r="A39" s="91" t="s">
        <v>61</v>
      </c>
      <c r="B39" s="92">
        <f>'Punti Squadre'!S53</f>
        <v>0</v>
      </c>
      <c r="C39" s="92">
        <f>'Punti Squadre'!T53</f>
        <v>0</v>
      </c>
      <c r="D39" s="92">
        <f>'Punti Squadre'!Q53</f>
        <v>0</v>
      </c>
    </row>
    <row r="40" spans="1:4" ht="16.5" thickBot="1" x14ac:dyDescent="0.3">
      <c r="A40" s="142" t="s">
        <v>115</v>
      </c>
      <c r="B40" s="92">
        <f>'Punti Squadre'!S33</f>
        <v>0</v>
      </c>
      <c r="C40" s="92">
        <f>'Punti Squadre'!T33</f>
        <v>0</v>
      </c>
      <c r="D40" s="92">
        <f>'Punti Squadre'!Q33</f>
        <v>0</v>
      </c>
    </row>
    <row r="41" spans="1:4" ht="16.5" thickBot="1" x14ac:dyDescent="0.3">
      <c r="A41" s="91" t="s">
        <v>57</v>
      </c>
      <c r="B41" s="92">
        <f>'Punti Squadre'!S48</f>
        <v>0</v>
      </c>
      <c r="C41" s="92">
        <f>'Punti Squadre'!T48</f>
        <v>0</v>
      </c>
      <c r="D41" s="92">
        <f>'Punti Squadre'!Q48</f>
        <v>0</v>
      </c>
    </row>
    <row r="42" spans="1:4" ht="16.5" thickBot="1" x14ac:dyDescent="0.3">
      <c r="A42" s="142" t="s">
        <v>117</v>
      </c>
      <c r="B42" s="92">
        <f>'Punti Squadre'!S61</f>
        <v>0</v>
      </c>
      <c r="C42" s="92">
        <f>'Punti Squadre'!T61</f>
        <v>0</v>
      </c>
      <c r="D42" s="92">
        <f>'Punti Squadre'!Q61</f>
        <v>0</v>
      </c>
    </row>
    <row r="43" spans="1:4" ht="16.5" thickBot="1" x14ac:dyDescent="0.3">
      <c r="A43" s="143" t="s">
        <v>116</v>
      </c>
      <c r="B43" s="92">
        <f>'Punti Squadre'!S65</f>
        <v>0</v>
      </c>
      <c r="C43" s="92">
        <f>'Punti Squadre'!T65</f>
        <v>0</v>
      </c>
      <c r="D43" s="92">
        <f>'Punti Squadre'!Q65</f>
        <v>0</v>
      </c>
    </row>
    <row r="44" spans="1:4" ht="16.5" thickBot="1" x14ac:dyDescent="0.3">
      <c r="A44" s="142" t="s">
        <v>62</v>
      </c>
      <c r="B44" s="92">
        <f>'Punti Squadre'!S54</f>
        <v>0</v>
      </c>
      <c r="C44" s="92">
        <f>'Punti Squadre'!T54</f>
        <v>0</v>
      </c>
      <c r="D44" s="92">
        <f>'Punti Squadre'!Q54</f>
        <v>0</v>
      </c>
    </row>
    <row r="45" spans="1:4" ht="16.5" thickBot="1" x14ac:dyDescent="0.3">
      <c r="A45" s="91" t="s">
        <v>125</v>
      </c>
      <c r="B45" s="92">
        <f>'Punti Squadre'!S27</f>
        <v>0</v>
      </c>
      <c r="C45" s="92">
        <f>'Punti Squadre'!T27</f>
        <v>0</v>
      </c>
      <c r="D45" s="92">
        <f>'Punti Squadre'!Q27</f>
        <v>0</v>
      </c>
    </row>
    <row r="46" spans="1:4" ht="16.5" thickBot="1" x14ac:dyDescent="0.3">
      <c r="A46" s="91"/>
      <c r="B46" s="92">
        <f>'Punti Squadre'!S43</f>
        <v>0</v>
      </c>
      <c r="C46" s="92">
        <f>'Punti Squadre'!T43</f>
        <v>0</v>
      </c>
      <c r="D46" s="92">
        <f>'Punti Squadre'!Q43</f>
        <v>0</v>
      </c>
    </row>
    <row r="47" spans="1:4" ht="16.5" thickBot="1" x14ac:dyDescent="0.3">
      <c r="A47" s="142"/>
      <c r="B47" s="92">
        <f>'Punti Squadre'!S17</f>
        <v>0</v>
      </c>
      <c r="C47" s="92">
        <f>'Punti Squadre'!T17</f>
        <v>0</v>
      </c>
      <c r="D47" s="92">
        <f>'Punti Squadre'!Q17</f>
        <v>0</v>
      </c>
    </row>
    <row r="48" spans="1:4" ht="16.5" thickBot="1" x14ac:dyDescent="0.3">
      <c r="A48" s="91"/>
      <c r="B48" s="92">
        <f>'Punti Squadre'!S58</f>
        <v>0</v>
      </c>
      <c r="C48" s="92">
        <f>'Punti Squadre'!T58</f>
        <v>0</v>
      </c>
      <c r="D48" s="92">
        <f>'Punti Squadre'!Q58</f>
        <v>0</v>
      </c>
    </row>
    <row r="49" spans="1:4" ht="16.5" thickBot="1" x14ac:dyDescent="0.3">
      <c r="A49" s="91"/>
      <c r="B49" s="92">
        <f>'Punti Squadre'!S62</f>
        <v>0</v>
      </c>
      <c r="C49" s="92">
        <f>'Punti Squadre'!T62</f>
        <v>0</v>
      </c>
      <c r="D49" s="92">
        <f>'Punti Squadre'!Q62</f>
        <v>0</v>
      </c>
    </row>
    <row r="50" spans="1:4" ht="16.5" thickBot="1" x14ac:dyDescent="0.3">
      <c r="A50" s="91"/>
      <c r="B50" s="92">
        <f>'Punti Squadre'!S44</f>
        <v>0</v>
      </c>
      <c r="C50" s="92">
        <f>'Punti Squadre'!T44</f>
        <v>0</v>
      </c>
      <c r="D50" s="92">
        <f>'Punti Squadre'!Q44</f>
        <v>0</v>
      </c>
    </row>
    <row r="51" spans="1:4" ht="16.5" thickBot="1" x14ac:dyDescent="0.3">
      <c r="A51" s="297"/>
      <c r="B51" s="92">
        <f>'Punti Squadre'!S59</f>
        <v>0</v>
      </c>
      <c r="C51" s="92">
        <f>'Punti Squadre'!T59</f>
        <v>0</v>
      </c>
      <c r="D51" s="92">
        <f>'Punti Squadre'!Q59</f>
        <v>0</v>
      </c>
    </row>
    <row r="52" spans="1:4" ht="16.5" thickBot="1" x14ac:dyDescent="0.3">
      <c r="A52" s="91"/>
      <c r="B52" s="92">
        <f>'Punti Squadre'!S24</f>
        <v>0</v>
      </c>
      <c r="C52" s="92">
        <f>'Punti Squadre'!T24</f>
        <v>0</v>
      </c>
      <c r="D52" s="92">
        <f>'Punti Squadre'!Q24</f>
        <v>0</v>
      </c>
    </row>
    <row r="53" spans="1:4" ht="16.5" thickBot="1" x14ac:dyDescent="0.3">
      <c r="A53" s="91"/>
      <c r="B53" s="92">
        <f>'Punti Squadre'!S25</f>
        <v>0</v>
      </c>
      <c r="C53" s="92">
        <f>'Punti Squadre'!T25</f>
        <v>0</v>
      </c>
      <c r="D53" s="92">
        <f>'Punti Squadre'!Q25</f>
        <v>0</v>
      </c>
    </row>
    <row r="54" spans="1:4" ht="16.5" thickBot="1" x14ac:dyDescent="0.3">
      <c r="A54" s="91"/>
      <c r="B54" s="92">
        <f>'Punti Squadre'!S26</f>
        <v>0</v>
      </c>
      <c r="C54" s="92">
        <f>'Punti Squadre'!T26</f>
        <v>0</v>
      </c>
      <c r="D54" s="92">
        <f>'Punti Squadre'!Q26</f>
        <v>0</v>
      </c>
    </row>
    <row r="55" spans="1:4" ht="16.5" thickBot="1" x14ac:dyDescent="0.3">
      <c r="A55" s="91"/>
      <c r="B55" s="92">
        <f>'Punti Squadre'!S27</f>
        <v>0</v>
      </c>
      <c r="C55" s="92">
        <f>'Punti Squadre'!T27</f>
        <v>0</v>
      </c>
      <c r="D55" s="92">
        <f>'Punti Squadre'!Q27</f>
        <v>0</v>
      </c>
    </row>
    <row r="56" spans="1:4" ht="16.5" thickBot="1" x14ac:dyDescent="0.3">
      <c r="A56" s="91"/>
      <c r="B56" s="92">
        <f>'Punti Squadre'!S34</f>
        <v>0</v>
      </c>
      <c r="C56" s="92">
        <f>'Punti Squadre'!T34</f>
        <v>0</v>
      </c>
      <c r="D56" s="92">
        <f>'Punti Squadre'!Q34</f>
        <v>0</v>
      </c>
    </row>
    <row r="57" spans="1:4" ht="16.5" thickBot="1" x14ac:dyDescent="0.3">
      <c r="A57" s="91"/>
      <c r="B57" s="92">
        <f>'Punti Squadre'!S40</f>
        <v>0</v>
      </c>
      <c r="C57" s="92">
        <f>'Punti Squadre'!T40</f>
        <v>0</v>
      </c>
      <c r="D57" s="92">
        <f>'Punti Squadre'!Q40</f>
        <v>0</v>
      </c>
    </row>
    <row r="58" spans="1:4" ht="16.5" thickBot="1" x14ac:dyDescent="0.3">
      <c r="A58" s="91"/>
      <c r="B58" s="92">
        <f>'Punti Squadre'!S41</f>
        <v>0</v>
      </c>
      <c r="C58" s="92">
        <f>'Punti Squadre'!T41</f>
        <v>0</v>
      </c>
      <c r="D58" s="92">
        <f>'Punti Squadre'!Q41</f>
        <v>0</v>
      </c>
    </row>
    <row r="59" spans="1:4" ht="16.5" thickBot="1" x14ac:dyDescent="0.3">
      <c r="A59" s="91"/>
      <c r="B59" s="92">
        <f>'Punti Squadre'!S46</f>
        <v>0</v>
      </c>
      <c r="C59" s="92">
        <f>'Punti Squadre'!T46</f>
        <v>0</v>
      </c>
      <c r="D59" s="92">
        <f>'Punti Squadre'!Q46</f>
        <v>0</v>
      </c>
    </row>
    <row r="60" spans="1:4" ht="16.5" thickBot="1" x14ac:dyDescent="0.3">
      <c r="A60" s="91"/>
      <c r="B60" s="92">
        <f>'Punti Squadre'!S64</f>
        <v>0</v>
      </c>
      <c r="C60" s="92">
        <f>'Punti Squadre'!T64</f>
        <v>0</v>
      </c>
      <c r="D60" s="92">
        <f>'Punti Squadre'!Q64</f>
        <v>0</v>
      </c>
    </row>
    <row r="61" spans="1:4" ht="16.5" thickBot="1" x14ac:dyDescent="0.3">
      <c r="A61" s="91"/>
      <c r="B61" s="92"/>
      <c r="C61" s="92"/>
      <c r="D61" s="92"/>
    </row>
    <row r="62" spans="1:4" ht="16.5" thickBot="1" x14ac:dyDescent="0.3">
      <c r="A62" s="91"/>
      <c r="B62" s="92"/>
      <c r="C62" s="92"/>
      <c r="D62" s="92"/>
    </row>
    <row r="63" spans="1:4" ht="16.5" thickBot="1" x14ac:dyDescent="0.3">
      <c r="A63" s="136"/>
      <c r="B63" s="92"/>
      <c r="C63" s="92"/>
      <c r="D63" s="92"/>
    </row>
    <row r="64" spans="1:4" x14ac:dyDescent="0.2">
      <c r="B64" s="262">
        <f>SUM(B2:B63)</f>
        <v>27448</v>
      </c>
    </row>
    <row r="65" spans="4:4" x14ac:dyDescent="0.2">
      <c r="D65" s="262">
        <f>SUM(D2:D64)</f>
        <v>42755</v>
      </c>
    </row>
  </sheetData>
  <autoFilter ref="A1:D63">
    <sortState ref="A2:D63">
      <sortCondition descending="1" ref="D1:D63"/>
    </sortState>
  </autoFilter>
  <sortState ref="A2:D63">
    <sortCondition descending="1" ref="D2:D63"/>
  </sortState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70"/>
  <sheetViews>
    <sheetView showGridLines="0" zoomScale="70" zoomScaleNormal="70" workbookViewId="0">
      <selection activeCell="R63" sqref="R63"/>
    </sheetView>
  </sheetViews>
  <sheetFormatPr defaultColWidth="8.85546875" defaultRowHeight="18.600000000000001" customHeight="1" x14ac:dyDescent="0.2"/>
  <cols>
    <col min="1" max="1" width="8.7109375" style="105" customWidth="1"/>
    <col min="2" max="2" width="39.85546875" style="105" customWidth="1"/>
    <col min="3" max="16" width="10.7109375" style="105" customWidth="1"/>
    <col min="17" max="17" width="14" style="105" customWidth="1"/>
    <col min="18" max="18" width="40.140625" style="105" customWidth="1"/>
    <col min="19" max="20" width="14" style="105" customWidth="1"/>
    <col min="21" max="256" width="8.85546875" style="105" customWidth="1"/>
  </cols>
  <sheetData>
    <row r="1" spans="1:20" ht="15.6" customHeight="1" x14ac:dyDescent="0.2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 ht="16.149999999999999" customHeight="1" thickBo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106"/>
      <c r="S2" s="3"/>
      <c r="T2" s="3"/>
    </row>
    <row r="3" spans="1:20" ht="20.100000000000001" customHeight="1" thickBot="1" x14ac:dyDescent="0.3">
      <c r="A3" s="107"/>
      <c r="B3" s="108" t="s">
        <v>3</v>
      </c>
      <c r="C3" s="108" t="s">
        <v>85</v>
      </c>
      <c r="D3" s="108" t="s">
        <v>86</v>
      </c>
      <c r="E3" s="109" t="s">
        <v>87</v>
      </c>
      <c r="F3" s="110" t="s">
        <v>88</v>
      </c>
      <c r="G3" s="110" t="s">
        <v>89</v>
      </c>
      <c r="H3" s="110" t="s">
        <v>90</v>
      </c>
      <c r="I3" s="110" t="s">
        <v>91</v>
      </c>
      <c r="J3" s="110" t="s">
        <v>92</v>
      </c>
      <c r="K3" s="110" t="s">
        <v>93</v>
      </c>
      <c r="L3" s="110" t="s">
        <v>94</v>
      </c>
      <c r="M3" s="110" t="s">
        <v>95</v>
      </c>
      <c r="N3" s="110" t="s">
        <v>96</v>
      </c>
      <c r="O3" s="110" t="s">
        <v>97</v>
      </c>
      <c r="P3" s="110" t="s">
        <v>98</v>
      </c>
      <c r="Q3" s="110" t="s">
        <v>99</v>
      </c>
      <c r="R3" s="111"/>
      <c r="S3" s="110" t="s">
        <v>100</v>
      </c>
      <c r="T3" s="110" t="s">
        <v>101</v>
      </c>
    </row>
    <row r="4" spans="1:20" ht="20.100000000000001" customHeight="1" thickBot="1" x14ac:dyDescent="0.3">
      <c r="A4" s="112">
        <v>1213</v>
      </c>
      <c r="B4" s="113" t="s">
        <v>11</v>
      </c>
      <c r="C4" s="114">
        <f>('MC M'!T3)</f>
        <v>0</v>
      </c>
      <c r="D4" s="114">
        <f>('MC F'!T3)</f>
        <v>312</v>
      </c>
      <c r="E4" s="115">
        <f>('CU M'!T3)</f>
        <v>584</v>
      </c>
      <c r="F4" s="116">
        <f>('CU F'!T3)</f>
        <v>217</v>
      </c>
      <c r="G4" s="116">
        <f>('ES M'!T3)</f>
        <v>408</v>
      </c>
      <c r="H4" s="116">
        <f>('ES F'!T3)</f>
        <v>271</v>
      </c>
      <c r="I4" s="116">
        <f>('RA M'!T3)</f>
        <v>258</v>
      </c>
      <c r="J4" s="116">
        <f>('RA F'!T3)</f>
        <v>190</v>
      </c>
      <c r="K4" s="116">
        <f>('YA M'!T3)</f>
        <v>673</v>
      </c>
      <c r="L4" s="116">
        <f>('YA F'!T3)</f>
        <v>510</v>
      </c>
      <c r="M4" s="116">
        <f>('YB M'!T3)</f>
        <v>21</v>
      </c>
      <c r="N4" s="116">
        <f>('YB F'!T3)</f>
        <v>0</v>
      </c>
      <c r="O4" s="116">
        <f>('JU M'!T3)</f>
        <v>80</v>
      </c>
      <c r="P4" s="116">
        <f>('JU F'!T3)</f>
        <v>0</v>
      </c>
      <c r="Q4" s="117">
        <f t="shared" ref="Q4:Q35" si="0">SUM(C4:P4)</f>
        <v>3524</v>
      </c>
      <c r="R4" s="118" t="s">
        <v>11</v>
      </c>
      <c r="S4" s="117">
        <f>SUM(C4:J4)</f>
        <v>2240</v>
      </c>
      <c r="T4" s="117">
        <f>SUM(K4:P4)</f>
        <v>1284</v>
      </c>
    </row>
    <row r="5" spans="1:20" ht="20.100000000000001" customHeight="1" thickBot="1" x14ac:dyDescent="0.3">
      <c r="A5" s="112"/>
      <c r="B5" s="113"/>
      <c r="C5" s="114">
        <f>('MC M'!T4)</f>
        <v>0</v>
      </c>
      <c r="D5" s="114">
        <f>('MC F'!T4)</f>
        <v>0</v>
      </c>
      <c r="E5" s="115">
        <f>('CU M'!T4)</f>
        <v>0</v>
      </c>
      <c r="F5" s="116">
        <f>('CU F'!T4)</f>
        <v>0</v>
      </c>
      <c r="G5" s="116">
        <f>('ES M'!T4)</f>
        <v>0</v>
      </c>
      <c r="H5" s="116">
        <f>('ES F'!T4)</f>
        <v>0</v>
      </c>
      <c r="I5" s="116">
        <f>('RA M'!T4)</f>
        <v>0</v>
      </c>
      <c r="J5" s="116">
        <f>('RA F'!T4)</f>
        <v>0</v>
      </c>
      <c r="K5" s="116">
        <f>('YA M'!T4)</f>
        <v>0</v>
      </c>
      <c r="L5" s="116">
        <f>('YA F'!T4)</f>
        <v>0</v>
      </c>
      <c r="M5" s="116">
        <f>('YB M'!T4)</f>
        <v>0</v>
      </c>
      <c r="N5" s="116">
        <f>('YB F'!T4)</f>
        <v>0</v>
      </c>
      <c r="O5" s="116">
        <f>('JU M'!T4)</f>
        <v>0</v>
      </c>
      <c r="P5" s="116">
        <f>('JU F'!T4)</f>
        <v>0</v>
      </c>
      <c r="Q5" s="117">
        <f t="shared" si="0"/>
        <v>0</v>
      </c>
      <c r="R5" s="118"/>
      <c r="S5" s="117">
        <f t="shared" ref="S5:S65" si="1">SUM(C5:J5)</f>
        <v>0</v>
      </c>
      <c r="T5" s="117">
        <f t="shared" ref="T5:T65" si="2">SUM(K5:P5)</f>
        <v>0</v>
      </c>
    </row>
    <row r="6" spans="1:20" ht="20.100000000000001" customHeight="1" thickBot="1" x14ac:dyDescent="0.3">
      <c r="A6" s="112">
        <v>1174</v>
      </c>
      <c r="B6" s="113" t="s">
        <v>13</v>
      </c>
      <c r="C6" s="114">
        <f>('MC M'!T5)</f>
        <v>308</v>
      </c>
      <c r="D6" s="114">
        <f>('MC F'!T5)</f>
        <v>100</v>
      </c>
      <c r="E6" s="115">
        <f>('CU M'!T5)</f>
        <v>430</v>
      </c>
      <c r="F6" s="116">
        <f>('CU F'!T5)</f>
        <v>176</v>
      </c>
      <c r="G6" s="116">
        <f>('ES M'!T5)</f>
        <v>383</v>
      </c>
      <c r="H6" s="116">
        <f>('ES F'!T5)</f>
        <v>247</v>
      </c>
      <c r="I6" s="116">
        <f>('RA M'!T5)</f>
        <v>122</v>
      </c>
      <c r="J6" s="116">
        <f>('RA F'!T5)</f>
        <v>679</v>
      </c>
      <c r="K6" s="116">
        <f>('YA M'!T5)</f>
        <v>434</v>
      </c>
      <c r="L6" s="116">
        <f>('YA F'!T5)</f>
        <v>548</v>
      </c>
      <c r="M6" s="116">
        <f>('YB M'!T5)</f>
        <v>133</v>
      </c>
      <c r="N6" s="116">
        <f>('YB F'!T5)</f>
        <v>355</v>
      </c>
      <c r="O6" s="116">
        <f>('JU M'!T5)</f>
        <v>0</v>
      </c>
      <c r="P6" s="116">
        <f>('JU F'!T5)</f>
        <v>0</v>
      </c>
      <c r="Q6" s="117">
        <f t="shared" si="0"/>
        <v>3915</v>
      </c>
      <c r="R6" s="118" t="s">
        <v>13</v>
      </c>
      <c r="S6" s="117">
        <f t="shared" si="1"/>
        <v>2445</v>
      </c>
      <c r="T6" s="117">
        <f t="shared" si="2"/>
        <v>1470</v>
      </c>
    </row>
    <row r="7" spans="1:20" ht="20.100000000000001" customHeight="1" thickBot="1" x14ac:dyDescent="0.3">
      <c r="A7" s="112">
        <v>1180</v>
      </c>
      <c r="B7" s="113" t="s">
        <v>14</v>
      </c>
      <c r="C7" s="114">
        <f>('MC M'!T6)</f>
        <v>72</v>
      </c>
      <c r="D7" s="114">
        <f>('MC F'!T6)</f>
        <v>0</v>
      </c>
      <c r="E7" s="115">
        <f>('CU M'!T6)</f>
        <v>593</v>
      </c>
      <c r="F7" s="116">
        <f>('CU F'!T6)</f>
        <v>10</v>
      </c>
      <c r="G7" s="116">
        <f>('ES M'!T6)</f>
        <v>5</v>
      </c>
      <c r="H7" s="116">
        <f>('ES F'!T6)</f>
        <v>30</v>
      </c>
      <c r="I7" s="116">
        <f>('RA M'!T6)</f>
        <v>725</v>
      </c>
      <c r="J7" s="116">
        <f>('RA F'!T6)</f>
        <v>15</v>
      </c>
      <c r="K7" s="116">
        <f>('YA M'!T6)</f>
        <v>0</v>
      </c>
      <c r="L7" s="116">
        <f>('YA F'!T6)</f>
        <v>115</v>
      </c>
      <c r="M7" s="116">
        <f>('YB M'!T6)</f>
        <v>62</v>
      </c>
      <c r="N7" s="116">
        <f>('YB F'!T6)</f>
        <v>40</v>
      </c>
      <c r="O7" s="116">
        <f>('JU M'!T6)</f>
        <v>357</v>
      </c>
      <c r="P7" s="116">
        <f>('JU F'!T6)</f>
        <v>0</v>
      </c>
      <c r="Q7" s="117">
        <f t="shared" si="0"/>
        <v>2024</v>
      </c>
      <c r="R7" s="118" t="s">
        <v>14</v>
      </c>
      <c r="S7" s="117">
        <f t="shared" si="1"/>
        <v>1450</v>
      </c>
      <c r="T7" s="117">
        <f t="shared" si="2"/>
        <v>574</v>
      </c>
    </row>
    <row r="8" spans="1:20" ht="20.100000000000001" customHeight="1" thickBot="1" x14ac:dyDescent="0.3">
      <c r="A8" s="112">
        <v>1115</v>
      </c>
      <c r="B8" s="113" t="s">
        <v>15</v>
      </c>
      <c r="C8" s="114">
        <f>('MC M'!T7)</f>
        <v>0</v>
      </c>
      <c r="D8" s="114">
        <f>('MC F'!T7)</f>
        <v>0</v>
      </c>
      <c r="E8" s="115">
        <f>('CU M'!T7)</f>
        <v>0</v>
      </c>
      <c r="F8" s="116">
        <f>('CU F'!T7)</f>
        <v>0</v>
      </c>
      <c r="G8" s="116">
        <f>('ES M'!T7)</f>
        <v>0</v>
      </c>
      <c r="H8" s="116">
        <f>('ES F'!T7)</f>
        <v>0</v>
      </c>
      <c r="I8" s="116">
        <f>('RA M'!T7)</f>
        <v>0</v>
      </c>
      <c r="J8" s="116">
        <f>('RA F'!T7)</f>
        <v>0</v>
      </c>
      <c r="K8" s="116">
        <f>('YA M'!T7)</f>
        <v>0</v>
      </c>
      <c r="L8" s="116">
        <f>('YA F'!T7)</f>
        <v>5</v>
      </c>
      <c r="M8" s="116">
        <f>('YB M'!T7)</f>
        <v>10</v>
      </c>
      <c r="N8" s="116">
        <f>('YB F'!T7)</f>
        <v>30</v>
      </c>
      <c r="O8" s="116">
        <f>('JU M'!T7)</f>
        <v>0</v>
      </c>
      <c r="P8" s="116">
        <f>('JU F'!T7)</f>
        <v>20</v>
      </c>
      <c r="Q8" s="117">
        <f t="shared" si="0"/>
        <v>65</v>
      </c>
      <c r="R8" s="118" t="s">
        <v>15</v>
      </c>
      <c r="S8" s="117">
        <f t="shared" si="1"/>
        <v>0</v>
      </c>
      <c r="T8" s="117">
        <f t="shared" si="2"/>
        <v>65</v>
      </c>
    </row>
    <row r="9" spans="1:20" ht="20.100000000000001" customHeight="1" thickBot="1" x14ac:dyDescent="0.3">
      <c r="A9" s="112">
        <v>10</v>
      </c>
      <c r="B9" s="113" t="s">
        <v>16</v>
      </c>
      <c r="C9" s="114">
        <f>('MC M'!T8)</f>
        <v>596</v>
      </c>
      <c r="D9" s="114">
        <f>('MC F'!T8)</f>
        <v>0</v>
      </c>
      <c r="E9" s="115">
        <f>('CU M'!T8)</f>
        <v>380</v>
      </c>
      <c r="F9" s="116">
        <f>('CU F'!T8)</f>
        <v>921</v>
      </c>
      <c r="G9" s="116">
        <f>('ES M'!T8)</f>
        <v>545</v>
      </c>
      <c r="H9" s="116">
        <f>('ES F'!T8)</f>
        <v>20</v>
      </c>
      <c r="I9" s="116">
        <f>('RA M'!T8)</f>
        <v>216</v>
      </c>
      <c r="J9" s="116">
        <f>('RA F'!T8)</f>
        <v>51</v>
      </c>
      <c r="K9" s="116">
        <f>('YA M'!T8)</f>
        <v>10</v>
      </c>
      <c r="L9" s="116">
        <f>('YA F'!T8)</f>
        <v>0</v>
      </c>
      <c r="M9" s="116">
        <f>('YB M'!T8)</f>
        <v>860</v>
      </c>
      <c r="N9" s="116">
        <f>('YB F'!T8)</f>
        <v>324</v>
      </c>
      <c r="O9" s="116">
        <f>('JU M'!T8)</f>
        <v>280</v>
      </c>
      <c r="P9" s="116">
        <f>('JU F'!T8)</f>
        <v>205</v>
      </c>
      <c r="Q9" s="117">
        <f t="shared" si="0"/>
        <v>4408</v>
      </c>
      <c r="R9" s="118" t="s">
        <v>16</v>
      </c>
      <c r="S9" s="117">
        <f t="shared" si="1"/>
        <v>2729</v>
      </c>
      <c r="T9" s="117">
        <f t="shared" si="2"/>
        <v>1679</v>
      </c>
    </row>
    <row r="10" spans="1:20" ht="20.100000000000001" customHeight="1" thickBot="1" x14ac:dyDescent="0.3">
      <c r="A10" s="112">
        <v>1589</v>
      </c>
      <c r="B10" s="113" t="s">
        <v>18</v>
      </c>
      <c r="C10" s="114">
        <f>('MC M'!T9)</f>
        <v>0</v>
      </c>
      <c r="D10" s="114">
        <f>('MC F'!T9)</f>
        <v>0</v>
      </c>
      <c r="E10" s="115">
        <f>('CU M'!T9)</f>
        <v>499</v>
      </c>
      <c r="F10" s="116">
        <f>('CU F'!T9)</f>
        <v>0</v>
      </c>
      <c r="G10" s="116">
        <f>('ES M'!T9)</f>
        <v>130</v>
      </c>
      <c r="H10" s="116">
        <f>('ES F'!T9)</f>
        <v>82</v>
      </c>
      <c r="I10" s="116">
        <f>('RA M'!T9)</f>
        <v>213</v>
      </c>
      <c r="J10" s="116">
        <f>('RA F'!T9)</f>
        <v>15</v>
      </c>
      <c r="K10" s="116">
        <f>('YA M'!T9)</f>
        <v>74</v>
      </c>
      <c r="L10" s="116">
        <f>('YA F'!T9)</f>
        <v>130</v>
      </c>
      <c r="M10" s="116">
        <f>('YB M'!T9)</f>
        <v>269</v>
      </c>
      <c r="N10" s="116">
        <f>('YB F'!T9)</f>
        <v>145</v>
      </c>
      <c r="O10" s="116">
        <f>('JU M'!T9)</f>
        <v>212</v>
      </c>
      <c r="P10" s="116">
        <f>('JU F'!T9)</f>
        <v>0</v>
      </c>
      <c r="Q10" s="117">
        <f t="shared" si="0"/>
        <v>1769</v>
      </c>
      <c r="R10" s="118" t="s">
        <v>18</v>
      </c>
      <c r="S10" s="117">
        <f t="shared" si="1"/>
        <v>939</v>
      </c>
      <c r="T10" s="117">
        <f t="shared" si="2"/>
        <v>830</v>
      </c>
    </row>
    <row r="11" spans="1:20" ht="20.100000000000001" customHeight="1" thickBot="1" x14ac:dyDescent="0.3">
      <c r="A11" s="112"/>
      <c r="B11" s="113"/>
      <c r="C11" s="114">
        <f>('MC M'!T10)</f>
        <v>0</v>
      </c>
      <c r="D11" s="114">
        <f>('MC F'!T10)</f>
        <v>0</v>
      </c>
      <c r="E11" s="115">
        <f>('CU M'!T10)</f>
        <v>0</v>
      </c>
      <c r="F11" s="116">
        <f>('CU F'!T10)</f>
        <v>0</v>
      </c>
      <c r="G11" s="116">
        <f>('ES M'!T10)</f>
        <v>0</v>
      </c>
      <c r="H11" s="116">
        <f>('ES F'!T10)</f>
        <v>0</v>
      </c>
      <c r="I11" s="116">
        <f>('RA M'!T10)</f>
        <v>0</v>
      </c>
      <c r="J11" s="116">
        <f>('RA F'!T10)</f>
        <v>0</v>
      </c>
      <c r="K11" s="116">
        <f>('YA M'!T10)</f>
        <v>0</v>
      </c>
      <c r="L11" s="116">
        <f>('YA F'!T10)</f>
        <v>0</v>
      </c>
      <c r="M11" s="116">
        <f>('YB M'!T10)</f>
        <v>0</v>
      </c>
      <c r="N11" s="116">
        <f>('YB F'!T10)</f>
        <v>0</v>
      </c>
      <c r="O11" s="116">
        <f>('JU M'!T10)</f>
        <v>0</v>
      </c>
      <c r="P11" s="116">
        <f>('JU F'!T10)</f>
        <v>0</v>
      </c>
      <c r="Q11" s="117">
        <f t="shared" si="0"/>
        <v>0</v>
      </c>
      <c r="R11" s="118"/>
      <c r="S11" s="117">
        <f t="shared" si="1"/>
        <v>0</v>
      </c>
      <c r="T11" s="117">
        <f t="shared" si="2"/>
        <v>0</v>
      </c>
    </row>
    <row r="12" spans="1:20" ht="20.100000000000001" customHeight="1" thickBot="1" x14ac:dyDescent="0.3">
      <c r="A12" s="112">
        <v>1590</v>
      </c>
      <c r="B12" s="113" t="s">
        <v>21</v>
      </c>
      <c r="C12" s="114">
        <f>('MC M'!T11)</f>
        <v>0</v>
      </c>
      <c r="D12" s="114">
        <f>('MC F'!T11)</f>
        <v>0</v>
      </c>
      <c r="E12" s="115">
        <f>('CU M'!T11)</f>
        <v>0</v>
      </c>
      <c r="F12" s="116">
        <f>('CU F'!T11)</f>
        <v>0</v>
      </c>
      <c r="G12" s="116">
        <f>('ES M'!T11)</f>
        <v>0</v>
      </c>
      <c r="H12" s="116">
        <f>('ES F'!T11)</f>
        <v>0</v>
      </c>
      <c r="I12" s="116">
        <f>('RA M'!T11)</f>
        <v>0</v>
      </c>
      <c r="J12" s="116">
        <f>('RA F'!T11)</f>
        <v>0</v>
      </c>
      <c r="K12" s="116">
        <f>('YA M'!T11)</f>
        <v>5</v>
      </c>
      <c r="L12" s="116">
        <f>('YA F'!T11)</f>
        <v>165</v>
      </c>
      <c r="M12" s="116">
        <f>('YB M'!T11)</f>
        <v>0</v>
      </c>
      <c r="N12" s="116">
        <f>('YB F'!T11)</f>
        <v>250</v>
      </c>
      <c r="O12" s="116">
        <f>('JU M'!T11)</f>
        <v>50</v>
      </c>
      <c r="P12" s="116">
        <f>('JU F'!T11)</f>
        <v>0</v>
      </c>
      <c r="Q12" s="117">
        <f t="shared" si="0"/>
        <v>470</v>
      </c>
      <c r="R12" s="118" t="s">
        <v>21</v>
      </c>
      <c r="S12" s="117">
        <f t="shared" si="1"/>
        <v>0</v>
      </c>
      <c r="T12" s="117">
        <f t="shared" si="2"/>
        <v>470</v>
      </c>
    </row>
    <row r="13" spans="1:20" ht="20.100000000000001" customHeight="1" thickBot="1" x14ac:dyDescent="0.3">
      <c r="A13" s="112"/>
      <c r="B13" s="113"/>
      <c r="C13" s="114">
        <f>('MC M'!T12)</f>
        <v>0</v>
      </c>
      <c r="D13" s="114">
        <f>('MC F'!T12)</f>
        <v>0</v>
      </c>
      <c r="E13" s="115">
        <f>('CU M'!T12)</f>
        <v>0</v>
      </c>
      <c r="F13" s="116">
        <f>('CU F'!T12)</f>
        <v>0</v>
      </c>
      <c r="G13" s="116">
        <f>('ES M'!T12)</f>
        <v>20</v>
      </c>
      <c r="H13" s="116">
        <f>('ES F'!T12)</f>
        <v>5</v>
      </c>
      <c r="I13" s="116">
        <f>('RA M'!T12)</f>
        <v>10</v>
      </c>
      <c r="J13" s="116">
        <f>('RA F'!T12)</f>
        <v>25</v>
      </c>
      <c r="K13" s="116">
        <f>('YA M'!T12)</f>
        <v>290</v>
      </c>
      <c r="L13" s="116">
        <f>('YA F'!T12)</f>
        <v>0</v>
      </c>
      <c r="M13" s="116">
        <f>('YB M'!T12)</f>
        <v>12</v>
      </c>
      <c r="N13" s="116">
        <f>('YB F'!T12)</f>
        <v>0</v>
      </c>
      <c r="O13" s="116">
        <f>('JU M'!T12)</f>
        <v>0</v>
      </c>
      <c r="P13" s="116">
        <f>('JU F'!T12)</f>
        <v>0</v>
      </c>
      <c r="Q13" s="117">
        <f t="shared" si="0"/>
        <v>362</v>
      </c>
      <c r="R13" s="118"/>
      <c r="S13" s="117">
        <f t="shared" si="1"/>
        <v>60</v>
      </c>
      <c r="T13" s="117">
        <f t="shared" si="2"/>
        <v>302</v>
      </c>
    </row>
    <row r="14" spans="1:20" ht="20.100000000000001" customHeight="1" thickBot="1" x14ac:dyDescent="0.3">
      <c r="A14" s="112"/>
      <c r="B14" s="113"/>
      <c r="C14" s="114">
        <f>('MC M'!T13)</f>
        <v>239</v>
      </c>
      <c r="D14" s="114">
        <f>('MC F'!T13)</f>
        <v>0</v>
      </c>
      <c r="E14" s="115">
        <f>('CU M'!T13)</f>
        <v>28</v>
      </c>
      <c r="F14" s="116">
        <f>('CU F'!T13)</f>
        <v>5</v>
      </c>
      <c r="G14" s="116">
        <f>('ES M'!T13)</f>
        <v>124</v>
      </c>
      <c r="H14" s="116">
        <f>('ES F'!T13)</f>
        <v>201</v>
      </c>
      <c r="I14" s="116">
        <f>('RA M'!T13)</f>
        <v>50</v>
      </c>
      <c r="J14" s="116">
        <f>('RA F'!T13)</f>
        <v>30</v>
      </c>
      <c r="K14" s="116">
        <f>('YA M'!T13)</f>
        <v>0</v>
      </c>
      <c r="L14" s="116">
        <f>('YA F'!T13)</f>
        <v>0</v>
      </c>
      <c r="M14" s="116">
        <f>('YB M'!T13)</f>
        <v>0</v>
      </c>
      <c r="N14" s="116">
        <f>('YB F'!T13)</f>
        <v>0</v>
      </c>
      <c r="O14" s="116">
        <f>('JU M'!T13)</f>
        <v>0</v>
      </c>
      <c r="P14" s="116">
        <f>('JU F'!T13)</f>
        <v>0</v>
      </c>
      <c r="Q14" s="117">
        <f t="shared" si="0"/>
        <v>677</v>
      </c>
      <c r="R14" s="118"/>
      <c r="S14" s="117">
        <f t="shared" si="1"/>
        <v>677</v>
      </c>
      <c r="T14" s="117">
        <f t="shared" si="2"/>
        <v>0</v>
      </c>
    </row>
    <row r="15" spans="1:20" ht="20.100000000000001" customHeight="1" thickBot="1" x14ac:dyDescent="0.3">
      <c r="A15" s="112">
        <v>1843</v>
      </c>
      <c r="B15" s="113" t="s">
        <v>27</v>
      </c>
      <c r="C15" s="114">
        <f>('MC M'!T14)</f>
        <v>0</v>
      </c>
      <c r="D15" s="114">
        <f>('MC F'!T14)</f>
        <v>0</v>
      </c>
      <c r="E15" s="115">
        <f>('CU M'!T14)</f>
        <v>0</v>
      </c>
      <c r="F15" s="116">
        <f>('CU F'!T14)</f>
        <v>0</v>
      </c>
      <c r="G15" s="116">
        <f>('ES M'!T14)</f>
        <v>0</v>
      </c>
      <c r="H15" s="116">
        <f>('ES F'!T14)</f>
        <v>0</v>
      </c>
      <c r="I15" s="116">
        <f>('RA M'!T14)</f>
        <v>0</v>
      </c>
      <c r="J15" s="116">
        <f>('RA F'!T14)</f>
        <v>80</v>
      </c>
      <c r="K15" s="116">
        <f>('YA M'!T14)</f>
        <v>107</v>
      </c>
      <c r="L15" s="116">
        <f>('YA F'!T14)</f>
        <v>227</v>
      </c>
      <c r="M15" s="116">
        <f>('YB M'!T14)</f>
        <v>0</v>
      </c>
      <c r="N15" s="116">
        <f>('YB F'!T14)</f>
        <v>0</v>
      </c>
      <c r="O15" s="116">
        <f>('JU M'!T14)</f>
        <v>0</v>
      </c>
      <c r="P15" s="116">
        <f>('JU F'!T14)</f>
        <v>0</v>
      </c>
      <c r="Q15" s="117">
        <f t="shared" si="0"/>
        <v>414</v>
      </c>
      <c r="R15" s="118" t="s">
        <v>27</v>
      </c>
      <c r="S15" s="117">
        <f t="shared" si="1"/>
        <v>80</v>
      </c>
      <c r="T15" s="117">
        <f t="shared" si="2"/>
        <v>334</v>
      </c>
    </row>
    <row r="16" spans="1:20" ht="20.100000000000001" customHeight="1" thickBot="1" x14ac:dyDescent="0.3">
      <c r="A16" s="112">
        <v>1317</v>
      </c>
      <c r="B16" s="113" t="s">
        <v>28</v>
      </c>
      <c r="C16" s="114">
        <f>('MC M'!T15)</f>
        <v>0</v>
      </c>
      <c r="D16" s="114">
        <f>('MC F'!T15)</f>
        <v>0</v>
      </c>
      <c r="E16" s="115">
        <f>('CU M'!T15)</f>
        <v>0</v>
      </c>
      <c r="F16" s="116">
        <f>('CU F'!T15)</f>
        <v>24</v>
      </c>
      <c r="G16" s="116">
        <f>('ES M'!T15)</f>
        <v>45</v>
      </c>
      <c r="H16" s="116">
        <f>('ES F'!T15)</f>
        <v>0</v>
      </c>
      <c r="I16" s="116">
        <f>('RA M'!T15)</f>
        <v>45</v>
      </c>
      <c r="J16" s="116">
        <f>('RA F'!T15)</f>
        <v>9</v>
      </c>
      <c r="K16" s="116">
        <f>('YA M'!T15)</f>
        <v>95</v>
      </c>
      <c r="L16" s="116">
        <f>('YA F'!T15)</f>
        <v>0</v>
      </c>
      <c r="M16" s="116">
        <f>('YB M'!T15)</f>
        <v>275</v>
      </c>
      <c r="N16" s="116">
        <f>('YB F'!T15)</f>
        <v>275</v>
      </c>
      <c r="O16" s="116">
        <f>('JU M'!T15)</f>
        <v>180</v>
      </c>
      <c r="P16" s="116">
        <f>('JU F'!T15)</f>
        <v>90</v>
      </c>
      <c r="Q16" s="117">
        <f t="shared" si="0"/>
        <v>1038</v>
      </c>
      <c r="R16" s="118" t="s">
        <v>28</v>
      </c>
      <c r="S16" s="117">
        <f t="shared" si="1"/>
        <v>123</v>
      </c>
      <c r="T16" s="117">
        <f t="shared" si="2"/>
        <v>915</v>
      </c>
    </row>
    <row r="17" spans="1:20" ht="20.100000000000001" customHeight="1" thickBot="1" x14ac:dyDescent="0.3">
      <c r="A17" s="112"/>
      <c r="B17" s="113"/>
      <c r="C17" s="114">
        <f>('MC M'!T16)</f>
        <v>0</v>
      </c>
      <c r="D17" s="114">
        <f>('MC F'!T16)</f>
        <v>0</v>
      </c>
      <c r="E17" s="115">
        <f>('CU M'!T16)</f>
        <v>0</v>
      </c>
      <c r="F17" s="116">
        <f>('CU F'!T16)</f>
        <v>0</v>
      </c>
      <c r="G17" s="116">
        <f>('ES M'!T16)</f>
        <v>0</v>
      </c>
      <c r="H17" s="116">
        <f>('ES F'!T16)</f>
        <v>0</v>
      </c>
      <c r="I17" s="116">
        <f>('RA M'!T16)</f>
        <v>0</v>
      </c>
      <c r="J17" s="116">
        <f>('RA F'!T16)</f>
        <v>0</v>
      </c>
      <c r="K17" s="116">
        <f>('YA M'!T16)</f>
        <v>0</v>
      </c>
      <c r="L17" s="116">
        <f>('YA F'!T16)</f>
        <v>0</v>
      </c>
      <c r="M17" s="116">
        <f>('YB M'!T16)</f>
        <v>0</v>
      </c>
      <c r="N17" s="116">
        <f>('YB F'!T16)</f>
        <v>0</v>
      </c>
      <c r="O17" s="116">
        <f>('JU M'!T16)</f>
        <v>0</v>
      </c>
      <c r="P17" s="116">
        <f>('JU F'!T16)</f>
        <v>0</v>
      </c>
      <c r="Q17" s="117">
        <f t="shared" si="0"/>
        <v>0</v>
      </c>
      <c r="R17" s="118"/>
      <c r="S17" s="117">
        <f t="shared" si="1"/>
        <v>0</v>
      </c>
      <c r="T17" s="117">
        <f t="shared" si="2"/>
        <v>0</v>
      </c>
    </row>
    <row r="18" spans="1:20" ht="20.100000000000001" customHeight="1" thickBot="1" x14ac:dyDescent="0.3">
      <c r="A18" s="112">
        <v>1886</v>
      </c>
      <c r="B18" s="113" t="s">
        <v>31</v>
      </c>
      <c r="C18" s="114">
        <f>('MC M'!T17)</f>
        <v>385</v>
      </c>
      <c r="D18" s="114">
        <f>('MC F'!T17)</f>
        <v>0</v>
      </c>
      <c r="E18" s="115">
        <f>('CU M'!T17)</f>
        <v>243</v>
      </c>
      <c r="F18" s="116">
        <f>('CU F'!T17)</f>
        <v>831</v>
      </c>
      <c r="G18" s="116">
        <f>('ES M'!T17)</f>
        <v>460</v>
      </c>
      <c r="H18" s="116">
        <f>('ES F'!T17)</f>
        <v>545</v>
      </c>
      <c r="I18" s="116">
        <f>('RA M'!T17)</f>
        <v>90</v>
      </c>
      <c r="J18" s="116">
        <f>('RA F'!T17)</f>
        <v>495</v>
      </c>
      <c r="K18" s="116">
        <f>('YA M'!T17)</f>
        <v>317</v>
      </c>
      <c r="L18" s="116">
        <f>('YA F'!T17)</f>
        <v>696</v>
      </c>
      <c r="M18" s="116">
        <f>('YB M'!T17)</f>
        <v>366</v>
      </c>
      <c r="N18" s="116">
        <f>('YB F'!T17)</f>
        <v>57</v>
      </c>
      <c r="O18" s="116">
        <f>('JU M'!T17)</f>
        <v>230</v>
      </c>
      <c r="P18" s="116">
        <f>('JU F'!T17)</f>
        <v>0</v>
      </c>
      <c r="Q18" s="117">
        <f t="shared" si="0"/>
        <v>4715</v>
      </c>
      <c r="R18" s="118" t="s">
        <v>31</v>
      </c>
      <c r="S18" s="117">
        <f t="shared" si="1"/>
        <v>3049</v>
      </c>
      <c r="T18" s="117">
        <f t="shared" si="2"/>
        <v>1666</v>
      </c>
    </row>
    <row r="19" spans="1:20" ht="20.100000000000001" customHeight="1" thickBot="1" x14ac:dyDescent="0.3">
      <c r="A19" s="112">
        <v>2144</v>
      </c>
      <c r="B19" s="113" t="s">
        <v>107</v>
      </c>
      <c r="C19" s="114">
        <f>('MC M'!T18)</f>
        <v>67</v>
      </c>
      <c r="D19" s="114">
        <f>('MC F'!T18)</f>
        <v>45</v>
      </c>
      <c r="E19" s="115">
        <f>('CU M'!T18)</f>
        <v>32</v>
      </c>
      <c r="F19" s="116">
        <f>('CU F'!T18)</f>
        <v>453</v>
      </c>
      <c r="G19" s="116">
        <f>('ES M'!T18)</f>
        <v>25</v>
      </c>
      <c r="H19" s="116">
        <f>('ES F'!T18)</f>
        <v>10</v>
      </c>
      <c r="I19" s="116">
        <f>('RA M'!T18)</f>
        <v>320</v>
      </c>
      <c r="J19" s="116">
        <f>('RA F'!T18)</f>
        <v>10</v>
      </c>
      <c r="K19" s="116">
        <f>('YA M'!T18)</f>
        <v>0</v>
      </c>
      <c r="L19" s="116">
        <f>('YA F'!T18)</f>
        <v>0</v>
      </c>
      <c r="M19" s="116">
        <f>('YB M'!T18)</f>
        <v>312</v>
      </c>
      <c r="N19" s="116">
        <f>('YB F'!T18)</f>
        <v>113</v>
      </c>
      <c r="O19" s="116">
        <f>('JU M'!T18)</f>
        <v>12</v>
      </c>
      <c r="P19" s="116">
        <f>('JU F'!T18)</f>
        <v>110</v>
      </c>
      <c r="Q19" s="117">
        <f t="shared" si="0"/>
        <v>1509</v>
      </c>
      <c r="R19" s="118" t="s">
        <v>107</v>
      </c>
      <c r="S19" s="117">
        <f t="shared" si="1"/>
        <v>962</v>
      </c>
      <c r="T19" s="117">
        <f t="shared" si="2"/>
        <v>547</v>
      </c>
    </row>
    <row r="20" spans="1:20" ht="20.100000000000001" customHeight="1" thickBot="1" x14ac:dyDescent="0.3">
      <c r="A20" s="112"/>
      <c r="B20" s="113"/>
      <c r="C20" s="114">
        <f>('MC M'!T19)</f>
        <v>0</v>
      </c>
      <c r="D20" s="114">
        <f>('MC F'!T19)</f>
        <v>0</v>
      </c>
      <c r="E20" s="115">
        <f>('CU M'!T19)</f>
        <v>0</v>
      </c>
      <c r="F20" s="116">
        <f>('CU F'!T19)</f>
        <v>0</v>
      </c>
      <c r="G20" s="116">
        <f>('ES M'!T19)</f>
        <v>0</v>
      </c>
      <c r="H20" s="116">
        <f>('ES F'!T19)</f>
        <v>0</v>
      </c>
      <c r="I20" s="116">
        <f>('RA M'!T19)</f>
        <v>0</v>
      </c>
      <c r="J20" s="116">
        <f>('RA F'!T19)</f>
        <v>0</v>
      </c>
      <c r="K20" s="116">
        <f>('YA M'!T19)</f>
        <v>0</v>
      </c>
      <c r="L20" s="116">
        <f>('YA F'!T19)</f>
        <v>0</v>
      </c>
      <c r="M20" s="116">
        <f>('YB M'!T19)</f>
        <v>0</v>
      </c>
      <c r="N20" s="116">
        <f>('YB F'!T19)</f>
        <v>0</v>
      </c>
      <c r="O20" s="116">
        <f>('JU M'!T19)</f>
        <v>0</v>
      </c>
      <c r="P20" s="116">
        <f>('JU F'!T19)</f>
        <v>0</v>
      </c>
      <c r="Q20" s="117">
        <f t="shared" si="0"/>
        <v>0</v>
      </c>
      <c r="R20" s="118"/>
      <c r="S20" s="117">
        <f t="shared" si="1"/>
        <v>0</v>
      </c>
      <c r="T20" s="117">
        <f t="shared" si="2"/>
        <v>0</v>
      </c>
    </row>
    <row r="21" spans="1:20" ht="20.100000000000001" customHeight="1" thickBot="1" x14ac:dyDescent="0.3">
      <c r="A21" s="112">
        <v>1298</v>
      </c>
      <c r="B21" s="113" t="s">
        <v>35</v>
      </c>
      <c r="C21" s="114">
        <f>('MC M'!T20)</f>
        <v>0</v>
      </c>
      <c r="D21" s="114">
        <f>('MC F'!T20)</f>
        <v>0</v>
      </c>
      <c r="E21" s="115">
        <f>('CU M'!T20)</f>
        <v>0</v>
      </c>
      <c r="F21" s="116">
        <f>('CU F'!T20)</f>
        <v>0</v>
      </c>
      <c r="G21" s="116">
        <f>('ES M'!T20)</f>
        <v>508</v>
      </c>
      <c r="H21" s="116">
        <f>('ES F'!T20)</f>
        <v>300</v>
      </c>
      <c r="I21" s="116">
        <f>('RA M'!T20)</f>
        <v>55</v>
      </c>
      <c r="J21" s="116">
        <f>('RA F'!T20)</f>
        <v>81</v>
      </c>
      <c r="K21" s="116">
        <f>('YA M'!T20)</f>
        <v>912</v>
      </c>
      <c r="L21" s="116">
        <f>('YA F'!T20)</f>
        <v>920</v>
      </c>
      <c r="M21" s="116">
        <f>('YB M'!T20)</f>
        <v>488</v>
      </c>
      <c r="N21" s="116">
        <f>('YB F'!T20)</f>
        <v>0</v>
      </c>
      <c r="O21" s="116">
        <f>('JU M'!T20)</f>
        <v>280</v>
      </c>
      <c r="P21" s="116">
        <f>('JU F'!T20)</f>
        <v>0</v>
      </c>
      <c r="Q21" s="117">
        <f t="shared" si="0"/>
        <v>3544</v>
      </c>
      <c r="R21" s="118" t="s">
        <v>35</v>
      </c>
      <c r="S21" s="117">
        <f t="shared" si="1"/>
        <v>944</v>
      </c>
      <c r="T21" s="117">
        <f t="shared" si="2"/>
        <v>2600</v>
      </c>
    </row>
    <row r="22" spans="1:20" ht="20.100000000000001" customHeight="1" thickBot="1" x14ac:dyDescent="0.3">
      <c r="A22" s="112">
        <v>1887</v>
      </c>
      <c r="B22" s="113" t="s">
        <v>10</v>
      </c>
      <c r="C22" s="114">
        <f>('MC M'!T21)</f>
        <v>0</v>
      </c>
      <c r="D22" s="114">
        <f>('MC F'!T21)</f>
        <v>0</v>
      </c>
      <c r="E22" s="115">
        <f>('CU M'!T21)</f>
        <v>0</v>
      </c>
      <c r="F22" s="116">
        <f>('CU F'!T21)</f>
        <v>149</v>
      </c>
      <c r="G22" s="116">
        <f>('ES M'!T21)</f>
        <v>732</v>
      </c>
      <c r="H22" s="116">
        <f>('ES F'!T21)</f>
        <v>980</v>
      </c>
      <c r="I22" s="116">
        <f>('RA M'!T21)</f>
        <v>1005</v>
      </c>
      <c r="J22" s="116">
        <f>('RA F'!T21)</f>
        <v>1049</v>
      </c>
      <c r="K22" s="116">
        <f>('YA M'!T21)</f>
        <v>475</v>
      </c>
      <c r="L22" s="116">
        <f>('YA F'!T21)</f>
        <v>191</v>
      </c>
      <c r="M22" s="116">
        <f>('YB M'!T21)</f>
        <v>100</v>
      </c>
      <c r="N22" s="116">
        <f>('YB F'!T21)</f>
        <v>152</v>
      </c>
      <c r="O22" s="116">
        <f>('JU M'!T21)</f>
        <v>240</v>
      </c>
      <c r="P22" s="116">
        <f>('JU F'!T21)</f>
        <v>2</v>
      </c>
      <c r="Q22" s="117">
        <f t="shared" si="0"/>
        <v>5075</v>
      </c>
      <c r="R22" s="118" t="s">
        <v>10</v>
      </c>
      <c r="S22" s="117">
        <f t="shared" si="1"/>
        <v>3915</v>
      </c>
      <c r="T22" s="117">
        <f t="shared" si="2"/>
        <v>1160</v>
      </c>
    </row>
    <row r="23" spans="1:20" ht="20.100000000000001" customHeight="1" thickBot="1" x14ac:dyDescent="0.3">
      <c r="A23" s="112"/>
      <c r="B23" s="113"/>
      <c r="C23" s="114">
        <f>('MC M'!T22)</f>
        <v>0</v>
      </c>
      <c r="D23" s="114">
        <f>('MC F'!T22)</f>
        <v>0</v>
      </c>
      <c r="E23" s="115">
        <f>('CU M'!T22)</f>
        <v>0</v>
      </c>
      <c r="F23" s="116">
        <f>('CU F'!T22)</f>
        <v>0</v>
      </c>
      <c r="G23" s="116">
        <f>('ES M'!T22)</f>
        <v>0</v>
      </c>
      <c r="H23" s="116">
        <f>('ES F'!T22)</f>
        <v>0</v>
      </c>
      <c r="I23" s="116">
        <f>('RA M'!T22)</f>
        <v>0</v>
      </c>
      <c r="J23" s="116">
        <f>('RA F'!T22)</f>
        <v>0</v>
      </c>
      <c r="K23" s="116">
        <f>('YA M'!T22)</f>
        <v>0</v>
      </c>
      <c r="L23" s="116">
        <f>('YA F'!T22)</f>
        <v>0</v>
      </c>
      <c r="M23" s="116">
        <f>('YB M'!T22)</f>
        <v>0</v>
      </c>
      <c r="N23" s="116">
        <f>('YB F'!T22)</f>
        <v>0</v>
      </c>
      <c r="O23" s="116">
        <f>('JU M'!T22)</f>
        <v>0</v>
      </c>
      <c r="P23" s="116">
        <f>('JU F'!T22)</f>
        <v>0</v>
      </c>
      <c r="Q23" s="117">
        <f t="shared" si="0"/>
        <v>0</v>
      </c>
      <c r="R23" s="118"/>
      <c r="S23" s="117">
        <f t="shared" si="1"/>
        <v>0</v>
      </c>
      <c r="T23" s="117">
        <f t="shared" si="2"/>
        <v>0</v>
      </c>
    </row>
    <row r="24" spans="1:20" ht="20.100000000000001" customHeight="1" thickBot="1" x14ac:dyDescent="0.3">
      <c r="A24" s="112">
        <v>1756</v>
      </c>
      <c r="B24" s="113" t="s">
        <v>37</v>
      </c>
      <c r="C24" s="114">
        <f>('MC M'!T23)</f>
        <v>0</v>
      </c>
      <c r="D24" s="114">
        <f>('MC F'!T23)</f>
        <v>0</v>
      </c>
      <c r="E24" s="115">
        <f>('CU M'!T23)</f>
        <v>0</v>
      </c>
      <c r="F24" s="116">
        <f>('CU F'!T23)</f>
        <v>0</v>
      </c>
      <c r="G24" s="116">
        <f>('ES M'!T23)</f>
        <v>0</v>
      </c>
      <c r="H24" s="116">
        <f>('ES F'!T23)</f>
        <v>0</v>
      </c>
      <c r="I24" s="116">
        <f>('RA M'!T23)</f>
        <v>0</v>
      </c>
      <c r="J24" s="116">
        <f>('RA F'!T23)</f>
        <v>0</v>
      </c>
      <c r="K24" s="116">
        <f>('YA M'!T23)</f>
        <v>0</v>
      </c>
      <c r="L24" s="116">
        <f>('YA F'!T23)</f>
        <v>0</v>
      </c>
      <c r="M24" s="116">
        <f>('YB M'!T23)</f>
        <v>0</v>
      </c>
      <c r="N24" s="116">
        <f>('YB F'!T23)</f>
        <v>0</v>
      </c>
      <c r="O24" s="116">
        <f>('JU M'!T23)</f>
        <v>0</v>
      </c>
      <c r="P24" s="116">
        <f>('JU F'!T23)</f>
        <v>0</v>
      </c>
      <c r="Q24" s="117">
        <f t="shared" si="0"/>
        <v>0</v>
      </c>
      <c r="R24" s="118" t="s">
        <v>37</v>
      </c>
      <c r="S24" s="117">
        <f t="shared" si="1"/>
        <v>0</v>
      </c>
      <c r="T24" s="117">
        <f t="shared" si="2"/>
        <v>0</v>
      </c>
    </row>
    <row r="25" spans="1:20" ht="20.100000000000001" customHeight="1" thickBot="1" x14ac:dyDescent="0.3">
      <c r="A25" s="112">
        <v>1177</v>
      </c>
      <c r="B25" s="113" t="s">
        <v>38</v>
      </c>
      <c r="C25" s="114">
        <f>('MC M'!T24)</f>
        <v>0</v>
      </c>
      <c r="D25" s="114">
        <f>('MC F'!T24)</f>
        <v>0</v>
      </c>
      <c r="E25" s="115">
        <f>('CU M'!T24)</f>
        <v>0</v>
      </c>
      <c r="F25" s="116">
        <f>('CU F'!T24)</f>
        <v>0</v>
      </c>
      <c r="G25" s="116">
        <f>('ES M'!T24)</f>
        <v>0</v>
      </c>
      <c r="H25" s="116">
        <f>('ES F'!T24)</f>
        <v>0</v>
      </c>
      <c r="I25" s="116">
        <f>('RA M'!T24)</f>
        <v>0</v>
      </c>
      <c r="J25" s="116">
        <f>('RA F'!T24)</f>
        <v>0</v>
      </c>
      <c r="K25" s="116">
        <f>('YA M'!T24)</f>
        <v>0</v>
      </c>
      <c r="L25" s="116">
        <f>('YA F'!T24)</f>
        <v>0</v>
      </c>
      <c r="M25" s="116">
        <f>('YB M'!T24)</f>
        <v>0</v>
      </c>
      <c r="N25" s="116">
        <f>('YB F'!T24)</f>
        <v>0</v>
      </c>
      <c r="O25" s="116">
        <f>('JU M'!T24)</f>
        <v>0</v>
      </c>
      <c r="P25" s="116">
        <f>('JU F'!T24)</f>
        <v>0</v>
      </c>
      <c r="Q25" s="117">
        <f t="shared" si="0"/>
        <v>0</v>
      </c>
      <c r="R25" s="118" t="s">
        <v>38</v>
      </c>
      <c r="S25" s="117">
        <f t="shared" si="1"/>
        <v>0</v>
      </c>
      <c r="T25" s="117">
        <f t="shared" si="2"/>
        <v>0</v>
      </c>
    </row>
    <row r="26" spans="1:20" ht="20.100000000000001" customHeight="1" thickBot="1" x14ac:dyDescent="0.3">
      <c r="A26" s="112">
        <v>1266</v>
      </c>
      <c r="B26" s="113" t="s">
        <v>39</v>
      </c>
      <c r="C26" s="114">
        <f>('MC M'!T25)</f>
        <v>0</v>
      </c>
      <c r="D26" s="114">
        <f>('MC F'!T25)</f>
        <v>0</v>
      </c>
      <c r="E26" s="115">
        <f>('CU M'!T25)</f>
        <v>0</v>
      </c>
      <c r="F26" s="116">
        <f>('CU F'!T25)</f>
        <v>0</v>
      </c>
      <c r="G26" s="116">
        <f>('ES M'!T25)</f>
        <v>0</v>
      </c>
      <c r="H26" s="116">
        <f>('ES F'!T25)</f>
        <v>0</v>
      </c>
      <c r="I26" s="116">
        <f>('RA M'!T25)</f>
        <v>0</v>
      </c>
      <c r="J26" s="116">
        <f>('RA F'!T25)</f>
        <v>0</v>
      </c>
      <c r="K26" s="116">
        <f>('YA M'!T25)</f>
        <v>0</v>
      </c>
      <c r="L26" s="116">
        <f>('YA F'!T25)</f>
        <v>0</v>
      </c>
      <c r="M26" s="116">
        <f>('YB M'!T25)</f>
        <v>0</v>
      </c>
      <c r="N26" s="116">
        <f>('YB F'!T25)</f>
        <v>0</v>
      </c>
      <c r="O26" s="116">
        <f>('JU M'!T25)</f>
        <v>0</v>
      </c>
      <c r="P26" s="116">
        <f>('JU F'!T25)</f>
        <v>0</v>
      </c>
      <c r="Q26" s="117">
        <f t="shared" si="0"/>
        <v>0</v>
      </c>
      <c r="R26" s="118" t="s">
        <v>39</v>
      </c>
      <c r="S26" s="117">
        <f t="shared" si="1"/>
        <v>0</v>
      </c>
      <c r="T26" s="117">
        <f t="shared" si="2"/>
        <v>0</v>
      </c>
    </row>
    <row r="27" spans="1:20" ht="20.100000000000001" customHeight="1" thickBot="1" x14ac:dyDescent="0.3">
      <c r="A27" s="112">
        <v>1757</v>
      </c>
      <c r="B27" s="113" t="s">
        <v>40</v>
      </c>
      <c r="C27" s="114">
        <f>('MC M'!T26)</f>
        <v>0</v>
      </c>
      <c r="D27" s="114">
        <f>('MC F'!T26)</f>
        <v>0</v>
      </c>
      <c r="E27" s="115">
        <f>('CU M'!T26)</f>
        <v>0</v>
      </c>
      <c r="F27" s="116">
        <f>('CU F'!T26)</f>
        <v>0</v>
      </c>
      <c r="G27" s="116">
        <f>('ES M'!T26)</f>
        <v>0</v>
      </c>
      <c r="H27" s="116">
        <f>('ES F'!T26)</f>
        <v>0</v>
      </c>
      <c r="I27" s="116">
        <f>('RA M'!T26)</f>
        <v>0</v>
      </c>
      <c r="J27" s="116">
        <f>('RA F'!T26)</f>
        <v>0</v>
      </c>
      <c r="K27" s="116">
        <f>('YA M'!T26)</f>
        <v>0</v>
      </c>
      <c r="L27" s="116">
        <f>('YA F'!T26)</f>
        <v>0</v>
      </c>
      <c r="M27" s="116">
        <f>('YB M'!T26)</f>
        <v>0</v>
      </c>
      <c r="N27" s="116">
        <f>('YB F'!T26)</f>
        <v>0</v>
      </c>
      <c r="O27" s="116">
        <f>('JU M'!T26)</f>
        <v>0</v>
      </c>
      <c r="P27" s="116">
        <f>('JU F'!T26)</f>
        <v>0</v>
      </c>
      <c r="Q27" s="117">
        <f t="shared" si="0"/>
        <v>0</v>
      </c>
      <c r="R27" s="118" t="s">
        <v>40</v>
      </c>
      <c r="S27" s="117">
        <f t="shared" si="1"/>
        <v>0</v>
      </c>
      <c r="T27" s="117">
        <f t="shared" si="2"/>
        <v>0</v>
      </c>
    </row>
    <row r="28" spans="1:20" ht="20.100000000000001" customHeight="1" thickBot="1" x14ac:dyDescent="0.3">
      <c r="A28" s="112">
        <v>1760</v>
      </c>
      <c r="B28" s="113" t="s">
        <v>41</v>
      </c>
      <c r="C28" s="114">
        <f>('MC M'!T27)</f>
        <v>0</v>
      </c>
      <c r="D28" s="114">
        <f>('MC F'!T27)</f>
        <v>0</v>
      </c>
      <c r="E28" s="115">
        <f>('CU M'!T27)</f>
        <v>0</v>
      </c>
      <c r="F28" s="116">
        <f>('CU F'!T27)</f>
        <v>0</v>
      </c>
      <c r="G28" s="116">
        <f>('ES M'!T27)</f>
        <v>0</v>
      </c>
      <c r="H28" s="116">
        <f>('ES F'!T27)</f>
        <v>0</v>
      </c>
      <c r="I28" s="116">
        <f>('RA M'!T27)</f>
        <v>0</v>
      </c>
      <c r="J28" s="116">
        <f>('RA F'!T27)</f>
        <v>0</v>
      </c>
      <c r="K28" s="116">
        <f>('YA M'!T27)</f>
        <v>0</v>
      </c>
      <c r="L28" s="116">
        <f>('YA F'!T27)</f>
        <v>0</v>
      </c>
      <c r="M28" s="116">
        <f>('YB M'!T27)</f>
        <v>0</v>
      </c>
      <c r="N28" s="116">
        <f>('YB F'!T27)</f>
        <v>0</v>
      </c>
      <c r="O28" s="116">
        <f>('JU M'!T27)</f>
        <v>0</v>
      </c>
      <c r="P28" s="116">
        <f>('JU F'!T27)</f>
        <v>0</v>
      </c>
      <c r="Q28" s="117">
        <f t="shared" si="0"/>
        <v>0</v>
      </c>
      <c r="R28" s="118" t="s">
        <v>41</v>
      </c>
      <c r="S28" s="117">
        <f t="shared" si="1"/>
        <v>0</v>
      </c>
      <c r="T28" s="117">
        <f t="shared" si="2"/>
        <v>0</v>
      </c>
    </row>
    <row r="29" spans="1:20" ht="20.100000000000001" customHeight="1" thickBot="1" x14ac:dyDescent="0.3">
      <c r="A29" s="112"/>
      <c r="B29" s="113"/>
      <c r="C29" s="114">
        <f>('MC M'!T28)</f>
        <v>97</v>
      </c>
      <c r="D29" s="114">
        <f>('MC F'!T28)</f>
        <v>140</v>
      </c>
      <c r="E29" s="115">
        <f>('CU M'!T28)</f>
        <v>175</v>
      </c>
      <c r="F29" s="116">
        <f>('CU F'!T28)</f>
        <v>16</v>
      </c>
      <c r="G29" s="116">
        <f>('ES M'!T28)</f>
        <v>0</v>
      </c>
      <c r="H29" s="116">
        <f>('ES F'!T28)</f>
        <v>20</v>
      </c>
      <c r="I29" s="116">
        <f>('RA M'!T28)</f>
        <v>5</v>
      </c>
      <c r="J29" s="116">
        <f>('RA F'!T28)</f>
        <v>0</v>
      </c>
      <c r="K29" s="116">
        <f>('YA M'!T28)</f>
        <v>0</v>
      </c>
      <c r="L29" s="116">
        <f>('YA F'!T28)</f>
        <v>0</v>
      </c>
      <c r="M29" s="116">
        <f>('YB M'!T28)</f>
        <v>0</v>
      </c>
      <c r="N29" s="116">
        <f>('YB F'!T28)</f>
        <v>0</v>
      </c>
      <c r="O29" s="116">
        <f>('JU M'!T28)</f>
        <v>0</v>
      </c>
      <c r="P29" s="116">
        <f>('JU F'!T28)</f>
        <v>0</v>
      </c>
      <c r="Q29" s="117">
        <f t="shared" si="0"/>
        <v>453</v>
      </c>
      <c r="R29" s="118"/>
      <c r="S29" s="117">
        <f t="shared" si="1"/>
        <v>453</v>
      </c>
      <c r="T29" s="117">
        <f t="shared" si="2"/>
        <v>0</v>
      </c>
    </row>
    <row r="30" spans="1:20" ht="20.100000000000001" customHeight="1" thickBot="1" x14ac:dyDescent="0.3">
      <c r="A30" s="112">
        <v>1731</v>
      </c>
      <c r="B30" s="113" t="s">
        <v>43</v>
      </c>
      <c r="C30" s="114">
        <f>('MC M'!T29)</f>
        <v>0</v>
      </c>
      <c r="D30" s="114">
        <f>('MC F'!T29)</f>
        <v>12</v>
      </c>
      <c r="E30" s="115">
        <f>('CU M'!T29)</f>
        <v>50</v>
      </c>
      <c r="F30" s="116">
        <f>('CU F'!T29)</f>
        <v>5</v>
      </c>
      <c r="G30" s="116">
        <f>('ES M'!T29)</f>
        <v>0</v>
      </c>
      <c r="H30" s="116">
        <f>('ES F'!T29)</f>
        <v>10</v>
      </c>
      <c r="I30" s="116">
        <f>('RA M'!T29)</f>
        <v>5</v>
      </c>
      <c r="J30" s="116">
        <f>('RA F'!T29)</f>
        <v>0</v>
      </c>
      <c r="K30" s="116">
        <f>('YA M'!T29)</f>
        <v>13</v>
      </c>
      <c r="L30" s="116">
        <f>('YA F'!T29)</f>
        <v>6</v>
      </c>
      <c r="M30" s="116">
        <f>('YB M'!T29)</f>
        <v>0</v>
      </c>
      <c r="N30" s="116">
        <f>('YB F'!T29)</f>
        <v>0</v>
      </c>
      <c r="O30" s="116">
        <f>('JU M'!T29)</f>
        <v>0</v>
      </c>
      <c r="P30" s="116">
        <f>('JU F'!T29)</f>
        <v>0</v>
      </c>
      <c r="Q30" s="117">
        <f t="shared" si="0"/>
        <v>101</v>
      </c>
      <c r="R30" s="118" t="s">
        <v>43</v>
      </c>
      <c r="S30" s="117">
        <f t="shared" si="1"/>
        <v>82</v>
      </c>
      <c r="T30" s="117">
        <f t="shared" si="2"/>
        <v>19</v>
      </c>
    </row>
    <row r="31" spans="1:20" ht="20.100000000000001" customHeight="1" thickBot="1" x14ac:dyDescent="0.3">
      <c r="A31" s="112">
        <v>1773</v>
      </c>
      <c r="B31" s="113" t="s">
        <v>44</v>
      </c>
      <c r="C31" s="114">
        <f>('MC M'!T30)</f>
        <v>0</v>
      </c>
      <c r="D31" s="114">
        <f>('MC F'!T30)</f>
        <v>100</v>
      </c>
      <c r="E31" s="115">
        <f>('CU M'!T30)</f>
        <v>15</v>
      </c>
      <c r="F31" s="116">
        <f>('CU F'!T30)</f>
        <v>0</v>
      </c>
      <c r="G31" s="116">
        <f>('ES M'!T30)</f>
        <v>380</v>
      </c>
      <c r="H31" s="116">
        <f>('ES F'!T30)</f>
        <v>190</v>
      </c>
      <c r="I31" s="116">
        <f>('RA M'!T30)</f>
        <v>375</v>
      </c>
      <c r="J31" s="116">
        <f>('RA F'!T30)</f>
        <v>300</v>
      </c>
      <c r="K31" s="116">
        <f>('YA M'!T30)</f>
        <v>22</v>
      </c>
      <c r="L31" s="116">
        <f>('YA F'!T30)</f>
        <v>199</v>
      </c>
      <c r="M31" s="116">
        <f>('YB M'!T30)</f>
        <v>146</v>
      </c>
      <c r="N31" s="116">
        <f>('YB F'!T30)</f>
        <v>21</v>
      </c>
      <c r="O31" s="116">
        <f>('JU M'!T30)</f>
        <v>100</v>
      </c>
      <c r="P31" s="116">
        <f>('JU F'!T30)</f>
        <v>0</v>
      </c>
      <c r="Q31" s="117">
        <f t="shared" si="0"/>
        <v>1848</v>
      </c>
      <c r="R31" s="118" t="s">
        <v>44</v>
      </c>
      <c r="S31" s="117">
        <f t="shared" si="1"/>
        <v>1360</v>
      </c>
      <c r="T31" s="117">
        <f t="shared" si="2"/>
        <v>488</v>
      </c>
    </row>
    <row r="32" spans="1:20" ht="20.100000000000001" customHeight="1" thickBot="1" x14ac:dyDescent="0.3">
      <c r="A32" s="112">
        <v>1347</v>
      </c>
      <c r="B32" s="113" t="s">
        <v>45</v>
      </c>
      <c r="C32" s="114">
        <f>('MC M'!T31)</f>
        <v>0</v>
      </c>
      <c r="D32" s="114">
        <f>('MC F'!T31)</f>
        <v>0</v>
      </c>
      <c r="E32" s="115">
        <f>('CU M'!T31)</f>
        <v>0</v>
      </c>
      <c r="F32" s="116">
        <f>('CU F'!T31)</f>
        <v>0</v>
      </c>
      <c r="G32" s="116">
        <f>('ES M'!T31)</f>
        <v>0</v>
      </c>
      <c r="H32" s="116">
        <f>('ES F'!T31)</f>
        <v>0</v>
      </c>
      <c r="I32" s="116">
        <f>('RA M'!T31)</f>
        <v>0</v>
      </c>
      <c r="J32" s="116">
        <f>('RA F'!T31)</f>
        <v>0</v>
      </c>
      <c r="K32" s="116">
        <f>('YA M'!T31)</f>
        <v>0</v>
      </c>
      <c r="L32" s="116">
        <f>('YA F'!T31)</f>
        <v>0</v>
      </c>
      <c r="M32" s="116">
        <f>('YB M'!T31)</f>
        <v>0</v>
      </c>
      <c r="N32" s="116">
        <f>('YB F'!T31)</f>
        <v>0</v>
      </c>
      <c r="O32" s="116">
        <f>('JU M'!T31)</f>
        <v>0</v>
      </c>
      <c r="P32" s="116">
        <f>('JU F'!T31)</f>
        <v>0</v>
      </c>
      <c r="Q32" s="117">
        <f t="shared" si="0"/>
        <v>0</v>
      </c>
      <c r="R32" s="118" t="s">
        <v>45</v>
      </c>
      <c r="S32" s="117">
        <f t="shared" si="1"/>
        <v>0</v>
      </c>
      <c r="T32" s="117">
        <f t="shared" si="2"/>
        <v>0</v>
      </c>
    </row>
    <row r="33" spans="1:20" ht="20.100000000000001" customHeight="1" thickBot="1" x14ac:dyDescent="0.3">
      <c r="A33" s="112">
        <v>1880</v>
      </c>
      <c r="B33" s="113" t="s">
        <v>46</v>
      </c>
      <c r="C33" s="114">
        <f>('MC M'!T32)</f>
        <v>0</v>
      </c>
      <c r="D33" s="114">
        <f>('MC F'!T32)</f>
        <v>0</v>
      </c>
      <c r="E33" s="115">
        <f>('CU M'!T32)</f>
        <v>0</v>
      </c>
      <c r="F33" s="116">
        <f>('CU F'!T32)</f>
        <v>0</v>
      </c>
      <c r="G33" s="116">
        <f>('ES M'!T32)</f>
        <v>0</v>
      </c>
      <c r="H33" s="116">
        <f>('ES F'!T32)</f>
        <v>0</v>
      </c>
      <c r="I33" s="116">
        <f>('RA M'!T32)</f>
        <v>0</v>
      </c>
      <c r="J33" s="116">
        <f>('RA F'!T32)</f>
        <v>0</v>
      </c>
      <c r="K33" s="116">
        <f>('YA M'!T32)</f>
        <v>0</v>
      </c>
      <c r="L33" s="116">
        <f>('YA F'!T32)</f>
        <v>0</v>
      </c>
      <c r="M33" s="116">
        <f>('YB M'!T32)</f>
        <v>0</v>
      </c>
      <c r="N33" s="116">
        <f>('YB F'!T32)</f>
        <v>0</v>
      </c>
      <c r="O33" s="116">
        <f>('JU M'!T32)</f>
        <v>0</v>
      </c>
      <c r="P33" s="116">
        <f>('JU F'!T32)</f>
        <v>0</v>
      </c>
      <c r="Q33" s="117">
        <f t="shared" si="0"/>
        <v>0</v>
      </c>
      <c r="R33" s="118" t="s">
        <v>46</v>
      </c>
      <c r="S33" s="117">
        <f t="shared" si="1"/>
        <v>0</v>
      </c>
      <c r="T33" s="117">
        <f t="shared" si="2"/>
        <v>0</v>
      </c>
    </row>
    <row r="34" spans="1:20" ht="20.100000000000001" customHeight="1" thickBot="1" x14ac:dyDescent="0.3">
      <c r="A34" s="112">
        <v>1883</v>
      </c>
      <c r="B34" s="113" t="s">
        <v>47</v>
      </c>
      <c r="C34" s="114">
        <f>('MC M'!T33)</f>
        <v>0</v>
      </c>
      <c r="D34" s="114">
        <f>('MC F'!T33)</f>
        <v>0</v>
      </c>
      <c r="E34" s="115">
        <f>('CU M'!T33)</f>
        <v>0</v>
      </c>
      <c r="F34" s="116">
        <f>('CU F'!T33)</f>
        <v>0</v>
      </c>
      <c r="G34" s="116">
        <f>('ES M'!T33)</f>
        <v>0</v>
      </c>
      <c r="H34" s="116">
        <f>('ES F'!T33)</f>
        <v>0</v>
      </c>
      <c r="I34" s="116">
        <f>('RA M'!T33)</f>
        <v>0</v>
      </c>
      <c r="J34" s="116">
        <f>('RA F'!T33)</f>
        <v>0</v>
      </c>
      <c r="K34" s="116">
        <f>('YA M'!T33)</f>
        <v>0</v>
      </c>
      <c r="L34" s="116">
        <f>('YA F'!T33)</f>
        <v>0</v>
      </c>
      <c r="M34" s="116">
        <f>('YB M'!T33)</f>
        <v>0</v>
      </c>
      <c r="N34" s="116">
        <f>('YB F'!T33)</f>
        <v>0</v>
      </c>
      <c r="O34" s="116">
        <f>('JU M'!T33)</f>
        <v>0</v>
      </c>
      <c r="P34" s="116">
        <f>('JU F'!T33)</f>
        <v>0</v>
      </c>
      <c r="Q34" s="117">
        <f t="shared" si="0"/>
        <v>0</v>
      </c>
      <c r="R34" s="118" t="s">
        <v>47</v>
      </c>
      <c r="S34" s="117">
        <f t="shared" si="1"/>
        <v>0</v>
      </c>
      <c r="T34" s="117">
        <f t="shared" si="2"/>
        <v>0</v>
      </c>
    </row>
    <row r="35" spans="1:20" ht="20.100000000000001" customHeight="1" thickBot="1" x14ac:dyDescent="0.3">
      <c r="A35" s="112"/>
      <c r="B35" s="113"/>
      <c r="C35" s="114">
        <f>('MC M'!T34)</f>
        <v>0</v>
      </c>
      <c r="D35" s="114">
        <f>('MC F'!T34)</f>
        <v>0</v>
      </c>
      <c r="E35" s="115">
        <f>('CU M'!T34)</f>
        <v>5</v>
      </c>
      <c r="F35" s="116">
        <f>('CU F'!T34)</f>
        <v>0</v>
      </c>
      <c r="G35" s="116">
        <f>('ES M'!T34)</f>
        <v>0</v>
      </c>
      <c r="H35" s="116">
        <f>('ES F'!T34)</f>
        <v>5</v>
      </c>
      <c r="I35" s="116">
        <f>('RA M'!T34)</f>
        <v>0</v>
      </c>
      <c r="J35" s="116">
        <f>('RA F'!T34)</f>
        <v>0</v>
      </c>
      <c r="K35" s="116">
        <f>('YA M'!T34)</f>
        <v>0</v>
      </c>
      <c r="L35" s="116">
        <f>('YA F'!T34)</f>
        <v>10</v>
      </c>
      <c r="M35" s="116">
        <f>('YB M'!T34)</f>
        <v>23</v>
      </c>
      <c r="N35" s="116">
        <f>('YB F'!T34)</f>
        <v>12</v>
      </c>
      <c r="O35" s="116">
        <f>('JU M'!T34)</f>
        <v>12</v>
      </c>
      <c r="P35" s="116">
        <f>('JU F'!T34)</f>
        <v>0</v>
      </c>
      <c r="Q35" s="117">
        <f t="shared" si="0"/>
        <v>67</v>
      </c>
      <c r="R35" s="118"/>
      <c r="S35" s="117">
        <f t="shared" si="1"/>
        <v>10</v>
      </c>
      <c r="T35" s="117">
        <f t="shared" si="2"/>
        <v>57</v>
      </c>
    </row>
    <row r="36" spans="1:20" ht="20.100000000000001" customHeight="1" thickBot="1" x14ac:dyDescent="0.3">
      <c r="A36" s="112"/>
      <c r="B36" s="113"/>
      <c r="C36" s="114">
        <f>('MC M'!T35)</f>
        <v>0</v>
      </c>
      <c r="D36" s="114">
        <f>('MC F'!T35)</f>
        <v>0</v>
      </c>
      <c r="E36" s="115">
        <f>('CU M'!T35)</f>
        <v>0</v>
      </c>
      <c r="F36" s="116">
        <f>('CU F'!T35)</f>
        <v>0</v>
      </c>
      <c r="G36" s="116">
        <f>('ES M'!T35)</f>
        <v>0</v>
      </c>
      <c r="H36" s="116">
        <f>('ES F'!T35)</f>
        <v>0</v>
      </c>
      <c r="I36" s="116">
        <f>('RA M'!T35)</f>
        <v>0</v>
      </c>
      <c r="J36" s="116">
        <f>('RA F'!T35)</f>
        <v>0</v>
      </c>
      <c r="K36" s="116">
        <f>('YA M'!T35)</f>
        <v>0</v>
      </c>
      <c r="L36" s="116">
        <f>('YA F'!T35)</f>
        <v>0</v>
      </c>
      <c r="M36" s="116">
        <f>('YB M'!T35)</f>
        <v>0</v>
      </c>
      <c r="N36" s="116">
        <f>('YB F'!T35)</f>
        <v>0</v>
      </c>
      <c r="O36" s="116">
        <f>('JU M'!T35)</f>
        <v>0</v>
      </c>
      <c r="P36" s="116">
        <f>('JU F'!T35)</f>
        <v>0</v>
      </c>
      <c r="Q36" s="117">
        <f t="shared" ref="Q36:Q64" si="3">SUM(C36:P36)</f>
        <v>0</v>
      </c>
      <c r="R36" s="118"/>
      <c r="S36" s="117">
        <f t="shared" si="1"/>
        <v>0</v>
      </c>
      <c r="T36" s="117">
        <f t="shared" si="2"/>
        <v>0</v>
      </c>
    </row>
    <row r="37" spans="1:20" ht="20.100000000000001" customHeight="1" thickBot="1" x14ac:dyDescent="0.3">
      <c r="A37" s="112"/>
      <c r="B37" s="113"/>
      <c r="C37" s="114">
        <f>('MC M'!T36)</f>
        <v>12</v>
      </c>
      <c r="D37" s="114">
        <f>('MC F'!T36)</f>
        <v>0</v>
      </c>
      <c r="E37" s="115">
        <f>('CU M'!T36)</f>
        <v>0</v>
      </c>
      <c r="F37" s="116">
        <f>('CU F'!T36)</f>
        <v>0</v>
      </c>
      <c r="G37" s="116">
        <f>('ES M'!T36)</f>
        <v>20</v>
      </c>
      <c r="H37" s="116">
        <f>('ES F'!T36)</f>
        <v>55</v>
      </c>
      <c r="I37" s="116">
        <f>('RA M'!T36)</f>
        <v>15</v>
      </c>
      <c r="J37" s="116">
        <f>('RA F'!T36)</f>
        <v>20</v>
      </c>
      <c r="K37" s="116">
        <f>('YA M'!T36)</f>
        <v>0</v>
      </c>
      <c r="L37" s="116">
        <f>('YA F'!T36)</f>
        <v>0</v>
      </c>
      <c r="M37" s="116">
        <f>('YB M'!T36)</f>
        <v>0</v>
      </c>
      <c r="N37" s="116">
        <f>('YB F'!T36)</f>
        <v>0</v>
      </c>
      <c r="O37" s="116">
        <f>('JU M'!T36)</f>
        <v>0</v>
      </c>
      <c r="P37" s="116">
        <f>('JU F'!T36)</f>
        <v>0</v>
      </c>
      <c r="Q37" s="117">
        <f t="shared" si="3"/>
        <v>122</v>
      </c>
      <c r="R37" s="118"/>
      <c r="S37" s="117">
        <f t="shared" si="1"/>
        <v>122</v>
      </c>
      <c r="T37" s="117">
        <f t="shared" si="2"/>
        <v>0</v>
      </c>
    </row>
    <row r="38" spans="1:20" ht="20.100000000000001" customHeight="1" thickBot="1" x14ac:dyDescent="0.3">
      <c r="A38" s="112"/>
      <c r="B38" s="113"/>
      <c r="C38" s="114">
        <f>('MC M'!T37)</f>
        <v>0</v>
      </c>
      <c r="D38" s="114">
        <f>('MC F'!T37)</f>
        <v>0</v>
      </c>
      <c r="E38" s="115">
        <f>('CU M'!T37)</f>
        <v>0</v>
      </c>
      <c r="F38" s="116">
        <f>('CU F'!T37)</f>
        <v>20</v>
      </c>
      <c r="G38" s="116">
        <f>('ES M'!T37)</f>
        <v>0</v>
      </c>
      <c r="H38" s="116">
        <f>('ES F'!T37)</f>
        <v>0</v>
      </c>
      <c r="I38" s="116">
        <f>('RA M'!T37)</f>
        <v>0</v>
      </c>
      <c r="J38" s="116">
        <f>('RA F'!T37)</f>
        <v>0</v>
      </c>
      <c r="K38" s="116">
        <f>('YA M'!T37)</f>
        <v>100</v>
      </c>
      <c r="L38" s="116">
        <f>('YA F'!T37)</f>
        <v>0</v>
      </c>
      <c r="M38" s="116">
        <f>('YB M'!T37)</f>
        <v>0</v>
      </c>
      <c r="N38" s="116">
        <f>('YB F'!T37)</f>
        <v>0</v>
      </c>
      <c r="O38" s="116">
        <f>('JU M'!T37)</f>
        <v>0</v>
      </c>
      <c r="P38" s="116">
        <f>('JU F'!T37)</f>
        <v>0</v>
      </c>
      <c r="Q38" s="117">
        <f t="shared" si="3"/>
        <v>120</v>
      </c>
      <c r="R38" s="118"/>
      <c r="S38" s="117">
        <f t="shared" si="1"/>
        <v>20</v>
      </c>
      <c r="T38" s="117">
        <f t="shared" si="2"/>
        <v>100</v>
      </c>
    </row>
    <row r="39" spans="1:20" ht="20.100000000000001" customHeight="1" thickBot="1" x14ac:dyDescent="0.3">
      <c r="A39" s="112"/>
      <c r="B39" s="113"/>
      <c r="C39" s="114">
        <f>('MC M'!T38)</f>
        <v>0</v>
      </c>
      <c r="D39" s="114">
        <f>('MC F'!T38)</f>
        <v>0</v>
      </c>
      <c r="E39" s="115">
        <f>('CU M'!T38)</f>
        <v>0</v>
      </c>
      <c r="F39" s="116">
        <f>('CU F'!T38)</f>
        <v>0</v>
      </c>
      <c r="G39" s="116">
        <f>('ES M'!T38)</f>
        <v>0</v>
      </c>
      <c r="H39" s="116">
        <f>('ES F'!T38)</f>
        <v>0</v>
      </c>
      <c r="I39" s="116">
        <f>('RA M'!T38)</f>
        <v>0</v>
      </c>
      <c r="J39" s="116">
        <f>('RA F'!T38)</f>
        <v>0</v>
      </c>
      <c r="K39" s="116">
        <f>('YA M'!T38)</f>
        <v>10</v>
      </c>
      <c r="L39" s="116">
        <f>('YA F'!T38)</f>
        <v>0</v>
      </c>
      <c r="M39" s="116">
        <f>('YB M'!T38)</f>
        <v>6</v>
      </c>
      <c r="N39" s="116">
        <f>('YB F'!T38)</f>
        <v>0</v>
      </c>
      <c r="O39" s="116">
        <f>('JU M'!T38)</f>
        <v>0</v>
      </c>
      <c r="P39" s="116">
        <f>('JU F'!T38)</f>
        <v>0</v>
      </c>
      <c r="Q39" s="117">
        <f t="shared" si="3"/>
        <v>16</v>
      </c>
      <c r="R39" s="118"/>
      <c r="S39" s="117">
        <f t="shared" si="1"/>
        <v>0</v>
      </c>
      <c r="T39" s="117">
        <f t="shared" si="2"/>
        <v>16</v>
      </c>
    </row>
    <row r="40" spans="1:20" ht="20.100000000000001" customHeight="1" thickBot="1" x14ac:dyDescent="0.3">
      <c r="A40" s="112"/>
      <c r="B40" s="113"/>
      <c r="C40" s="114">
        <f>('MC M'!T39)</f>
        <v>0</v>
      </c>
      <c r="D40" s="114">
        <f>('MC F'!T39)</f>
        <v>0</v>
      </c>
      <c r="E40" s="115">
        <f>('CU M'!T39)</f>
        <v>0</v>
      </c>
      <c r="F40" s="116">
        <f>('CU F'!T39)</f>
        <v>0</v>
      </c>
      <c r="G40" s="116">
        <f>('ES M'!T39)</f>
        <v>0</v>
      </c>
      <c r="H40" s="116">
        <f>('ES F'!T39)</f>
        <v>0</v>
      </c>
      <c r="I40" s="116">
        <f>('RA M'!T39)</f>
        <v>0</v>
      </c>
      <c r="J40" s="116">
        <f>('RA F'!T39)</f>
        <v>0</v>
      </c>
      <c r="K40" s="116">
        <f>('YA M'!T39)</f>
        <v>0</v>
      </c>
      <c r="L40" s="116">
        <f>('YA F'!T39)</f>
        <v>0</v>
      </c>
      <c r="M40" s="116">
        <f>('YB M'!T39)</f>
        <v>0</v>
      </c>
      <c r="N40" s="116">
        <f>('YB F'!T39)</f>
        <v>0</v>
      </c>
      <c r="O40" s="116">
        <f>('JU M'!T39)</f>
        <v>0</v>
      </c>
      <c r="P40" s="116">
        <f>('JU F'!T39)</f>
        <v>0</v>
      </c>
      <c r="Q40" s="117">
        <f t="shared" si="3"/>
        <v>0</v>
      </c>
      <c r="R40" s="118"/>
      <c r="S40" s="117">
        <f t="shared" si="1"/>
        <v>0</v>
      </c>
      <c r="T40" s="117">
        <f t="shared" si="2"/>
        <v>0</v>
      </c>
    </row>
    <row r="41" spans="1:20" ht="20.100000000000001" customHeight="1" thickBot="1" x14ac:dyDescent="0.3">
      <c r="A41" s="112"/>
      <c r="B41" s="113"/>
      <c r="C41" s="114">
        <f>('MC M'!T40)</f>
        <v>0</v>
      </c>
      <c r="D41" s="114">
        <f>('MC F'!T40)</f>
        <v>0</v>
      </c>
      <c r="E41" s="115">
        <f>('CU M'!T40)</f>
        <v>0</v>
      </c>
      <c r="F41" s="116">
        <f>('CU F'!T40)</f>
        <v>0</v>
      </c>
      <c r="G41" s="116">
        <f>('ES M'!T40)</f>
        <v>0</v>
      </c>
      <c r="H41" s="116">
        <f>('ES F'!T40)</f>
        <v>0</v>
      </c>
      <c r="I41" s="116">
        <f>('RA M'!T40)</f>
        <v>0</v>
      </c>
      <c r="J41" s="116">
        <f>('RA F'!T40)</f>
        <v>0</v>
      </c>
      <c r="K41" s="116">
        <f>('YA M'!T40)</f>
        <v>0</v>
      </c>
      <c r="L41" s="116">
        <f>('YA F'!T40)</f>
        <v>0</v>
      </c>
      <c r="M41" s="116">
        <f>('YB M'!T40)</f>
        <v>0</v>
      </c>
      <c r="N41" s="116">
        <f>('YB F'!T40)</f>
        <v>0</v>
      </c>
      <c r="O41" s="116">
        <f>('JU M'!T40)</f>
        <v>0</v>
      </c>
      <c r="P41" s="116">
        <f>('JU F'!T40)</f>
        <v>0</v>
      </c>
      <c r="Q41" s="117">
        <f t="shared" si="3"/>
        <v>0</v>
      </c>
      <c r="R41" s="118"/>
      <c r="S41" s="117">
        <f t="shared" si="1"/>
        <v>0</v>
      </c>
      <c r="T41" s="117">
        <f t="shared" si="2"/>
        <v>0</v>
      </c>
    </row>
    <row r="42" spans="1:20" ht="20.100000000000001" customHeight="1" thickBot="1" x14ac:dyDescent="0.3">
      <c r="A42" s="112"/>
      <c r="B42" s="113"/>
      <c r="C42" s="114">
        <f>('MC M'!T41)</f>
        <v>0</v>
      </c>
      <c r="D42" s="114">
        <f>('MC F'!T41)</f>
        <v>0</v>
      </c>
      <c r="E42" s="115">
        <f>('CU M'!T41)</f>
        <v>0</v>
      </c>
      <c r="F42" s="116">
        <f>('CU F'!T41)</f>
        <v>0</v>
      </c>
      <c r="G42" s="116">
        <f>('ES M'!T41)</f>
        <v>0</v>
      </c>
      <c r="H42" s="116">
        <f>('ES F'!T41)</f>
        <v>0</v>
      </c>
      <c r="I42" s="116">
        <f>('RA M'!T41)</f>
        <v>0</v>
      </c>
      <c r="J42" s="116">
        <f>('RA F'!T41)</f>
        <v>0</v>
      </c>
      <c r="K42" s="116">
        <f>('YA M'!T41)</f>
        <v>0</v>
      </c>
      <c r="L42" s="116">
        <f>('YA F'!T41)</f>
        <v>0</v>
      </c>
      <c r="M42" s="116">
        <f>('YB M'!T41)</f>
        <v>0</v>
      </c>
      <c r="N42" s="116">
        <f>('YB F'!T41)</f>
        <v>0</v>
      </c>
      <c r="O42" s="116">
        <f>('JU M'!T41)</f>
        <v>0</v>
      </c>
      <c r="P42" s="116">
        <f>('JU F'!T41)</f>
        <v>0</v>
      </c>
      <c r="Q42" s="117">
        <f t="shared" si="3"/>
        <v>0</v>
      </c>
      <c r="R42" s="118"/>
      <c r="S42" s="117">
        <f t="shared" si="1"/>
        <v>0</v>
      </c>
      <c r="T42" s="117">
        <f t="shared" si="2"/>
        <v>0</v>
      </c>
    </row>
    <row r="43" spans="1:20" ht="20.100000000000001" customHeight="1" thickBot="1" x14ac:dyDescent="0.3">
      <c r="A43" s="112"/>
      <c r="B43" s="113"/>
      <c r="C43" s="114">
        <f>('MC M'!T42)</f>
        <v>0</v>
      </c>
      <c r="D43" s="114">
        <f>('MC F'!T42)</f>
        <v>0</v>
      </c>
      <c r="E43" s="115">
        <f>('CU M'!T42)</f>
        <v>0</v>
      </c>
      <c r="F43" s="116">
        <f>('CU F'!T42)</f>
        <v>0</v>
      </c>
      <c r="G43" s="116">
        <f>('ES M'!T42)</f>
        <v>0</v>
      </c>
      <c r="H43" s="116">
        <f>('ES F'!T42)</f>
        <v>0</v>
      </c>
      <c r="I43" s="116">
        <f>('RA M'!T42)</f>
        <v>0</v>
      </c>
      <c r="J43" s="116">
        <f>('RA F'!T42)</f>
        <v>0</v>
      </c>
      <c r="K43" s="116">
        <f>('YA M'!T42)</f>
        <v>0</v>
      </c>
      <c r="L43" s="116">
        <f>('YA F'!T42)</f>
        <v>0</v>
      </c>
      <c r="M43" s="116">
        <f>('YB M'!T42)</f>
        <v>0</v>
      </c>
      <c r="N43" s="116">
        <f>('YB F'!T42)</f>
        <v>0</v>
      </c>
      <c r="O43" s="116">
        <f>('JU M'!T42)</f>
        <v>0</v>
      </c>
      <c r="P43" s="116">
        <f>('JU F'!T42)</f>
        <v>0</v>
      </c>
      <c r="Q43" s="117">
        <f t="shared" si="3"/>
        <v>0</v>
      </c>
      <c r="R43" s="118"/>
      <c r="S43" s="117">
        <f t="shared" si="1"/>
        <v>0</v>
      </c>
      <c r="T43" s="117">
        <f t="shared" si="2"/>
        <v>0</v>
      </c>
    </row>
    <row r="44" spans="1:20" ht="20.100000000000001" customHeight="1" thickBot="1" x14ac:dyDescent="0.3">
      <c r="A44" s="112"/>
      <c r="B44" s="113"/>
      <c r="C44" s="114">
        <f>('MC M'!T43)</f>
        <v>0</v>
      </c>
      <c r="D44" s="114">
        <f>('MC F'!T43)</f>
        <v>0</v>
      </c>
      <c r="E44" s="115">
        <f>('CU M'!T43)</f>
        <v>0</v>
      </c>
      <c r="F44" s="116">
        <f>('CU F'!T43)</f>
        <v>0</v>
      </c>
      <c r="G44" s="116">
        <f>('ES M'!T43)</f>
        <v>0</v>
      </c>
      <c r="H44" s="116">
        <f>('ES F'!T43)</f>
        <v>0</v>
      </c>
      <c r="I44" s="116">
        <f>('RA M'!T43)</f>
        <v>0</v>
      </c>
      <c r="J44" s="116">
        <f>('RA F'!T43)</f>
        <v>0</v>
      </c>
      <c r="K44" s="116">
        <f>('YA M'!T43)</f>
        <v>0</v>
      </c>
      <c r="L44" s="116">
        <f>('YA F'!T43)</f>
        <v>0</v>
      </c>
      <c r="M44" s="116">
        <f>('YB M'!T43)</f>
        <v>0</v>
      </c>
      <c r="N44" s="116">
        <f>('YB F'!T43)</f>
        <v>0</v>
      </c>
      <c r="O44" s="116">
        <f>('JU M'!T43)</f>
        <v>0</v>
      </c>
      <c r="P44" s="116">
        <f>('JU F'!T43)</f>
        <v>0</v>
      </c>
      <c r="Q44" s="117">
        <f t="shared" si="3"/>
        <v>0</v>
      </c>
      <c r="R44" s="118"/>
      <c r="S44" s="117">
        <f t="shared" si="1"/>
        <v>0</v>
      </c>
      <c r="T44" s="117">
        <f t="shared" si="2"/>
        <v>0</v>
      </c>
    </row>
    <row r="45" spans="1:20" ht="20.100000000000001" customHeight="1" thickBot="1" x14ac:dyDescent="0.3">
      <c r="A45" s="112">
        <v>2199</v>
      </c>
      <c r="B45" s="113" t="s">
        <v>106</v>
      </c>
      <c r="C45" s="114">
        <f>('MC M'!T44)</f>
        <v>0</v>
      </c>
      <c r="D45" s="114">
        <f>('MC F'!T44)</f>
        <v>0</v>
      </c>
      <c r="E45" s="115">
        <f>('CU M'!T44)</f>
        <v>0</v>
      </c>
      <c r="F45" s="116">
        <f>('CU F'!T44)</f>
        <v>0</v>
      </c>
      <c r="G45" s="116">
        <f>('ES M'!T44)</f>
        <v>0</v>
      </c>
      <c r="H45" s="116">
        <f>('ES F'!T44)</f>
        <v>0</v>
      </c>
      <c r="I45" s="116">
        <f>('RA M'!T44)</f>
        <v>0</v>
      </c>
      <c r="J45" s="116">
        <f>('RA F'!T44)</f>
        <v>0</v>
      </c>
      <c r="K45" s="116">
        <f>('YA M'!T44)</f>
        <v>0</v>
      </c>
      <c r="L45" s="116">
        <f>('YA F'!T44)</f>
        <v>0</v>
      </c>
      <c r="M45" s="116">
        <f>('YB M'!T44)</f>
        <v>0</v>
      </c>
      <c r="N45" s="116">
        <f>('YB F'!T44)</f>
        <v>0</v>
      </c>
      <c r="O45" s="116">
        <f>('JU M'!T44)</f>
        <v>0</v>
      </c>
      <c r="P45" s="116">
        <f>('JU F'!T44)</f>
        <v>0</v>
      </c>
      <c r="Q45" s="117">
        <f t="shared" si="3"/>
        <v>0</v>
      </c>
      <c r="R45" s="118" t="s">
        <v>106</v>
      </c>
      <c r="S45" s="117">
        <f t="shared" si="1"/>
        <v>0</v>
      </c>
      <c r="T45" s="117">
        <f t="shared" si="2"/>
        <v>0</v>
      </c>
    </row>
    <row r="46" spans="1:20" ht="20.100000000000001" customHeight="1" thickBot="1" x14ac:dyDescent="0.3">
      <c r="A46" s="112">
        <v>1908</v>
      </c>
      <c r="B46" s="113" t="s">
        <v>55</v>
      </c>
      <c r="C46" s="114">
        <f>('MC M'!T45)</f>
        <v>0</v>
      </c>
      <c r="D46" s="114">
        <f>('MC F'!T45)</f>
        <v>0</v>
      </c>
      <c r="E46" s="115">
        <f>('CU M'!T45)</f>
        <v>0</v>
      </c>
      <c r="F46" s="116">
        <f>('CU F'!T45)</f>
        <v>0</v>
      </c>
      <c r="G46" s="116">
        <f>('ES M'!T45)</f>
        <v>0</v>
      </c>
      <c r="H46" s="116">
        <f>('ES F'!T45)</f>
        <v>0</v>
      </c>
      <c r="I46" s="116">
        <f>('RA M'!T45)</f>
        <v>0</v>
      </c>
      <c r="J46" s="116">
        <f>('RA F'!T45)</f>
        <v>0</v>
      </c>
      <c r="K46" s="116">
        <f>('YA M'!T45)</f>
        <v>0</v>
      </c>
      <c r="L46" s="116">
        <f>('YA F'!T45)</f>
        <v>0</v>
      </c>
      <c r="M46" s="116">
        <f>('YB M'!T45)</f>
        <v>0</v>
      </c>
      <c r="N46" s="116">
        <f>('YB F'!T45)</f>
        <v>0</v>
      </c>
      <c r="O46" s="116">
        <f>('JU M'!T45)</f>
        <v>0</v>
      </c>
      <c r="P46" s="116">
        <f>('JU F'!T45)</f>
        <v>0</v>
      </c>
      <c r="Q46" s="117">
        <f t="shared" si="3"/>
        <v>0</v>
      </c>
      <c r="R46" s="118" t="s">
        <v>55</v>
      </c>
      <c r="S46" s="117">
        <f t="shared" si="1"/>
        <v>0</v>
      </c>
      <c r="T46" s="117">
        <f t="shared" si="2"/>
        <v>0</v>
      </c>
    </row>
    <row r="47" spans="1:20" ht="20.100000000000001" customHeight="1" thickBot="1" x14ac:dyDescent="0.3">
      <c r="A47" s="112">
        <v>2057</v>
      </c>
      <c r="B47" s="113" t="s">
        <v>56</v>
      </c>
      <c r="C47" s="114">
        <f>('MC M'!T46)</f>
        <v>0</v>
      </c>
      <c r="D47" s="114">
        <f>('MC F'!T46)</f>
        <v>30</v>
      </c>
      <c r="E47" s="115">
        <f>('CU M'!T46)</f>
        <v>49</v>
      </c>
      <c r="F47" s="116">
        <f>('CU F'!T46)</f>
        <v>23</v>
      </c>
      <c r="G47" s="116">
        <f>('ES M'!T46)</f>
        <v>71</v>
      </c>
      <c r="H47" s="116">
        <f>('ES F'!T46)</f>
        <v>29</v>
      </c>
      <c r="I47" s="116">
        <f>('RA M'!T46)</f>
        <v>68</v>
      </c>
      <c r="J47" s="116">
        <f>('RA F'!T46)</f>
        <v>11</v>
      </c>
      <c r="K47" s="116">
        <f>('YA M'!T46)</f>
        <v>32</v>
      </c>
      <c r="L47" s="116">
        <f>('YA F'!T46)</f>
        <v>0</v>
      </c>
      <c r="M47" s="116">
        <f>('YB M'!T46)</f>
        <v>0</v>
      </c>
      <c r="N47" s="116">
        <f>('YB F'!T46)</f>
        <v>0</v>
      </c>
      <c r="O47" s="116">
        <f>('JU M'!T46)</f>
        <v>0</v>
      </c>
      <c r="P47" s="116">
        <f>('JU F'!T46)</f>
        <v>0</v>
      </c>
      <c r="Q47" s="117">
        <f t="shared" si="3"/>
        <v>313</v>
      </c>
      <c r="R47" s="118" t="s">
        <v>56</v>
      </c>
      <c r="S47" s="117">
        <f t="shared" si="1"/>
        <v>281</v>
      </c>
      <c r="T47" s="117">
        <f t="shared" si="2"/>
        <v>32</v>
      </c>
    </row>
    <row r="48" spans="1:20" ht="20.100000000000001" customHeight="1" thickBot="1" x14ac:dyDescent="0.3">
      <c r="A48" s="112">
        <v>2069</v>
      </c>
      <c r="B48" s="113" t="s">
        <v>57</v>
      </c>
      <c r="C48" s="114">
        <f>('MC M'!T47)</f>
        <v>0</v>
      </c>
      <c r="D48" s="114">
        <f>('MC F'!T47)</f>
        <v>0</v>
      </c>
      <c r="E48" s="115">
        <f>('CU M'!T47)</f>
        <v>0</v>
      </c>
      <c r="F48" s="116">
        <f>('CU F'!T47)</f>
        <v>0</v>
      </c>
      <c r="G48" s="116">
        <f>('ES M'!T47)</f>
        <v>0</v>
      </c>
      <c r="H48" s="116">
        <f>('ES F'!T47)</f>
        <v>0</v>
      </c>
      <c r="I48" s="116">
        <f>('RA M'!T47)</f>
        <v>0</v>
      </c>
      <c r="J48" s="116">
        <f>('RA F'!T47)</f>
        <v>0</v>
      </c>
      <c r="K48" s="116">
        <f>('YA M'!T47)</f>
        <v>0</v>
      </c>
      <c r="L48" s="116">
        <f>('YA F'!T47)</f>
        <v>0</v>
      </c>
      <c r="M48" s="116">
        <f>('YB M'!T47)</f>
        <v>0</v>
      </c>
      <c r="N48" s="116">
        <f>('YB F'!T47)</f>
        <v>0</v>
      </c>
      <c r="O48" s="116">
        <f>('JU M'!T47)</f>
        <v>0</v>
      </c>
      <c r="P48" s="116">
        <f>('JU F'!T47)</f>
        <v>0</v>
      </c>
      <c r="Q48" s="117">
        <f t="shared" si="3"/>
        <v>0</v>
      </c>
      <c r="R48" s="118" t="s">
        <v>57</v>
      </c>
      <c r="S48" s="117">
        <f t="shared" si="1"/>
        <v>0</v>
      </c>
      <c r="T48" s="117">
        <f t="shared" si="2"/>
        <v>0</v>
      </c>
    </row>
    <row r="49" spans="1:20" ht="20.100000000000001" customHeight="1" thickBot="1" x14ac:dyDescent="0.3">
      <c r="A49" s="112"/>
      <c r="B49" s="113"/>
      <c r="C49" s="114">
        <f>('MC M'!T48)</f>
        <v>0</v>
      </c>
      <c r="D49" s="114">
        <f>('MC F'!T48)</f>
        <v>0</v>
      </c>
      <c r="E49" s="115">
        <f>('CU M'!T48)</f>
        <v>0</v>
      </c>
      <c r="F49" s="116">
        <f>('CU F'!T48)</f>
        <v>0</v>
      </c>
      <c r="G49" s="116">
        <f>('ES M'!T48)</f>
        <v>0</v>
      </c>
      <c r="H49" s="116">
        <f>('ES F'!T48)</f>
        <v>15</v>
      </c>
      <c r="I49" s="116">
        <f>('RA M'!T48)</f>
        <v>5</v>
      </c>
      <c r="J49" s="116">
        <f>('RA F'!T48)</f>
        <v>0</v>
      </c>
      <c r="K49" s="116">
        <f>('YA M'!T48)</f>
        <v>0</v>
      </c>
      <c r="L49" s="116">
        <f>('YA F'!T48)</f>
        <v>0</v>
      </c>
      <c r="M49" s="116">
        <f>('YB M'!T48)</f>
        <v>0</v>
      </c>
      <c r="N49" s="116">
        <f>('YB F'!T48)</f>
        <v>0</v>
      </c>
      <c r="O49" s="116">
        <f>('JU M'!T48)</f>
        <v>0</v>
      </c>
      <c r="P49" s="116">
        <f>('JU F'!T48)</f>
        <v>0</v>
      </c>
      <c r="Q49" s="117">
        <f t="shared" si="3"/>
        <v>20</v>
      </c>
      <c r="R49" s="118"/>
      <c r="S49" s="117">
        <f t="shared" si="1"/>
        <v>20</v>
      </c>
      <c r="T49" s="117">
        <f t="shared" si="2"/>
        <v>0</v>
      </c>
    </row>
    <row r="50" spans="1:20" ht="20.100000000000001" customHeight="1" thickBot="1" x14ac:dyDescent="0.3">
      <c r="A50" s="112">
        <v>2029</v>
      </c>
      <c r="B50" s="113" t="s">
        <v>59</v>
      </c>
      <c r="C50" s="114">
        <f>('MC M'!T49)</f>
        <v>0</v>
      </c>
      <c r="D50" s="114">
        <f>('MC F'!T49)</f>
        <v>0</v>
      </c>
      <c r="E50" s="115">
        <f>('CU M'!T49)</f>
        <v>378</v>
      </c>
      <c r="F50" s="116">
        <f>('CU F'!T49)</f>
        <v>160</v>
      </c>
      <c r="G50" s="116">
        <f>('ES M'!T49)</f>
        <v>28</v>
      </c>
      <c r="H50" s="116">
        <f>('ES F'!T49)</f>
        <v>437</v>
      </c>
      <c r="I50" s="116">
        <f>('RA M'!T49)</f>
        <v>235</v>
      </c>
      <c r="J50" s="116">
        <f>('RA F'!T49)</f>
        <v>62</v>
      </c>
      <c r="K50" s="116">
        <f>('YA M'!T49)</f>
        <v>0</v>
      </c>
      <c r="L50" s="116">
        <f>('YA F'!T49)</f>
        <v>0</v>
      </c>
      <c r="M50" s="116">
        <f>('YB M'!T49)</f>
        <v>0</v>
      </c>
      <c r="N50" s="116">
        <f>('YB F'!T49)</f>
        <v>0</v>
      </c>
      <c r="O50" s="116">
        <f>('JU M'!T49)</f>
        <v>0</v>
      </c>
      <c r="P50" s="116">
        <f>('JU F'!T49)</f>
        <v>0</v>
      </c>
      <c r="Q50" s="112">
        <f t="shared" si="3"/>
        <v>1300</v>
      </c>
      <c r="R50" s="119" t="s">
        <v>59</v>
      </c>
      <c r="S50" s="117">
        <f t="shared" si="1"/>
        <v>1300</v>
      </c>
      <c r="T50" s="117">
        <f t="shared" si="2"/>
        <v>0</v>
      </c>
    </row>
    <row r="51" spans="1:20" ht="20.100000000000001" customHeight="1" thickBot="1" x14ac:dyDescent="0.3">
      <c r="A51" s="112">
        <v>2027</v>
      </c>
      <c r="B51" s="113" t="s">
        <v>20</v>
      </c>
      <c r="C51" s="114">
        <f>('MC M'!T50)</f>
        <v>0</v>
      </c>
      <c r="D51" s="114">
        <f>('MC F'!T50)</f>
        <v>0</v>
      </c>
      <c r="E51" s="115">
        <f>('CU M'!T50)</f>
        <v>130</v>
      </c>
      <c r="F51" s="116">
        <f>('CU F'!T50)</f>
        <v>459</v>
      </c>
      <c r="G51" s="116">
        <f>('ES M'!T50)</f>
        <v>243</v>
      </c>
      <c r="H51" s="116">
        <f>('ES F'!T50)</f>
        <v>230</v>
      </c>
      <c r="I51" s="116">
        <f>('RA M'!T50)</f>
        <v>223</v>
      </c>
      <c r="J51" s="116">
        <f>('RA F'!T50)</f>
        <v>371</v>
      </c>
      <c r="K51" s="116">
        <f>('YA M'!T50)</f>
        <v>249</v>
      </c>
      <c r="L51" s="116">
        <f>('YA F'!T50)</f>
        <v>44</v>
      </c>
      <c r="M51" s="116">
        <f>('YB M'!T50)</f>
        <v>7</v>
      </c>
      <c r="N51" s="116">
        <f>('YB F'!T50)</f>
        <v>0</v>
      </c>
      <c r="O51" s="116">
        <f>('JU M'!T50)</f>
        <v>57</v>
      </c>
      <c r="P51" s="116">
        <f>('JU F'!T50)</f>
        <v>30</v>
      </c>
      <c r="Q51" s="112">
        <f t="shared" si="3"/>
        <v>2043</v>
      </c>
      <c r="R51" s="119" t="s">
        <v>20</v>
      </c>
      <c r="S51" s="117">
        <f t="shared" si="1"/>
        <v>1656</v>
      </c>
      <c r="T51" s="117">
        <f t="shared" si="2"/>
        <v>387</v>
      </c>
    </row>
    <row r="52" spans="1:20" ht="20.100000000000001" customHeight="1" thickBot="1" x14ac:dyDescent="0.3">
      <c r="A52" s="112">
        <v>1862</v>
      </c>
      <c r="B52" s="113" t="s">
        <v>60</v>
      </c>
      <c r="C52" s="114">
        <f>('MC M'!T51)</f>
        <v>0</v>
      </c>
      <c r="D52" s="114">
        <f>('MC F'!T51)</f>
        <v>0</v>
      </c>
      <c r="E52" s="115">
        <f>('CU M'!T51)</f>
        <v>0</v>
      </c>
      <c r="F52" s="116">
        <f>('CU F'!T51)</f>
        <v>90</v>
      </c>
      <c r="G52" s="116">
        <f>('ES M'!T51)</f>
        <v>0</v>
      </c>
      <c r="H52" s="116">
        <f>('ES F'!T51)</f>
        <v>10</v>
      </c>
      <c r="I52" s="116">
        <f>('RA M'!T51)</f>
        <v>0</v>
      </c>
      <c r="J52" s="116">
        <f>('RA F'!T51)</f>
        <v>0</v>
      </c>
      <c r="K52" s="116">
        <f>('YA M'!T51)</f>
        <v>0</v>
      </c>
      <c r="L52" s="116">
        <f>('YA F'!T51)</f>
        <v>0</v>
      </c>
      <c r="M52" s="116">
        <f>('YB M'!T51)</f>
        <v>0</v>
      </c>
      <c r="N52" s="116">
        <f>('YB F'!T51)</f>
        <v>0</v>
      </c>
      <c r="O52" s="116">
        <f>('JU M'!T51)</f>
        <v>0</v>
      </c>
      <c r="P52" s="116">
        <f>('JU F'!T51)</f>
        <v>0</v>
      </c>
      <c r="Q52" s="112">
        <f t="shared" si="3"/>
        <v>100</v>
      </c>
      <c r="R52" s="119" t="s">
        <v>60</v>
      </c>
      <c r="S52" s="117">
        <f t="shared" si="1"/>
        <v>100</v>
      </c>
      <c r="T52" s="117">
        <f t="shared" si="2"/>
        <v>0</v>
      </c>
    </row>
    <row r="53" spans="1:20" ht="20.100000000000001" customHeight="1" thickBot="1" x14ac:dyDescent="0.3">
      <c r="A53" s="112">
        <v>1132</v>
      </c>
      <c r="B53" s="113" t="s">
        <v>61</v>
      </c>
      <c r="C53" s="114">
        <f>('MC M'!T52)</f>
        <v>0</v>
      </c>
      <c r="D53" s="114">
        <f>('MC F'!T52)</f>
        <v>0</v>
      </c>
      <c r="E53" s="115">
        <f>('CU M'!T52)</f>
        <v>0</v>
      </c>
      <c r="F53" s="116">
        <f>('CU F'!T52)</f>
        <v>0</v>
      </c>
      <c r="G53" s="116">
        <f>('ES M'!T52)</f>
        <v>0</v>
      </c>
      <c r="H53" s="116">
        <f>('ES F'!T52)</f>
        <v>0</v>
      </c>
      <c r="I53" s="116">
        <f>('RA M'!T52)</f>
        <v>0</v>
      </c>
      <c r="J53" s="116">
        <f>('RA F'!T52)</f>
        <v>0</v>
      </c>
      <c r="K53" s="116">
        <f>('YA M'!T52)</f>
        <v>0</v>
      </c>
      <c r="L53" s="116">
        <f>('YA F'!T52)</f>
        <v>0</v>
      </c>
      <c r="M53" s="116">
        <f>('YB M'!T52)</f>
        <v>0</v>
      </c>
      <c r="N53" s="116">
        <f>('YB F'!T52)</f>
        <v>0</v>
      </c>
      <c r="O53" s="116">
        <f>('JU M'!T52)</f>
        <v>0</v>
      </c>
      <c r="P53" s="116">
        <f>('JU F'!T52)</f>
        <v>0</v>
      </c>
      <c r="Q53" s="112">
        <f t="shared" si="3"/>
        <v>0</v>
      </c>
      <c r="R53" s="119" t="s">
        <v>61</v>
      </c>
      <c r="S53" s="117">
        <f t="shared" si="1"/>
        <v>0</v>
      </c>
      <c r="T53" s="117">
        <f t="shared" si="2"/>
        <v>0</v>
      </c>
    </row>
    <row r="54" spans="1:20" ht="20.100000000000001" customHeight="1" thickBot="1" x14ac:dyDescent="0.3">
      <c r="A54" s="112">
        <v>1988</v>
      </c>
      <c r="B54" s="113" t="s">
        <v>62</v>
      </c>
      <c r="C54" s="114">
        <f>('MC M'!T53)</f>
        <v>0</v>
      </c>
      <c r="D54" s="114">
        <f>('MC F'!T53)</f>
        <v>0</v>
      </c>
      <c r="E54" s="115">
        <f>('CU M'!T53)</f>
        <v>0</v>
      </c>
      <c r="F54" s="116">
        <f>('CU F'!T53)</f>
        <v>0</v>
      </c>
      <c r="G54" s="116">
        <f>('ES M'!T53)</f>
        <v>0</v>
      </c>
      <c r="H54" s="116">
        <f>('ES F'!T53)</f>
        <v>0</v>
      </c>
      <c r="I54" s="116">
        <f>('RA M'!T53)</f>
        <v>0</v>
      </c>
      <c r="J54" s="116">
        <f>('RA F'!T53)</f>
        <v>0</v>
      </c>
      <c r="K54" s="116">
        <f>('YA M'!T53)</f>
        <v>0</v>
      </c>
      <c r="L54" s="116">
        <f>('YA F'!T53)</f>
        <v>0</v>
      </c>
      <c r="M54" s="116">
        <f>('YB M'!T53)</f>
        <v>0</v>
      </c>
      <c r="N54" s="116">
        <f>('YB F'!T53)</f>
        <v>0</v>
      </c>
      <c r="O54" s="116">
        <f>('JU M'!T53)</f>
        <v>0</v>
      </c>
      <c r="P54" s="116">
        <f>('JU F'!T53)</f>
        <v>0</v>
      </c>
      <c r="Q54" s="112">
        <f t="shared" si="3"/>
        <v>0</v>
      </c>
      <c r="R54" s="119" t="s">
        <v>62</v>
      </c>
      <c r="S54" s="117">
        <f t="shared" si="1"/>
        <v>0</v>
      </c>
      <c r="T54" s="117">
        <f t="shared" si="2"/>
        <v>0</v>
      </c>
    </row>
    <row r="55" spans="1:20" ht="20.100000000000001" customHeight="1" thickBot="1" x14ac:dyDescent="0.3">
      <c r="A55" s="112"/>
      <c r="B55" s="113"/>
      <c r="C55" s="114">
        <f>('MC M'!T54)</f>
        <v>0</v>
      </c>
      <c r="D55" s="114">
        <f>('MC F'!T54)</f>
        <v>0</v>
      </c>
      <c r="E55" s="115">
        <f>('CU M'!T54)</f>
        <v>0</v>
      </c>
      <c r="F55" s="116">
        <f>('CU F'!T54)</f>
        <v>0</v>
      </c>
      <c r="G55" s="116">
        <f>('ES M'!T54)</f>
        <v>10</v>
      </c>
      <c r="H55" s="116">
        <f>('ES F'!T54)</f>
        <v>79</v>
      </c>
      <c r="I55" s="116">
        <f>('RA M'!T54)</f>
        <v>0</v>
      </c>
      <c r="J55" s="116">
        <f>('RA F'!T54)</f>
        <v>56</v>
      </c>
      <c r="K55" s="116">
        <f>('YA M'!T54)</f>
        <v>0</v>
      </c>
      <c r="L55" s="116">
        <f>('YA F'!T54)</f>
        <v>13</v>
      </c>
      <c r="M55" s="116">
        <f>('YB M'!T54)</f>
        <v>0</v>
      </c>
      <c r="N55" s="116">
        <f>('YB F'!T54)</f>
        <v>0</v>
      </c>
      <c r="O55" s="116">
        <f>('JU M'!T54)</f>
        <v>0</v>
      </c>
      <c r="P55" s="116">
        <f>('JU F'!T54)</f>
        <v>0</v>
      </c>
      <c r="Q55" s="112">
        <f t="shared" si="3"/>
        <v>158</v>
      </c>
      <c r="R55" s="119"/>
      <c r="S55" s="117">
        <f t="shared" si="1"/>
        <v>145</v>
      </c>
      <c r="T55" s="117">
        <f t="shared" si="2"/>
        <v>13</v>
      </c>
    </row>
    <row r="56" spans="1:20" ht="20.100000000000001" customHeight="1" thickBot="1" x14ac:dyDescent="0.3">
      <c r="A56" s="112"/>
      <c r="B56" s="113"/>
      <c r="C56" s="114">
        <f>('MC M'!T55)</f>
        <v>0</v>
      </c>
      <c r="D56" s="114">
        <f>('MC F'!T55)</f>
        <v>0</v>
      </c>
      <c r="E56" s="115">
        <f>('CU M'!T55)</f>
        <v>0</v>
      </c>
      <c r="F56" s="116">
        <f>('CU F'!T55)</f>
        <v>0</v>
      </c>
      <c r="G56" s="116">
        <f>('ES M'!T55)</f>
        <v>5</v>
      </c>
      <c r="H56" s="116">
        <f>('ES F'!T55)</f>
        <v>0</v>
      </c>
      <c r="I56" s="116">
        <f>('RA M'!T55)</f>
        <v>0</v>
      </c>
      <c r="J56" s="116">
        <f>('RA F'!T55)</f>
        <v>0</v>
      </c>
      <c r="K56" s="116">
        <f>('YA M'!T55)</f>
        <v>0</v>
      </c>
      <c r="L56" s="116">
        <f>('YA F'!T55)</f>
        <v>0</v>
      </c>
      <c r="M56" s="116">
        <f>('YB M'!T55)</f>
        <v>0</v>
      </c>
      <c r="N56" s="116">
        <f>('YB F'!T55)</f>
        <v>0</v>
      </c>
      <c r="O56" s="116">
        <f>('JU M'!T55)</f>
        <v>0</v>
      </c>
      <c r="P56" s="116">
        <f>('JU F'!T55)</f>
        <v>0</v>
      </c>
      <c r="Q56" s="112">
        <f t="shared" si="3"/>
        <v>5</v>
      </c>
      <c r="R56" s="119"/>
      <c r="S56" s="117">
        <f t="shared" si="1"/>
        <v>5</v>
      </c>
      <c r="T56" s="117">
        <f t="shared" si="2"/>
        <v>0</v>
      </c>
    </row>
    <row r="57" spans="1:20" ht="20.100000000000001" customHeight="1" thickBot="1" x14ac:dyDescent="0.3">
      <c r="A57" s="112"/>
      <c r="B57" s="113"/>
      <c r="C57" s="114">
        <f>('MC M'!T56)</f>
        <v>0</v>
      </c>
      <c r="D57" s="114">
        <f>('MC F'!T56)</f>
        <v>0</v>
      </c>
      <c r="E57" s="115">
        <f>('CU M'!T56)</f>
        <v>0</v>
      </c>
      <c r="F57" s="116">
        <f>('CU F'!T56)</f>
        <v>0</v>
      </c>
      <c r="G57" s="116">
        <f>('ES M'!T56)</f>
        <v>0</v>
      </c>
      <c r="H57" s="116">
        <f>('ES F'!T56)</f>
        <v>0</v>
      </c>
      <c r="I57" s="116">
        <f>('RA M'!T56)</f>
        <v>5</v>
      </c>
      <c r="J57" s="116">
        <f>('RA F'!T56)</f>
        <v>0</v>
      </c>
      <c r="K57" s="116">
        <f>('YA M'!T56)</f>
        <v>0</v>
      </c>
      <c r="L57" s="116">
        <f>('YA F'!T56)</f>
        <v>0</v>
      </c>
      <c r="M57" s="116">
        <f>('YB M'!T56)</f>
        <v>0</v>
      </c>
      <c r="N57" s="116">
        <f>('YB F'!T56)</f>
        <v>0</v>
      </c>
      <c r="O57" s="116">
        <f>('JU M'!T56)</f>
        <v>0</v>
      </c>
      <c r="P57" s="116">
        <f>('JU F'!T56)</f>
        <v>0</v>
      </c>
      <c r="Q57" s="112">
        <f t="shared" si="3"/>
        <v>5</v>
      </c>
      <c r="R57" s="119"/>
      <c r="S57" s="117">
        <f t="shared" si="1"/>
        <v>5</v>
      </c>
      <c r="T57" s="117">
        <f t="shared" si="2"/>
        <v>0</v>
      </c>
    </row>
    <row r="58" spans="1:20" ht="20.100000000000001" customHeight="1" thickBot="1" x14ac:dyDescent="0.3">
      <c r="A58" s="112">
        <v>1990</v>
      </c>
      <c r="B58" s="113" t="s">
        <v>26</v>
      </c>
      <c r="C58" s="114">
        <f>('MC M'!T57)</f>
        <v>0</v>
      </c>
      <c r="D58" s="114">
        <f>('MC F'!T57)</f>
        <v>0</v>
      </c>
      <c r="E58" s="115">
        <f>('CU M'!T57)</f>
        <v>0</v>
      </c>
      <c r="F58" s="116">
        <f>('CU F'!T57)</f>
        <v>0</v>
      </c>
      <c r="G58" s="116">
        <f>('ES M'!T57)</f>
        <v>0</v>
      </c>
      <c r="H58" s="116">
        <f>('ES F'!T57)</f>
        <v>0</v>
      </c>
      <c r="I58" s="116">
        <f>('RA M'!T57)</f>
        <v>0</v>
      </c>
      <c r="J58" s="116">
        <f>('RA F'!T57)</f>
        <v>0</v>
      </c>
      <c r="K58" s="116">
        <f>('YA M'!T57)</f>
        <v>0</v>
      </c>
      <c r="L58" s="116">
        <f>('YA F'!T57)</f>
        <v>0</v>
      </c>
      <c r="M58" s="116">
        <f>('YB M'!T57)</f>
        <v>0</v>
      </c>
      <c r="N58" s="116">
        <f>('YB F'!T57)</f>
        <v>0</v>
      </c>
      <c r="O58" s="116">
        <f>('JU M'!T57)</f>
        <v>0</v>
      </c>
      <c r="P58" s="116">
        <f>('JU F'!T57)</f>
        <v>0</v>
      </c>
      <c r="Q58" s="112">
        <f t="shared" si="3"/>
        <v>0</v>
      </c>
      <c r="R58" s="119" t="s">
        <v>26</v>
      </c>
      <c r="S58" s="117">
        <f t="shared" si="1"/>
        <v>0</v>
      </c>
      <c r="T58" s="117">
        <f t="shared" si="2"/>
        <v>0</v>
      </c>
    </row>
    <row r="59" spans="1:20" ht="20.100000000000001" customHeight="1" thickBot="1" x14ac:dyDescent="0.3">
      <c r="A59" s="112">
        <v>2068</v>
      </c>
      <c r="B59" s="113" t="s">
        <v>64</v>
      </c>
      <c r="C59" s="114">
        <f>('MC M'!T58)</f>
        <v>0</v>
      </c>
      <c r="D59" s="114">
        <f>('MC F'!T58)</f>
        <v>0</v>
      </c>
      <c r="E59" s="115">
        <f>('CU M'!T58)</f>
        <v>0</v>
      </c>
      <c r="F59" s="116">
        <f>('CU F'!T58)</f>
        <v>0</v>
      </c>
      <c r="G59" s="116">
        <f>('ES M'!T58)</f>
        <v>0</v>
      </c>
      <c r="H59" s="116">
        <f>('ES F'!T58)</f>
        <v>0</v>
      </c>
      <c r="I59" s="116">
        <f>('RA M'!T58)</f>
        <v>0</v>
      </c>
      <c r="J59" s="116">
        <f>('RA F'!T58)</f>
        <v>0</v>
      </c>
      <c r="K59" s="116">
        <f>('YA M'!T58)</f>
        <v>0</v>
      </c>
      <c r="L59" s="116">
        <f>('YA F'!T58)</f>
        <v>0</v>
      </c>
      <c r="M59" s="116">
        <f>('YB M'!T58)</f>
        <v>0</v>
      </c>
      <c r="N59" s="116">
        <f>('YB F'!T58)</f>
        <v>0</v>
      </c>
      <c r="O59" s="116">
        <f>('JU M'!T58)</f>
        <v>0</v>
      </c>
      <c r="P59" s="116">
        <f>('JU F'!T58)</f>
        <v>0</v>
      </c>
      <c r="Q59" s="112">
        <f t="shared" si="3"/>
        <v>0</v>
      </c>
      <c r="R59" s="119" t="s">
        <v>64</v>
      </c>
      <c r="S59" s="117">
        <f t="shared" si="1"/>
        <v>0</v>
      </c>
      <c r="T59" s="117">
        <f t="shared" si="2"/>
        <v>0</v>
      </c>
    </row>
    <row r="60" spans="1:20" ht="20.100000000000001" customHeight="1" thickBot="1" x14ac:dyDescent="0.3">
      <c r="A60" s="112"/>
      <c r="B60" s="113"/>
      <c r="C60" s="114">
        <f>('MC M'!T59)</f>
        <v>19</v>
      </c>
      <c r="D60" s="114">
        <f>('MC F'!T59)</f>
        <v>0</v>
      </c>
      <c r="E60" s="115">
        <f>('CU M'!T59)</f>
        <v>131</v>
      </c>
      <c r="F60" s="116">
        <f>('CU F'!T59)</f>
        <v>0</v>
      </c>
      <c r="G60" s="116">
        <f>('ES M'!T59)</f>
        <v>17</v>
      </c>
      <c r="H60" s="116">
        <f>('ES F'!T59)</f>
        <v>0</v>
      </c>
      <c r="I60" s="116">
        <f>('RA M'!T59)</f>
        <v>35</v>
      </c>
      <c r="J60" s="116">
        <f>('RA F'!T59)</f>
        <v>49</v>
      </c>
      <c r="K60" s="116">
        <f>('YA M'!T59)</f>
        <v>0</v>
      </c>
      <c r="L60" s="116">
        <f>('YA F'!T59)</f>
        <v>17</v>
      </c>
      <c r="M60" s="116">
        <f>('YB M'!T59)</f>
        <v>0</v>
      </c>
      <c r="N60" s="116">
        <f>('YB F'!T59)</f>
        <v>0</v>
      </c>
      <c r="O60" s="116">
        <f>('JU M'!T59)</f>
        <v>0</v>
      </c>
      <c r="P60" s="116">
        <f>('JU F'!T59)</f>
        <v>0</v>
      </c>
      <c r="Q60" s="112">
        <f t="shared" si="3"/>
        <v>268</v>
      </c>
      <c r="R60" s="119"/>
      <c r="S60" s="117">
        <f t="shared" si="1"/>
        <v>251</v>
      </c>
      <c r="T60" s="117">
        <f t="shared" si="2"/>
        <v>17</v>
      </c>
    </row>
    <row r="61" spans="1:20" ht="20.100000000000001" customHeight="1" thickBot="1" x14ac:dyDescent="0.3">
      <c r="A61" s="112"/>
      <c r="B61" s="113"/>
      <c r="C61" s="114">
        <f>('MC M'!T60)</f>
        <v>0</v>
      </c>
      <c r="D61" s="114">
        <f>('MC F'!T60)</f>
        <v>0</v>
      </c>
      <c r="E61" s="115">
        <f>('CU M'!T60)</f>
        <v>0</v>
      </c>
      <c r="F61" s="116">
        <f>('CU F'!T60)</f>
        <v>0</v>
      </c>
      <c r="G61" s="116">
        <f>('ES M'!T60)</f>
        <v>0</v>
      </c>
      <c r="H61" s="116">
        <f>('ES F'!T60)</f>
        <v>0</v>
      </c>
      <c r="I61" s="116">
        <f>('RA M'!T60)</f>
        <v>0</v>
      </c>
      <c r="J61" s="116">
        <f>('RA F'!T60)</f>
        <v>0</v>
      </c>
      <c r="K61" s="116">
        <f>('YA M'!T60)</f>
        <v>0</v>
      </c>
      <c r="L61" s="116">
        <f>('YA F'!T60)</f>
        <v>0</v>
      </c>
      <c r="M61" s="116">
        <f>('YB M'!T60)</f>
        <v>0</v>
      </c>
      <c r="N61" s="116">
        <f>('YB F'!T60)</f>
        <v>0</v>
      </c>
      <c r="O61" s="116">
        <f>('JU M'!T60)</f>
        <v>0</v>
      </c>
      <c r="P61" s="116">
        <f>('JU F'!T60)</f>
        <v>0</v>
      </c>
      <c r="Q61" s="112">
        <f t="shared" si="3"/>
        <v>0</v>
      </c>
      <c r="R61" s="119"/>
      <c r="S61" s="117">
        <f t="shared" si="1"/>
        <v>0</v>
      </c>
      <c r="T61" s="117">
        <f t="shared" si="2"/>
        <v>0</v>
      </c>
    </row>
    <row r="62" spans="1:20" ht="20.100000000000001" customHeight="1" thickBot="1" x14ac:dyDescent="0.3">
      <c r="A62" s="112">
        <v>2161</v>
      </c>
      <c r="B62" s="113" t="s">
        <v>66</v>
      </c>
      <c r="C62" s="114">
        <f>('MC M'!T61)</f>
        <v>0</v>
      </c>
      <c r="D62" s="114">
        <f>('MC F'!T61)</f>
        <v>0</v>
      </c>
      <c r="E62" s="115">
        <f>('CU M'!T61)</f>
        <v>0</v>
      </c>
      <c r="F62" s="116">
        <f>('CU F'!T61)</f>
        <v>0</v>
      </c>
      <c r="G62" s="116">
        <f>('ES M'!T61)</f>
        <v>0</v>
      </c>
      <c r="H62" s="116">
        <f>('ES F'!T61)</f>
        <v>0</v>
      </c>
      <c r="I62" s="116">
        <f>('RA M'!T61)</f>
        <v>0</v>
      </c>
      <c r="J62" s="116">
        <f>('RA F'!T61)</f>
        <v>0</v>
      </c>
      <c r="K62" s="116">
        <f>('YA M'!T61)</f>
        <v>0</v>
      </c>
      <c r="L62" s="116">
        <f>('YA F'!T61)</f>
        <v>0</v>
      </c>
      <c r="M62" s="116">
        <f>('YB M'!T61)</f>
        <v>0</v>
      </c>
      <c r="N62" s="116">
        <f>('YB F'!T61)</f>
        <v>0</v>
      </c>
      <c r="O62" s="116">
        <f>('JU M'!T61)</f>
        <v>0</v>
      </c>
      <c r="P62" s="116">
        <f>('JU F'!T61)</f>
        <v>0</v>
      </c>
      <c r="Q62" s="112">
        <f t="shared" si="3"/>
        <v>0</v>
      </c>
      <c r="R62" s="119" t="s">
        <v>66</v>
      </c>
      <c r="S62" s="117">
        <f t="shared" si="1"/>
        <v>0</v>
      </c>
      <c r="T62" s="117">
        <f t="shared" si="2"/>
        <v>0</v>
      </c>
    </row>
    <row r="63" spans="1:20" ht="20.100000000000001" customHeight="1" thickBot="1" x14ac:dyDescent="0.3">
      <c r="A63" s="112">
        <v>1216</v>
      </c>
      <c r="B63" s="113" t="s">
        <v>108</v>
      </c>
      <c r="C63" s="114">
        <f>('MC M'!T62)</f>
        <v>0</v>
      </c>
      <c r="D63" s="114">
        <f>('MC F'!T62)</f>
        <v>0</v>
      </c>
      <c r="E63" s="115">
        <f>('CU M'!T62)</f>
        <v>0</v>
      </c>
      <c r="F63" s="116">
        <f>('CU F'!T62)</f>
        <v>0</v>
      </c>
      <c r="G63" s="116">
        <f>('ES M'!T62)</f>
        <v>0</v>
      </c>
      <c r="H63" s="116">
        <f>('ES F'!T62)</f>
        <v>0</v>
      </c>
      <c r="I63" s="116">
        <f>('RA M'!T62)</f>
        <v>0</v>
      </c>
      <c r="J63" s="116">
        <f>('RA F'!T62)</f>
        <v>0</v>
      </c>
      <c r="K63" s="116">
        <f>('YA M'!T62)</f>
        <v>0</v>
      </c>
      <c r="L63" s="116">
        <f>('YA F'!T62)</f>
        <v>0</v>
      </c>
      <c r="M63" s="116">
        <f>('YB M'!T62)</f>
        <v>0</v>
      </c>
      <c r="N63" s="116">
        <f>('YB F'!T62)</f>
        <v>0</v>
      </c>
      <c r="O63" s="116">
        <f>('JU M'!T62)</f>
        <v>0</v>
      </c>
      <c r="P63" s="116">
        <f>('JU F'!T62)</f>
        <v>0</v>
      </c>
      <c r="Q63" s="112">
        <f t="shared" si="3"/>
        <v>0</v>
      </c>
      <c r="R63" s="119" t="s">
        <v>108</v>
      </c>
      <c r="S63" s="117">
        <f t="shared" si="1"/>
        <v>0</v>
      </c>
      <c r="T63" s="117">
        <f t="shared" si="2"/>
        <v>0</v>
      </c>
    </row>
    <row r="64" spans="1:20" ht="20.100000000000001" customHeight="1" thickBot="1" x14ac:dyDescent="0.3">
      <c r="A64" s="112">
        <v>2113</v>
      </c>
      <c r="B64" s="113" t="s">
        <v>67</v>
      </c>
      <c r="C64" s="114">
        <f>('MC M'!T63)</f>
        <v>0</v>
      </c>
      <c r="D64" s="114">
        <f>('MC F'!T63)</f>
        <v>0</v>
      </c>
      <c r="E64" s="115">
        <f>('CU M'!T63)</f>
        <v>0</v>
      </c>
      <c r="F64" s="116">
        <f>('CU F'!T63)</f>
        <v>0</v>
      </c>
      <c r="G64" s="116">
        <f>('ES M'!T63)</f>
        <v>0</v>
      </c>
      <c r="H64" s="116">
        <f>('ES F'!T63)</f>
        <v>0</v>
      </c>
      <c r="I64" s="116">
        <f>('RA M'!T63)</f>
        <v>0</v>
      </c>
      <c r="J64" s="116">
        <f>('RA F'!T63)</f>
        <v>0</v>
      </c>
      <c r="K64" s="116">
        <f>('YA M'!T63)</f>
        <v>0</v>
      </c>
      <c r="L64" s="116">
        <f>('YA F'!T63)</f>
        <v>0</v>
      </c>
      <c r="M64" s="116">
        <f>('YB M'!T63)</f>
        <v>0</v>
      </c>
      <c r="N64" s="116">
        <f>('YB F'!T63)</f>
        <v>0</v>
      </c>
      <c r="O64" s="116">
        <f>('JU M'!T63)</f>
        <v>0</v>
      </c>
      <c r="P64" s="116">
        <f>('JU F'!T63)</f>
        <v>0</v>
      </c>
      <c r="Q64" s="112">
        <f t="shared" si="3"/>
        <v>0</v>
      </c>
      <c r="R64" s="119" t="s">
        <v>67</v>
      </c>
      <c r="S64" s="117">
        <f t="shared" si="1"/>
        <v>0</v>
      </c>
      <c r="T64" s="117">
        <f t="shared" si="2"/>
        <v>0</v>
      </c>
    </row>
    <row r="65" spans="1:20" ht="20.100000000000001" customHeight="1" thickBot="1" x14ac:dyDescent="0.3">
      <c r="A65" s="112"/>
      <c r="B65" s="113"/>
      <c r="C65" s="114">
        <f>('MC M'!T64)</f>
        <v>0</v>
      </c>
      <c r="D65" s="114">
        <f>('MC F'!T64)</f>
        <v>0</v>
      </c>
      <c r="E65" s="115">
        <f>('CU M'!T64)</f>
        <v>0</v>
      </c>
      <c r="F65" s="116">
        <f>('CU F'!T64)</f>
        <v>0</v>
      </c>
      <c r="G65" s="116">
        <f>('ES M'!T64)</f>
        <v>0</v>
      </c>
      <c r="H65" s="116">
        <f>('ES F'!T64)</f>
        <v>0</v>
      </c>
      <c r="I65" s="116">
        <f>('RA M'!T64)</f>
        <v>0</v>
      </c>
      <c r="J65" s="116">
        <f>('RA F'!T64)</f>
        <v>0</v>
      </c>
      <c r="K65" s="116">
        <f>('YA M'!T64)</f>
        <v>0</v>
      </c>
      <c r="L65" s="116">
        <f>('YA F'!T64)</f>
        <v>0</v>
      </c>
      <c r="M65" s="116">
        <f>('YB M'!T64)</f>
        <v>0</v>
      </c>
      <c r="N65" s="116">
        <f>('YB F'!T64)</f>
        <v>0</v>
      </c>
      <c r="O65" s="116">
        <f>('JU M'!T64)</f>
        <v>0</v>
      </c>
      <c r="P65" s="116">
        <f>('JU F'!T64)</f>
        <v>0</v>
      </c>
      <c r="Q65" s="112">
        <f t="shared" ref="Q65" si="4">SUM(C65:P65)</f>
        <v>0</v>
      </c>
      <c r="R65" s="125"/>
      <c r="S65" s="117">
        <f t="shared" si="1"/>
        <v>0</v>
      </c>
      <c r="T65" s="117">
        <f t="shared" si="2"/>
        <v>0</v>
      </c>
    </row>
    <row r="66" spans="1:20" ht="19.5" customHeight="1" x14ac:dyDescent="0.25">
      <c r="A66" s="28"/>
      <c r="B66" s="93"/>
      <c r="C66" s="120">
        <f>SUM(C4:C65)</f>
        <v>1795</v>
      </c>
      <c r="D66" s="120">
        <f t="shared" ref="D66:P66" si="5">SUM(D4:D65)</f>
        <v>739</v>
      </c>
      <c r="E66" s="120">
        <f t="shared" si="5"/>
        <v>3722</v>
      </c>
      <c r="F66" s="120">
        <f t="shared" si="5"/>
        <v>3559</v>
      </c>
      <c r="G66" s="120">
        <f t="shared" si="5"/>
        <v>4159</v>
      </c>
      <c r="H66" s="120">
        <f t="shared" si="5"/>
        <v>3771</v>
      </c>
      <c r="I66" s="120">
        <f t="shared" si="5"/>
        <v>4080</v>
      </c>
      <c r="J66" s="120">
        <f t="shared" si="5"/>
        <v>3598</v>
      </c>
      <c r="K66" s="120">
        <f t="shared" si="5"/>
        <v>3818</v>
      </c>
      <c r="L66" s="120">
        <f t="shared" si="5"/>
        <v>3796</v>
      </c>
      <c r="M66" s="120">
        <f t="shared" si="5"/>
        <v>3090</v>
      </c>
      <c r="N66" s="120">
        <f t="shared" si="5"/>
        <v>1774</v>
      </c>
      <c r="O66" s="120">
        <f t="shared" si="5"/>
        <v>2090</v>
      </c>
      <c r="P66" s="120">
        <f t="shared" si="5"/>
        <v>457</v>
      </c>
      <c r="Q66" s="95">
        <f>SUM(Q4:Q65)</f>
        <v>40448</v>
      </c>
      <c r="R66" s="121"/>
      <c r="S66" s="95">
        <f t="shared" ref="S66:T66" si="6">SUM(S4:S65)</f>
        <v>25423</v>
      </c>
      <c r="T66" s="95">
        <f t="shared" si="6"/>
        <v>15025</v>
      </c>
    </row>
    <row r="67" spans="1:20" ht="15.75" customHeight="1" thickBot="1" x14ac:dyDescent="0.3">
      <c r="A67" s="4"/>
      <c r="B67" s="75"/>
      <c r="C67" s="126" t="s">
        <v>85</v>
      </c>
      <c r="D67" s="126" t="s">
        <v>86</v>
      </c>
      <c r="E67" s="122" t="s">
        <v>87</v>
      </c>
      <c r="F67" s="122" t="s">
        <v>88</v>
      </c>
      <c r="G67" s="122" t="s">
        <v>89</v>
      </c>
      <c r="H67" s="122" t="s">
        <v>90</v>
      </c>
      <c r="I67" s="122" t="s">
        <v>91</v>
      </c>
      <c r="J67" s="122" t="s">
        <v>92</v>
      </c>
      <c r="K67" s="122" t="s">
        <v>93</v>
      </c>
      <c r="L67" s="122" t="s">
        <v>94</v>
      </c>
      <c r="M67" s="122" t="s">
        <v>95</v>
      </c>
      <c r="N67" s="122" t="s">
        <v>96</v>
      </c>
      <c r="O67" s="122" t="s">
        <v>97</v>
      </c>
      <c r="P67" s="122" t="s">
        <v>98</v>
      </c>
      <c r="Q67" s="97">
        <f>SUM(C66:P66)</f>
        <v>40448</v>
      </c>
      <c r="R67" s="4"/>
      <c r="S67" s="97"/>
      <c r="T67" s="97"/>
    </row>
    <row r="68" spans="1:20" ht="16.149999999999999" customHeight="1" x14ac:dyDescent="0.2">
      <c r="A68" s="4"/>
      <c r="B68" s="4"/>
      <c r="C68" s="28"/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28"/>
      <c r="O68" s="28"/>
      <c r="P68" s="28"/>
      <c r="Q68" s="4"/>
      <c r="R68" s="4"/>
      <c r="S68" s="4"/>
      <c r="T68" s="4"/>
    </row>
    <row r="69" spans="1:20" ht="15.6" customHeight="1" x14ac:dyDescent="0.2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</row>
    <row r="70" spans="1:20" ht="15.6" customHeight="1" x14ac:dyDescent="0.2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</row>
  </sheetData>
  <pageMargins left="1" right="1" top="1" bottom="1" header="0.25" footer="0.25"/>
  <pageSetup orientation="portrait"/>
  <headerFooter>
    <oddFooter>&amp;L&amp;"Helvetica,Regular"&amp;12&amp;K000000	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3"/>
  <sheetViews>
    <sheetView topLeftCell="A34" workbookViewId="0">
      <selection activeCell="A45" sqref="A45"/>
    </sheetView>
  </sheetViews>
  <sheetFormatPr defaultRowHeight="12.75" x14ac:dyDescent="0.2"/>
  <cols>
    <col min="1" max="1" width="42.7109375" bestFit="1" customWidth="1"/>
    <col min="2" max="2" width="18.7109375" customWidth="1"/>
    <col min="3" max="4" width="18.7109375" style="129" customWidth="1"/>
  </cols>
  <sheetData>
    <row r="1" spans="1:4" ht="16.5" thickBot="1" x14ac:dyDescent="0.3">
      <c r="A1" s="108" t="s">
        <v>3</v>
      </c>
      <c r="B1" s="108" t="s">
        <v>105</v>
      </c>
      <c r="C1" s="108" t="s">
        <v>100</v>
      </c>
      <c r="D1" s="108" t="s">
        <v>101</v>
      </c>
    </row>
    <row r="2" spans="1:4" ht="16.5" thickBot="1" x14ac:dyDescent="0.3">
      <c r="A2" s="113" t="s">
        <v>10</v>
      </c>
      <c r="B2" s="108">
        <f>'Punti provvisorio'!Q22</f>
        <v>5075</v>
      </c>
      <c r="C2" s="108">
        <f>'Punti provvisorio'!S22</f>
        <v>3915</v>
      </c>
      <c r="D2" s="108">
        <f>'Punti provvisorio'!T22</f>
        <v>1160</v>
      </c>
    </row>
    <row r="3" spans="1:4" ht="16.5" thickBot="1" x14ac:dyDescent="0.3">
      <c r="A3" s="113" t="s">
        <v>11</v>
      </c>
      <c r="B3" s="108">
        <f>'Punti provvisorio'!Q4</f>
        <v>3524</v>
      </c>
      <c r="C3" s="108">
        <f>'Punti provvisorio'!S4</f>
        <v>2240</v>
      </c>
      <c r="D3" s="108">
        <f>'Punti provvisorio'!T4</f>
        <v>1284</v>
      </c>
    </row>
    <row r="4" spans="1:4" ht="16.5" thickBot="1" x14ac:dyDescent="0.3">
      <c r="A4" s="113" t="s">
        <v>12</v>
      </c>
      <c r="B4" s="108">
        <f>'Punti provvisorio'!Q5</f>
        <v>0</v>
      </c>
      <c r="C4" s="108">
        <f>'Punti provvisorio'!S5</f>
        <v>0</v>
      </c>
      <c r="D4" s="108">
        <f>'Punti provvisorio'!T5</f>
        <v>0</v>
      </c>
    </row>
    <row r="5" spans="1:4" ht="16.5" thickBot="1" x14ac:dyDescent="0.3">
      <c r="A5" s="113" t="s">
        <v>16</v>
      </c>
      <c r="B5" s="108">
        <f>'Punti provvisorio'!Q9</f>
        <v>4408</v>
      </c>
      <c r="C5" s="108">
        <f>'Punti provvisorio'!S9</f>
        <v>2729</v>
      </c>
      <c r="D5" s="108">
        <f>'Punti provvisorio'!T9</f>
        <v>1679</v>
      </c>
    </row>
    <row r="6" spans="1:4" ht="16.5" thickBot="1" x14ac:dyDescent="0.3">
      <c r="A6" s="113" t="s">
        <v>23</v>
      </c>
      <c r="B6" s="108">
        <f>'Punti provvisorio'!Q13</f>
        <v>362</v>
      </c>
      <c r="C6" s="108">
        <f>'Punti provvisorio'!S13</f>
        <v>60</v>
      </c>
      <c r="D6" s="108">
        <f>'Punti provvisorio'!T13</f>
        <v>302</v>
      </c>
    </row>
    <row r="7" spans="1:4" ht="16.5" thickBot="1" x14ac:dyDescent="0.3">
      <c r="A7" s="113" t="s">
        <v>24</v>
      </c>
      <c r="B7" s="108">
        <f>'Punti provvisorio'!Q56</f>
        <v>5</v>
      </c>
      <c r="C7" s="108">
        <f>'Punti provvisorio'!S56</f>
        <v>5</v>
      </c>
      <c r="D7" s="108">
        <f>'Punti provvisorio'!T56</f>
        <v>0</v>
      </c>
    </row>
    <row r="8" spans="1:4" ht="16.5" thickBot="1" x14ac:dyDescent="0.3">
      <c r="A8" s="113" t="s">
        <v>13</v>
      </c>
      <c r="B8" s="108">
        <f>'Punti provvisorio'!Q6</f>
        <v>3915</v>
      </c>
      <c r="C8" s="108">
        <f>'Punti provvisorio'!S6</f>
        <v>2445</v>
      </c>
      <c r="D8" s="108">
        <f>'Punti provvisorio'!T6</f>
        <v>1470</v>
      </c>
    </row>
    <row r="9" spans="1:4" ht="16.5" thickBot="1" x14ac:dyDescent="0.3">
      <c r="A9" s="113" t="s">
        <v>22</v>
      </c>
      <c r="B9" s="108">
        <f>'Punti provvisorio'!Q42</f>
        <v>0</v>
      </c>
      <c r="C9" s="108">
        <f>'Punti provvisorio'!S42</f>
        <v>0</v>
      </c>
      <c r="D9" s="108">
        <f>'Punti provvisorio'!T42</f>
        <v>0</v>
      </c>
    </row>
    <row r="10" spans="1:4" ht="16.5" thickBot="1" x14ac:dyDescent="0.3">
      <c r="A10" s="113" t="s">
        <v>28</v>
      </c>
      <c r="B10" s="108">
        <f>'Punti provvisorio'!Q16</f>
        <v>1038</v>
      </c>
      <c r="C10" s="108">
        <f>'Punti provvisorio'!S16</f>
        <v>123</v>
      </c>
      <c r="D10" s="108">
        <f>'Punti provvisorio'!T16</f>
        <v>915</v>
      </c>
    </row>
    <row r="11" spans="1:4" ht="16.5" thickBot="1" x14ac:dyDescent="0.3">
      <c r="A11" s="113" t="s">
        <v>14</v>
      </c>
      <c r="B11" s="108">
        <f>'Punti provvisorio'!Q7</f>
        <v>2024</v>
      </c>
      <c r="C11" s="108">
        <f>'Punti provvisorio'!S7</f>
        <v>1450</v>
      </c>
      <c r="D11" s="108">
        <f>'Punti provvisorio'!T7</f>
        <v>574</v>
      </c>
    </row>
    <row r="12" spans="1:4" ht="16.5" thickBot="1" x14ac:dyDescent="0.3">
      <c r="A12" s="113" t="s">
        <v>30</v>
      </c>
      <c r="B12" s="108">
        <f>'Punti provvisorio'!Q47</f>
        <v>313</v>
      </c>
      <c r="C12" s="108">
        <f>'Punti provvisorio'!S47</f>
        <v>281</v>
      </c>
      <c r="D12" s="108">
        <f>'Punti provvisorio'!T47</f>
        <v>32</v>
      </c>
    </row>
    <row r="13" spans="1:4" ht="16.5" thickBot="1" x14ac:dyDescent="0.3">
      <c r="A13" s="113" t="s">
        <v>32</v>
      </c>
      <c r="B13" s="108">
        <f>'Punti provvisorio'!Q35</f>
        <v>67</v>
      </c>
      <c r="C13" s="108">
        <f>'Punti provvisorio'!S35</f>
        <v>10</v>
      </c>
      <c r="D13" s="108">
        <f>'Punti provvisorio'!T35</f>
        <v>57</v>
      </c>
    </row>
    <row r="14" spans="1:4" ht="16.5" thickBot="1" x14ac:dyDescent="0.3">
      <c r="A14" s="113" t="s">
        <v>53</v>
      </c>
      <c r="B14" s="108">
        <f>'Punti provvisorio'!Q43</f>
        <v>0</v>
      </c>
      <c r="C14" s="108">
        <f>'Punti provvisorio'!S43</f>
        <v>0</v>
      </c>
      <c r="D14" s="108">
        <f>'Punti provvisorio'!T43</f>
        <v>0</v>
      </c>
    </row>
    <row r="15" spans="1:4" ht="16.5" thickBot="1" x14ac:dyDescent="0.3">
      <c r="A15" s="113" t="s">
        <v>35</v>
      </c>
      <c r="B15" s="108">
        <f>'Punti provvisorio'!Q21</f>
        <v>3544</v>
      </c>
      <c r="C15" s="108">
        <f>'Punti provvisorio'!S21</f>
        <v>944</v>
      </c>
      <c r="D15" s="108">
        <f>'Punti provvisorio'!T21</f>
        <v>2600</v>
      </c>
    </row>
    <row r="16" spans="1:4" ht="16.5" thickBot="1" x14ac:dyDescent="0.3">
      <c r="A16" s="113" t="s">
        <v>20</v>
      </c>
      <c r="B16" s="108">
        <f>'Punti provvisorio'!Q51</f>
        <v>2043</v>
      </c>
      <c r="C16" s="108">
        <f>'Punti provvisorio'!S51</f>
        <v>1656</v>
      </c>
      <c r="D16" s="108">
        <f>'Punti provvisorio'!T51</f>
        <v>387</v>
      </c>
    </row>
    <row r="17" spans="1:4" ht="16.5" thickBot="1" x14ac:dyDescent="0.3">
      <c r="A17" s="113" t="s">
        <v>34</v>
      </c>
      <c r="B17" s="108">
        <f>'Punti provvisorio'!Q20</f>
        <v>0</v>
      </c>
      <c r="C17" s="108">
        <f>'Punti provvisorio'!S20</f>
        <v>0</v>
      </c>
      <c r="D17" s="108">
        <f>'Punti provvisorio'!T20</f>
        <v>0</v>
      </c>
    </row>
    <row r="18" spans="1:4" ht="16.5" thickBot="1" x14ac:dyDescent="0.3">
      <c r="A18" s="113" t="s">
        <v>26</v>
      </c>
      <c r="B18" s="108">
        <f>'Punti provvisorio'!Q58</f>
        <v>0</v>
      </c>
      <c r="C18" s="108">
        <f>'Punti provvisorio'!S58</f>
        <v>0</v>
      </c>
      <c r="D18" s="108">
        <f>'Punti provvisorio'!T58</f>
        <v>0</v>
      </c>
    </row>
    <row r="19" spans="1:4" ht="16.5" thickBot="1" x14ac:dyDescent="0.3">
      <c r="A19" s="113" t="s">
        <v>17</v>
      </c>
      <c r="B19" s="108">
        <f>'Punti provvisorio'!Q57</f>
        <v>5</v>
      </c>
      <c r="C19" s="108">
        <f>'Punti provvisorio'!S57</f>
        <v>5</v>
      </c>
      <c r="D19" s="108">
        <f>'Punti provvisorio'!T57</f>
        <v>0</v>
      </c>
    </row>
    <row r="20" spans="1:4" ht="16.5" thickBot="1" x14ac:dyDescent="0.3">
      <c r="A20" s="113" t="s">
        <v>21</v>
      </c>
      <c r="B20" s="108">
        <f>'Punti provvisorio'!Q12</f>
        <v>470</v>
      </c>
      <c r="C20" s="108">
        <f>'Punti provvisorio'!S12</f>
        <v>0</v>
      </c>
      <c r="D20" s="108">
        <f>'Punti provvisorio'!T12</f>
        <v>470</v>
      </c>
    </row>
    <row r="21" spans="1:4" ht="16.5" thickBot="1" x14ac:dyDescent="0.3">
      <c r="A21" s="113" t="s">
        <v>33</v>
      </c>
      <c r="B21" s="108">
        <f>'Punti provvisorio'!Q61</f>
        <v>0</v>
      </c>
      <c r="C21" s="108">
        <f>'Punti provvisorio'!S61</f>
        <v>0</v>
      </c>
      <c r="D21" s="108">
        <f>'Punti provvisorio'!T61</f>
        <v>0</v>
      </c>
    </row>
    <row r="22" spans="1:4" ht="16.5" thickBot="1" x14ac:dyDescent="0.3">
      <c r="A22" s="113" t="s">
        <v>44</v>
      </c>
      <c r="B22" s="108">
        <f>'Punti provvisorio'!Q31</f>
        <v>1848</v>
      </c>
      <c r="C22" s="108">
        <f>'Punti provvisorio'!S31</f>
        <v>1360</v>
      </c>
      <c r="D22" s="108">
        <f>'Punti provvisorio'!T31</f>
        <v>488</v>
      </c>
    </row>
    <row r="23" spans="1:4" ht="16.5" thickBot="1" x14ac:dyDescent="0.3">
      <c r="A23" s="113" t="s">
        <v>59</v>
      </c>
      <c r="B23" s="108">
        <f>'Punti provvisorio'!Q50</f>
        <v>1300</v>
      </c>
      <c r="C23" s="108">
        <f>'Punti provvisorio'!S50</f>
        <v>1300</v>
      </c>
      <c r="D23" s="108">
        <f>'Punti provvisorio'!T50</f>
        <v>0</v>
      </c>
    </row>
    <row r="24" spans="1:4" ht="16.5" thickBot="1" x14ac:dyDescent="0.3">
      <c r="A24" s="113" t="s">
        <v>18</v>
      </c>
      <c r="B24" s="108">
        <f>'Punti provvisorio'!Q10</f>
        <v>1769</v>
      </c>
      <c r="C24" s="108">
        <f>'Punti provvisorio'!S10</f>
        <v>939</v>
      </c>
      <c r="D24" s="108">
        <f>'Punti provvisorio'!T10</f>
        <v>830</v>
      </c>
    </row>
    <row r="25" spans="1:4" ht="16.5" thickBot="1" x14ac:dyDescent="0.3">
      <c r="A25" s="113" t="s">
        <v>27</v>
      </c>
      <c r="B25" s="108">
        <f>'Punti provvisorio'!Q15</f>
        <v>414</v>
      </c>
      <c r="C25" s="108">
        <f>'Punti provvisorio'!S15</f>
        <v>80</v>
      </c>
      <c r="D25" s="108">
        <f>'Punti provvisorio'!T15</f>
        <v>334</v>
      </c>
    </row>
    <row r="26" spans="1:4" ht="16.5" thickBot="1" x14ac:dyDescent="0.3">
      <c r="A26" s="113" t="s">
        <v>54</v>
      </c>
      <c r="B26" s="108">
        <f>'Punti provvisorio'!Q44</f>
        <v>0</v>
      </c>
      <c r="C26" s="108">
        <f>'Punti provvisorio'!S44</f>
        <v>0</v>
      </c>
      <c r="D26" s="108">
        <f>'Punti provvisorio'!T44</f>
        <v>0</v>
      </c>
    </row>
    <row r="27" spans="1:4" ht="16.5" thickBot="1" x14ac:dyDescent="0.3">
      <c r="A27" s="113" t="s">
        <v>58</v>
      </c>
      <c r="B27" s="108">
        <f>'Punti provvisorio'!Q49</f>
        <v>20</v>
      </c>
      <c r="C27" s="108">
        <f>'Punti provvisorio'!S49</f>
        <v>20</v>
      </c>
      <c r="D27" s="108">
        <f>'Punti provvisorio'!T49</f>
        <v>0</v>
      </c>
    </row>
    <row r="28" spans="1:4" ht="16.5" thickBot="1" x14ac:dyDescent="0.3">
      <c r="A28" s="113" t="s">
        <v>19</v>
      </c>
      <c r="B28" s="108">
        <f>'Punti provvisorio'!Q11</f>
        <v>0</v>
      </c>
      <c r="C28" s="108">
        <f>'Punti provvisorio'!S11</f>
        <v>0</v>
      </c>
      <c r="D28" s="108">
        <f>'Punti provvisorio'!T11</f>
        <v>0</v>
      </c>
    </row>
    <row r="29" spans="1:4" ht="16.5" thickBot="1" x14ac:dyDescent="0.3">
      <c r="A29" s="113" t="s">
        <v>36</v>
      </c>
      <c r="B29" s="108">
        <f>'Punti provvisorio'!Q23</f>
        <v>0</v>
      </c>
      <c r="C29" s="108">
        <f>'Punti provvisorio'!S23</f>
        <v>0</v>
      </c>
      <c r="D29" s="108">
        <f>'Punti provvisorio'!T23</f>
        <v>0</v>
      </c>
    </row>
    <row r="30" spans="1:4" ht="16.5" thickBot="1" x14ac:dyDescent="0.3">
      <c r="A30" s="113" t="s">
        <v>15</v>
      </c>
      <c r="B30" s="108">
        <f>'Punti provvisorio'!Q8</f>
        <v>65</v>
      </c>
      <c r="C30" s="108">
        <f>'Punti provvisorio'!S8</f>
        <v>0</v>
      </c>
      <c r="D30" s="108">
        <f>'Punti provvisorio'!T8</f>
        <v>65</v>
      </c>
    </row>
    <row r="31" spans="1:4" ht="16.5" thickBot="1" x14ac:dyDescent="0.3">
      <c r="A31" s="113" t="s">
        <v>51</v>
      </c>
      <c r="B31" s="108">
        <f>'Punti provvisorio'!Q39</f>
        <v>16</v>
      </c>
      <c r="C31" s="108">
        <f>'Punti provvisorio'!S39</f>
        <v>0</v>
      </c>
      <c r="D31" s="108">
        <f>'Punti provvisorio'!T39</f>
        <v>16</v>
      </c>
    </row>
    <row r="32" spans="1:4" ht="16.5" thickBot="1" x14ac:dyDescent="0.3">
      <c r="A32" s="113" t="s">
        <v>29</v>
      </c>
      <c r="B32" s="108">
        <f>'Punti provvisorio'!Q17</f>
        <v>0</v>
      </c>
      <c r="C32" s="108">
        <f>'Punti provvisorio'!S17</f>
        <v>0</v>
      </c>
      <c r="D32" s="108">
        <f>'Punti provvisorio'!T17</f>
        <v>0</v>
      </c>
    </row>
    <row r="33" spans="1:4" ht="16.5" thickBot="1" x14ac:dyDescent="0.3">
      <c r="A33" s="113" t="s">
        <v>61</v>
      </c>
      <c r="B33" s="108">
        <f>'Punti provvisorio'!Q53</f>
        <v>0</v>
      </c>
      <c r="C33" s="108">
        <f>'Punti provvisorio'!S53</f>
        <v>0</v>
      </c>
      <c r="D33" s="108">
        <f>'Punti provvisorio'!T53</f>
        <v>0</v>
      </c>
    </row>
    <row r="34" spans="1:4" ht="16.5" thickBot="1" x14ac:dyDescent="0.3">
      <c r="A34" s="113" t="s">
        <v>43</v>
      </c>
      <c r="B34" s="108">
        <f>'Punti provvisorio'!Q30</f>
        <v>101</v>
      </c>
      <c r="C34" s="108">
        <f>'Punti provvisorio'!S30</f>
        <v>82</v>
      </c>
      <c r="D34" s="108">
        <f>'Punti provvisorio'!T30</f>
        <v>19</v>
      </c>
    </row>
    <row r="35" spans="1:4" ht="16.5" thickBot="1" x14ac:dyDescent="0.3">
      <c r="A35" s="113" t="s">
        <v>60</v>
      </c>
      <c r="B35" s="108">
        <f>'Punti provvisorio'!Q52</f>
        <v>100</v>
      </c>
      <c r="C35" s="108">
        <f>'Punti provvisorio'!S52</f>
        <v>100</v>
      </c>
      <c r="D35" s="108">
        <f>'Punti provvisorio'!T52</f>
        <v>0</v>
      </c>
    </row>
    <row r="36" spans="1:4" ht="16.5" thickBot="1" x14ac:dyDescent="0.3">
      <c r="A36" s="113" t="s">
        <v>42</v>
      </c>
      <c r="B36" s="108">
        <f>'Punti provvisorio'!Q29</f>
        <v>453</v>
      </c>
      <c r="C36" s="108">
        <f>'Punti provvisorio'!S29</f>
        <v>453</v>
      </c>
      <c r="D36" s="108">
        <f>'Punti provvisorio'!T29</f>
        <v>0</v>
      </c>
    </row>
    <row r="37" spans="1:4" ht="16.5" thickBot="1" x14ac:dyDescent="0.3">
      <c r="A37" s="113" t="s">
        <v>73</v>
      </c>
      <c r="B37" s="108">
        <f>'Punti provvisorio'!Q65</f>
        <v>0</v>
      </c>
      <c r="C37" s="108">
        <f>'Punti provvisorio'!S65</f>
        <v>0</v>
      </c>
      <c r="D37" s="108">
        <f>'Punti provvisorio'!T65</f>
        <v>0</v>
      </c>
    </row>
    <row r="38" spans="1:4" ht="16.5" thickBot="1" x14ac:dyDescent="0.3">
      <c r="A38" s="113" t="s">
        <v>65</v>
      </c>
      <c r="B38" s="108">
        <f>'Punti provvisorio'!Q60</f>
        <v>268</v>
      </c>
      <c r="C38" s="108">
        <f>'Punti provvisorio'!S60</f>
        <v>251</v>
      </c>
      <c r="D38" s="108">
        <f>'Punti provvisorio'!T60</f>
        <v>17</v>
      </c>
    </row>
    <row r="39" spans="1:4" ht="16.5" thickBot="1" x14ac:dyDescent="0.3">
      <c r="A39" s="113" t="s">
        <v>66</v>
      </c>
      <c r="B39" s="108">
        <f>'Punti provvisorio'!Q62</f>
        <v>0</v>
      </c>
      <c r="C39" s="108">
        <f>'Punti provvisorio'!S62</f>
        <v>0</v>
      </c>
      <c r="D39" s="108">
        <f>'Punti provvisorio'!T62</f>
        <v>0</v>
      </c>
    </row>
    <row r="40" spans="1:4" ht="16.5" thickBot="1" x14ac:dyDescent="0.3">
      <c r="A40" s="113" t="s">
        <v>57</v>
      </c>
      <c r="B40" s="108">
        <f>'Punti provvisorio'!Q48</f>
        <v>0</v>
      </c>
      <c r="C40" s="108">
        <f>'Punti provvisorio'!S48</f>
        <v>0</v>
      </c>
      <c r="D40" s="108">
        <f>'Punti provvisorio'!T48</f>
        <v>0</v>
      </c>
    </row>
    <row r="41" spans="1:4" ht="16.5" thickBot="1" x14ac:dyDescent="0.3">
      <c r="A41" s="113" t="s">
        <v>31</v>
      </c>
      <c r="B41" s="108">
        <f>'Punti provvisorio'!Q18</f>
        <v>4715</v>
      </c>
      <c r="C41" s="108">
        <f>'Punti provvisorio'!S18</f>
        <v>3049</v>
      </c>
      <c r="D41" s="108">
        <f>'Punti provvisorio'!T18</f>
        <v>1666</v>
      </c>
    </row>
    <row r="42" spans="1:4" ht="16.5" thickBot="1" x14ac:dyDescent="0.3">
      <c r="A42" s="113" t="s">
        <v>41</v>
      </c>
      <c r="B42" s="108">
        <f>'Punti provvisorio'!Q28</f>
        <v>0</v>
      </c>
      <c r="C42" s="108">
        <f>'Punti provvisorio'!S28</f>
        <v>0</v>
      </c>
      <c r="D42" s="108">
        <f>'Punti provvisorio'!T28</f>
        <v>0</v>
      </c>
    </row>
    <row r="43" spans="1:4" ht="16.5" thickBot="1" x14ac:dyDescent="0.3">
      <c r="A43" s="113" t="s">
        <v>63</v>
      </c>
      <c r="B43" s="108">
        <f>'Punti provvisorio'!Q55</f>
        <v>158</v>
      </c>
      <c r="C43" s="108">
        <f>'Punti provvisorio'!S55</f>
        <v>145</v>
      </c>
      <c r="D43" s="108">
        <f>'Punti provvisorio'!T55</f>
        <v>13</v>
      </c>
    </row>
    <row r="44" spans="1:4" ht="16.5" thickBot="1" x14ac:dyDescent="0.3">
      <c r="A44" s="113" t="s">
        <v>49</v>
      </c>
      <c r="B44" s="108">
        <f>'Punti provvisorio'!Q37</f>
        <v>122</v>
      </c>
      <c r="C44" s="108">
        <f>'Punti provvisorio'!S37</f>
        <v>122</v>
      </c>
      <c r="D44" s="108">
        <f>'Punti provvisorio'!T37</f>
        <v>0</v>
      </c>
    </row>
    <row r="45" spans="1:4" ht="16.5" thickBot="1" x14ac:dyDescent="0.3">
      <c r="A45" s="113" t="s">
        <v>108</v>
      </c>
      <c r="B45" s="108">
        <f>'Punti provvisorio'!Q63</f>
        <v>0</v>
      </c>
      <c r="C45" s="108">
        <f>'Punti provvisorio'!S63</f>
        <v>0</v>
      </c>
      <c r="D45" s="108">
        <f>'Punti provvisorio'!T63</f>
        <v>0</v>
      </c>
    </row>
    <row r="46" spans="1:4" ht="16.5" thickBot="1" x14ac:dyDescent="0.3">
      <c r="A46" s="113" t="s">
        <v>67</v>
      </c>
      <c r="B46" s="108">
        <f>'Punti provvisorio'!Q64</f>
        <v>0</v>
      </c>
      <c r="C46" s="108">
        <f>'Punti provvisorio'!S64</f>
        <v>0</v>
      </c>
      <c r="D46" s="108">
        <f>'Punti provvisorio'!T64</f>
        <v>0</v>
      </c>
    </row>
    <row r="47" spans="1:4" ht="16.5" thickBot="1" x14ac:dyDescent="0.3">
      <c r="A47" s="113" t="s">
        <v>64</v>
      </c>
      <c r="B47" s="108">
        <f>'Punti provvisorio'!Q59</f>
        <v>0</v>
      </c>
      <c r="C47" s="108">
        <f>'Punti provvisorio'!S59</f>
        <v>0</v>
      </c>
      <c r="D47" s="108">
        <f>'Punti provvisorio'!T59</f>
        <v>0</v>
      </c>
    </row>
    <row r="48" spans="1:4" ht="16.5" thickBot="1" x14ac:dyDescent="0.3">
      <c r="A48" s="113" t="s">
        <v>103</v>
      </c>
      <c r="B48" s="108">
        <f>'Punti provvisorio'!Q40</f>
        <v>0</v>
      </c>
      <c r="C48" s="108">
        <f>'Punti provvisorio'!S40</f>
        <v>0</v>
      </c>
      <c r="D48" s="108">
        <f>'Punti provvisorio'!T40</f>
        <v>0</v>
      </c>
    </row>
    <row r="49" spans="1:4" ht="16.5" thickBot="1" x14ac:dyDescent="0.3">
      <c r="A49" s="113" t="s">
        <v>47</v>
      </c>
      <c r="B49" s="108">
        <f>'Punti provvisorio'!Q34</f>
        <v>0</v>
      </c>
      <c r="C49" s="108">
        <f>'Punti provvisorio'!S34</f>
        <v>0</v>
      </c>
      <c r="D49" s="108">
        <f>'Punti provvisorio'!T34</f>
        <v>0</v>
      </c>
    </row>
    <row r="50" spans="1:4" ht="16.5" thickBot="1" x14ac:dyDescent="0.3">
      <c r="A50" s="113" t="s">
        <v>25</v>
      </c>
      <c r="B50" s="108">
        <f>'Punti provvisorio'!Q14</f>
        <v>677</v>
      </c>
      <c r="C50" s="108">
        <f>'Punti provvisorio'!S14</f>
        <v>677</v>
      </c>
      <c r="D50" s="108">
        <f>'Punti provvisorio'!T14</f>
        <v>0</v>
      </c>
    </row>
    <row r="51" spans="1:4" ht="16.5" thickBot="1" x14ac:dyDescent="0.3">
      <c r="A51" s="113" t="s">
        <v>107</v>
      </c>
      <c r="B51" s="108">
        <f>'Punti provvisorio'!Q19</f>
        <v>1509</v>
      </c>
      <c r="C51" s="108">
        <f>'Punti provvisorio'!S19</f>
        <v>962</v>
      </c>
      <c r="D51" s="108">
        <f>'Punti provvisorio'!T19</f>
        <v>547</v>
      </c>
    </row>
    <row r="52" spans="1:4" ht="16.5" thickBot="1" x14ac:dyDescent="0.3">
      <c r="A52" s="113" t="s">
        <v>37</v>
      </c>
      <c r="B52" s="108">
        <f>'Punti provvisorio'!Q24</f>
        <v>0</v>
      </c>
      <c r="C52" s="108">
        <f>'Punti provvisorio'!S24</f>
        <v>0</v>
      </c>
      <c r="D52" s="108">
        <f>'Punti provvisorio'!T24</f>
        <v>0</v>
      </c>
    </row>
    <row r="53" spans="1:4" ht="16.5" thickBot="1" x14ac:dyDescent="0.3">
      <c r="A53" s="113" t="s">
        <v>38</v>
      </c>
      <c r="B53" s="108">
        <f>'Punti provvisorio'!Q25</f>
        <v>0</v>
      </c>
      <c r="C53" s="108">
        <f>'Punti provvisorio'!S25</f>
        <v>0</v>
      </c>
      <c r="D53" s="108">
        <f>'Punti provvisorio'!T25</f>
        <v>0</v>
      </c>
    </row>
    <row r="54" spans="1:4" ht="16.5" thickBot="1" x14ac:dyDescent="0.3">
      <c r="A54" s="113" t="s">
        <v>39</v>
      </c>
      <c r="B54" s="108">
        <f>'Punti provvisorio'!Q26</f>
        <v>0</v>
      </c>
      <c r="C54" s="108">
        <f>'Punti provvisorio'!S26</f>
        <v>0</v>
      </c>
      <c r="D54" s="108">
        <f>'Punti provvisorio'!T26</f>
        <v>0</v>
      </c>
    </row>
    <row r="55" spans="1:4" ht="16.5" thickBot="1" x14ac:dyDescent="0.3">
      <c r="A55" s="113" t="s">
        <v>40</v>
      </c>
      <c r="B55" s="108">
        <f>'Punti provvisorio'!Q27</f>
        <v>0</v>
      </c>
      <c r="C55" s="108">
        <f>'Punti provvisorio'!S27</f>
        <v>0</v>
      </c>
      <c r="D55" s="108">
        <f>'Punti provvisorio'!T27</f>
        <v>0</v>
      </c>
    </row>
    <row r="56" spans="1:4" ht="16.5" thickBot="1" x14ac:dyDescent="0.3">
      <c r="A56" s="113" t="s">
        <v>45</v>
      </c>
      <c r="B56" s="108">
        <f>'Punti provvisorio'!Q32</f>
        <v>0</v>
      </c>
      <c r="C56" s="108">
        <f>'Punti provvisorio'!S32</f>
        <v>0</v>
      </c>
      <c r="D56" s="108">
        <f>'Punti provvisorio'!T32</f>
        <v>0</v>
      </c>
    </row>
    <row r="57" spans="1:4" ht="16.5" thickBot="1" x14ac:dyDescent="0.3">
      <c r="A57" s="113" t="s">
        <v>46</v>
      </c>
      <c r="B57" s="108">
        <f>'Punti provvisorio'!Q33</f>
        <v>0</v>
      </c>
      <c r="C57" s="108">
        <f>'Punti provvisorio'!S33</f>
        <v>0</v>
      </c>
      <c r="D57" s="108">
        <f>'Punti provvisorio'!T33</f>
        <v>0</v>
      </c>
    </row>
    <row r="58" spans="1:4" ht="16.5" thickBot="1" x14ac:dyDescent="0.3">
      <c r="A58" s="113" t="s">
        <v>48</v>
      </c>
      <c r="B58" s="108">
        <f>'Punti provvisorio'!Q36</f>
        <v>0</v>
      </c>
      <c r="C58" s="108">
        <f>'Punti provvisorio'!S36</f>
        <v>0</v>
      </c>
      <c r="D58" s="108">
        <f>'Punti provvisorio'!T36</f>
        <v>0</v>
      </c>
    </row>
    <row r="59" spans="1:4" ht="16.5" thickBot="1" x14ac:dyDescent="0.3">
      <c r="A59" s="113" t="s">
        <v>50</v>
      </c>
      <c r="B59" s="108">
        <f>'Punti provvisorio'!Q38</f>
        <v>120</v>
      </c>
      <c r="C59" s="108">
        <f>'Punti provvisorio'!S38</f>
        <v>20</v>
      </c>
      <c r="D59" s="108">
        <f>'Punti provvisorio'!T38</f>
        <v>100</v>
      </c>
    </row>
    <row r="60" spans="1:4" ht="16.5" thickBot="1" x14ac:dyDescent="0.3">
      <c r="A60" s="113" t="s">
        <v>52</v>
      </c>
      <c r="B60" s="108">
        <f>'Punti provvisorio'!Q41</f>
        <v>0</v>
      </c>
      <c r="C60" s="108">
        <f>'Punti provvisorio'!S41</f>
        <v>0</v>
      </c>
      <c r="D60" s="108">
        <f>'Punti provvisorio'!T41</f>
        <v>0</v>
      </c>
    </row>
    <row r="61" spans="1:4" ht="16.5" thickBot="1" x14ac:dyDescent="0.3">
      <c r="A61" s="113" t="s">
        <v>106</v>
      </c>
      <c r="B61" s="108">
        <f>'Punti provvisorio'!Q45</f>
        <v>0</v>
      </c>
      <c r="C61" s="108">
        <f>'Punti provvisorio'!S45</f>
        <v>0</v>
      </c>
      <c r="D61" s="108">
        <f>'Punti provvisorio'!T45</f>
        <v>0</v>
      </c>
    </row>
    <row r="62" spans="1:4" ht="16.5" thickBot="1" x14ac:dyDescent="0.3">
      <c r="A62" s="113" t="s">
        <v>55</v>
      </c>
      <c r="B62" s="108">
        <f>'Punti provvisorio'!Q46</f>
        <v>0</v>
      </c>
      <c r="C62" s="108">
        <f>'Punti provvisorio'!S46</f>
        <v>0</v>
      </c>
      <c r="D62" s="108">
        <f>'Punti provvisorio'!T46</f>
        <v>0</v>
      </c>
    </row>
    <row r="63" spans="1:4" ht="16.5" thickBot="1" x14ac:dyDescent="0.3">
      <c r="A63" s="113" t="s">
        <v>62</v>
      </c>
      <c r="B63" s="108">
        <f>'Punti provvisorio'!Q54</f>
        <v>0</v>
      </c>
      <c r="C63" s="108">
        <f>'Punti provvisorio'!S54</f>
        <v>0</v>
      </c>
      <c r="D63" s="108">
        <f>'Punti provvisorio'!T54</f>
        <v>0</v>
      </c>
    </row>
  </sheetData>
  <autoFilter ref="A1:D63">
    <sortState ref="A2:D63">
      <sortCondition descending="1" ref="C1:C63"/>
    </sortState>
  </autoFilter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W93"/>
  <sheetViews>
    <sheetView showGridLines="0" zoomScale="40" zoomScaleNormal="40" workbookViewId="0">
      <selection activeCell="G9" sqref="G9"/>
    </sheetView>
  </sheetViews>
  <sheetFormatPr defaultColWidth="11.42578125" defaultRowHeight="18.600000000000001" customHeight="1" x14ac:dyDescent="0.2"/>
  <cols>
    <col min="1" max="1" width="11.42578125" style="38" customWidth="1"/>
    <col min="2" max="2" width="60.42578125" style="38" customWidth="1"/>
    <col min="3" max="3" width="12.42578125" style="38" customWidth="1"/>
    <col min="4" max="4" width="64.28515625" style="38" bestFit="1" customWidth="1"/>
    <col min="5" max="5" width="22.85546875" style="38" customWidth="1"/>
    <col min="6" max="6" width="23" style="189" customWidth="1"/>
    <col min="7" max="7" width="23.140625" style="189" customWidth="1"/>
    <col min="8" max="8" width="23" style="189" customWidth="1"/>
    <col min="9" max="11" width="23.140625" style="189" customWidth="1"/>
    <col min="12" max="12" width="15" style="38" customWidth="1"/>
    <col min="13" max="13" width="14.28515625" style="38" customWidth="1"/>
    <col min="14" max="14" width="29.85546875" style="38" customWidth="1"/>
    <col min="15" max="15" width="11.42578125" style="172" customWidth="1"/>
    <col min="16" max="16" width="11.42578125" style="181" customWidth="1"/>
    <col min="17" max="17" width="59.7109375" style="181" customWidth="1"/>
    <col min="18" max="18" width="11.42578125" style="181" customWidth="1"/>
    <col min="19" max="19" width="11.42578125" style="172" customWidth="1"/>
    <col min="20" max="20" width="33.42578125" style="38" customWidth="1"/>
    <col min="21" max="22" width="11.42578125" style="38" customWidth="1"/>
    <col min="23" max="23" width="34.85546875" style="38" customWidth="1"/>
    <col min="24" max="24" width="11.42578125" style="38" customWidth="1"/>
    <col min="25" max="25" width="53.42578125" style="38" customWidth="1"/>
    <col min="26" max="257" width="11.42578125" style="38" customWidth="1"/>
  </cols>
  <sheetData>
    <row r="1" spans="1:25" ht="28.5" customHeight="1" thickBot="1" x14ac:dyDescent="0.45">
      <c r="A1" s="299" t="s">
        <v>68</v>
      </c>
      <c r="B1" s="300"/>
      <c r="C1" s="300"/>
      <c r="D1" s="300"/>
      <c r="E1" s="300"/>
      <c r="F1" s="301"/>
      <c r="G1" s="235"/>
      <c r="H1" s="239"/>
      <c r="I1" s="239"/>
      <c r="J1" s="239"/>
      <c r="K1" s="239"/>
      <c r="L1" s="3"/>
      <c r="M1" s="3"/>
      <c r="N1" s="39"/>
      <c r="O1" s="169"/>
      <c r="P1" s="178"/>
      <c r="Q1" s="178"/>
      <c r="R1" s="178"/>
      <c r="S1" s="173"/>
      <c r="T1" s="3"/>
      <c r="U1" s="4"/>
      <c r="V1" s="4"/>
      <c r="W1" s="4"/>
      <c r="X1" s="4"/>
      <c r="Y1" s="4"/>
    </row>
    <row r="2" spans="1:25" ht="51.4" customHeight="1" thickBot="1" x14ac:dyDescent="0.4">
      <c r="A2" s="6" t="s">
        <v>69</v>
      </c>
      <c r="B2" s="6" t="s">
        <v>1</v>
      </c>
      <c r="C2" s="6" t="s">
        <v>70</v>
      </c>
      <c r="D2" s="6" t="s">
        <v>3</v>
      </c>
      <c r="E2" s="7" t="s">
        <v>121</v>
      </c>
      <c r="F2" s="184" t="s">
        <v>163</v>
      </c>
      <c r="G2" s="184" t="s">
        <v>164</v>
      </c>
      <c r="H2" s="184" t="s">
        <v>165</v>
      </c>
      <c r="I2" s="184" t="s">
        <v>166</v>
      </c>
      <c r="J2" s="184" t="s">
        <v>122</v>
      </c>
      <c r="K2" s="184" t="s">
        <v>167</v>
      </c>
      <c r="L2" s="8" t="s">
        <v>4</v>
      </c>
      <c r="M2" s="9" t="s">
        <v>5</v>
      </c>
      <c r="N2" s="9" t="s">
        <v>6</v>
      </c>
      <c r="O2" s="170"/>
      <c r="P2" s="179" t="s">
        <v>7</v>
      </c>
      <c r="Q2" s="179" t="s">
        <v>3</v>
      </c>
      <c r="R2" s="179" t="s">
        <v>8</v>
      </c>
      <c r="S2" s="174"/>
      <c r="T2" s="10" t="s">
        <v>9</v>
      </c>
      <c r="U2" s="11"/>
      <c r="V2" s="18"/>
      <c r="W2" s="18"/>
      <c r="X2" s="18"/>
      <c r="Y2" s="18"/>
    </row>
    <row r="3" spans="1:25" ht="29.1" customHeight="1" thickBot="1" x14ac:dyDescent="0.4">
      <c r="A3" s="144" t="str">
        <f t="shared" ref="A3:A14" si="0">IF(M3&lt;2,"NO","SI")</f>
        <v>SI</v>
      </c>
      <c r="B3" s="156" t="s">
        <v>334</v>
      </c>
      <c r="C3" s="157" t="s">
        <v>137</v>
      </c>
      <c r="D3" s="158" t="s">
        <v>114</v>
      </c>
      <c r="E3" s="159">
        <v>40</v>
      </c>
      <c r="F3" s="185"/>
      <c r="G3" s="185">
        <v>30</v>
      </c>
      <c r="H3" s="185"/>
      <c r="I3" s="185">
        <v>20</v>
      </c>
      <c r="J3" s="240">
        <v>40</v>
      </c>
      <c r="K3" s="240">
        <v>20</v>
      </c>
      <c r="L3" s="154">
        <f t="shared" ref="L3:L12" si="1">IF(M3=7,SUM(E3:K3)-SMALL(E3:K3,1)-SMALL(E3:K3,2),IF(M3=6,SUM(E3:K3)-SMALL(E3:K3,1),SUM(E3:K3)))</f>
        <v>150</v>
      </c>
      <c r="M3" s="16">
        <f t="shared" ref="M3:M50" si="2">COUNTA(E3:K3)</f>
        <v>5</v>
      </c>
      <c r="N3" s="140">
        <f t="shared" ref="N3:N50" si="3">SUM(E3:K3)</f>
        <v>150</v>
      </c>
      <c r="O3" s="171"/>
      <c r="P3" s="148">
        <v>1213</v>
      </c>
      <c r="Q3" s="149" t="s">
        <v>114</v>
      </c>
      <c r="R3" s="148">
        <f t="shared" ref="R3:R34" si="4">SUMIF($C$3:$C$76,P3,$N$3:$N$76)</f>
        <v>312</v>
      </c>
      <c r="S3" s="175"/>
      <c r="T3" s="17">
        <f t="shared" ref="T3:T34" si="5">SUMIF($C$3:$C$76,P3,$L$3:$L$76)</f>
        <v>312</v>
      </c>
      <c r="U3" s="11"/>
      <c r="V3" s="18"/>
      <c r="W3" s="18"/>
      <c r="X3" s="18"/>
      <c r="Y3" s="18"/>
    </row>
    <row r="4" spans="1:25" ht="29.1" customHeight="1" thickBot="1" x14ac:dyDescent="0.4">
      <c r="A4" s="144" t="str">
        <f t="shared" si="0"/>
        <v>SI</v>
      </c>
      <c r="B4" s="156" t="s">
        <v>336</v>
      </c>
      <c r="C4" s="157" t="s">
        <v>137</v>
      </c>
      <c r="D4" s="158" t="s">
        <v>114</v>
      </c>
      <c r="E4" s="159">
        <v>20</v>
      </c>
      <c r="F4" s="185">
        <v>30</v>
      </c>
      <c r="G4" s="185">
        <v>20</v>
      </c>
      <c r="H4" s="185"/>
      <c r="I4" s="185">
        <v>30</v>
      </c>
      <c r="J4" s="240"/>
      <c r="K4" s="240">
        <v>50</v>
      </c>
      <c r="L4" s="154">
        <f t="shared" si="1"/>
        <v>150</v>
      </c>
      <c r="M4" s="16">
        <f t="shared" si="2"/>
        <v>5</v>
      </c>
      <c r="N4" s="140">
        <f t="shared" si="3"/>
        <v>150</v>
      </c>
      <c r="O4" s="171"/>
      <c r="P4" s="148"/>
      <c r="Q4" s="149"/>
      <c r="R4" s="148">
        <f t="shared" si="4"/>
        <v>0</v>
      </c>
      <c r="S4" s="175"/>
      <c r="T4" s="17">
        <f t="shared" si="5"/>
        <v>0</v>
      </c>
      <c r="U4" s="11"/>
      <c r="V4" s="18"/>
      <c r="W4" s="18"/>
      <c r="X4" s="18"/>
      <c r="Y4" s="18"/>
    </row>
    <row r="5" spans="1:25" ht="29.1" customHeight="1" thickBot="1" x14ac:dyDescent="0.4">
      <c r="A5" s="144" t="str">
        <f t="shared" si="0"/>
        <v>SI</v>
      </c>
      <c r="B5" s="152" t="s">
        <v>513</v>
      </c>
      <c r="C5" s="148">
        <v>2232</v>
      </c>
      <c r="D5" s="182" t="s">
        <v>119</v>
      </c>
      <c r="E5" s="194"/>
      <c r="F5" s="185">
        <v>20</v>
      </c>
      <c r="G5" s="185">
        <v>40</v>
      </c>
      <c r="H5" s="185"/>
      <c r="I5" s="185">
        <v>40</v>
      </c>
      <c r="J5" s="240"/>
      <c r="K5" s="240"/>
      <c r="L5" s="154">
        <f t="shared" si="1"/>
        <v>100</v>
      </c>
      <c r="M5" s="16">
        <f t="shared" si="2"/>
        <v>3</v>
      </c>
      <c r="N5" s="140">
        <f t="shared" si="3"/>
        <v>100</v>
      </c>
      <c r="O5" s="171"/>
      <c r="P5" s="148">
        <v>2232</v>
      </c>
      <c r="Q5" s="149" t="s">
        <v>119</v>
      </c>
      <c r="R5" s="148">
        <f t="shared" si="4"/>
        <v>100</v>
      </c>
      <c r="S5" s="175"/>
      <c r="T5" s="17">
        <f t="shared" si="5"/>
        <v>100</v>
      </c>
      <c r="U5" s="11"/>
      <c r="V5" s="18"/>
      <c r="W5" s="18"/>
      <c r="X5" s="18"/>
      <c r="Y5" s="18"/>
    </row>
    <row r="6" spans="1:25" ht="29.1" customHeight="1" thickBot="1" x14ac:dyDescent="0.4">
      <c r="A6" s="144" t="str">
        <f t="shared" si="0"/>
        <v>SI</v>
      </c>
      <c r="B6" s="156" t="s">
        <v>335</v>
      </c>
      <c r="C6" s="167" t="s">
        <v>247</v>
      </c>
      <c r="D6" s="168" t="s">
        <v>248</v>
      </c>
      <c r="E6" s="159">
        <v>30</v>
      </c>
      <c r="F6" s="185">
        <v>15</v>
      </c>
      <c r="G6" s="185"/>
      <c r="H6" s="185">
        <v>40</v>
      </c>
      <c r="I6" s="185"/>
      <c r="J6" s="240"/>
      <c r="K6" s="240">
        <v>15</v>
      </c>
      <c r="L6" s="154">
        <f t="shared" si="1"/>
        <v>100</v>
      </c>
      <c r="M6" s="16">
        <f t="shared" si="2"/>
        <v>4</v>
      </c>
      <c r="N6" s="140">
        <f t="shared" si="3"/>
        <v>100</v>
      </c>
      <c r="O6" s="171"/>
      <c r="P6" s="148">
        <v>1180</v>
      </c>
      <c r="Q6" s="149" t="s">
        <v>14</v>
      </c>
      <c r="R6" s="148">
        <f t="shared" si="4"/>
        <v>0</v>
      </c>
      <c r="S6" s="175"/>
      <c r="T6" s="17">
        <f t="shared" si="5"/>
        <v>0</v>
      </c>
      <c r="U6" s="11"/>
      <c r="V6" s="18"/>
      <c r="W6" s="18"/>
      <c r="X6" s="18"/>
      <c r="Y6" s="18"/>
    </row>
    <row r="7" spans="1:25" ht="29.1" customHeight="1" thickBot="1" x14ac:dyDescent="0.4">
      <c r="A7" s="144" t="str">
        <f t="shared" si="0"/>
        <v>SI</v>
      </c>
      <c r="B7" s="145" t="s">
        <v>512</v>
      </c>
      <c r="C7" s="148">
        <v>1773</v>
      </c>
      <c r="D7" s="149" t="s">
        <v>71</v>
      </c>
      <c r="E7" s="146"/>
      <c r="F7" s="185">
        <v>40</v>
      </c>
      <c r="G7" s="185"/>
      <c r="H7" s="185"/>
      <c r="I7" s="185"/>
      <c r="J7" s="240"/>
      <c r="K7" s="240">
        <v>60</v>
      </c>
      <c r="L7" s="154">
        <f t="shared" si="1"/>
        <v>100</v>
      </c>
      <c r="M7" s="16">
        <f t="shared" si="2"/>
        <v>2</v>
      </c>
      <c r="N7" s="140">
        <f t="shared" si="3"/>
        <v>100</v>
      </c>
      <c r="O7" s="171"/>
      <c r="P7" s="148">
        <v>1115</v>
      </c>
      <c r="Q7" s="149" t="s">
        <v>15</v>
      </c>
      <c r="R7" s="148">
        <f t="shared" si="4"/>
        <v>0</v>
      </c>
      <c r="S7" s="175"/>
      <c r="T7" s="17">
        <f t="shared" si="5"/>
        <v>0</v>
      </c>
      <c r="U7" s="11"/>
      <c r="V7" s="4"/>
      <c r="W7" s="4"/>
      <c r="X7" s="4"/>
      <c r="Y7" s="4"/>
    </row>
    <row r="8" spans="1:25" ht="29.1" customHeight="1" thickBot="1" x14ac:dyDescent="0.4">
      <c r="A8" s="144" t="str">
        <f t="shared" si="0"/>
        <v>SI</v>
      </c>
      <c r="B8" s="191" t="s">
        <v>337</v>
      </c>
      <c r="C8" s="157" t="s">
        <v>212</v>
      </c>
      <c r="D8" s="156" t="s">
        <v>213</v>
      </c>
      <c r="E8" s="193">
        <v>12</v>
      </c>
      <c r="F8" s="185">
        <v>12</v>
      </c>
      <c r="G8" s="185"/>
      <c r="H8" s="185"/>
      <c r="I8" s="185">
        <v>9</v>
      </c>
      <c r="J8" s="240"/>
      <c r="K8" s="240">
        <v>12</v>
      </c>
      <c r="L8" s="154">
        <f t="shared" si="1"/>
        <v>45</v>
      </c>
      <c r="M8" s="16">
        <f t="shared" si="2"/>
        <v>4</v>
      </c>
      <c r="N8" s="140">
        <f t="shared" si="3"/>
        <v>45</v>
      </c>
      <c r="O8" s="171"/>
      <c r="P8" s="148">
        <v>10</v>
      </c>
      <c r="Q8" s="149" t="s">
        <v>16</v>
      </c>
      <c r="R8" s="148">
        <f t="shared" si="4"/>
        <v>0</v>
      </c>
      <c r="S8" s="175"/>
      <c r="T8" s="17">
        <f t="shared" si="5"/>
        <v>0</v>
      </c>
      <c r="U8" s="11"/>
      <c r="V8" s="4"/>
      <c r="W8" s="4"/>
      <c r="X8" s="4"/>
      <c r="Y8" s="4"/>
    </row>
    <row r="9" spans="1:25" ht="29.1" customHeight="1" thickBot="1" x14ac:dyDescent="0.4">
      <c r="A9" s="144" t="str">
        <f t="shared" si="0"/>
        <v>NO</v>
      </c>
      <c r="B9" s="40" t="s">
        <v>711</v>
      </c>
      <c r="C9" s="157" t="s">
        <v>247</v>
      </c>
      <c r="D9" s="156" t="s">
        <v>248</v>
      </c>
      <c r="E9" s="15"/>
      <c r="F9" s="185"/>
      <c r="G9" s="185"/>
      <c r="H9" s="185"/>
      <c r="I9" s="185"/>
      <c r="J9" s="240"/>
      <c r="K9" s="240">
        <v>40</v>
      </c>
      <c r="L9" s="154">
        <f t="shared" si="1"/>
        <v>40</v>
      </c>
      <c r="M9" s="16">
        <f t="shared" si="2"/>
        <v>1</v>
      </c>
      <c r="N9" s="140">
        <f t="shared" si="3"/>
        <v>40</v>
      </c>
      <c r="O9" s="171"/>
      <c r="P9" s="148">
        <v>1589</v>
      </c>
      <c r="Q9" s="149" t="s">
        <v>18</v>
      </c>
      <c r="R9" s="148">
        <f t="shared" si="4"/>
        <v>0</v>
      </c>
      <c r="S9" s="175"/>
      <c r="T9" s="17">
        <f t="shared" si="5"/>
        <v>0</v>
      </c>
      <c r="U9" s="11"/>
      <c r="V9" s="4"/>
      <c r="W9" s="4"/>
      <c r="X9" s="4"/>
      <c r="Y9" s="4"/>
    </row>
    <row r="10" spans="1:25" ht="29.1" customHeight="1" thickBot="1" x14ac:dyDescent="0.4">
      <c r="A10" s="144" t="str">
        <f t="shared" si="0"/>
        <v>NO</v>
      </c>
      <c r="B10" s="13" t="s">
        <v>677</v>
      </c>
      <c r="C10" s="148">
        <v>2057</v>
      </c>
      <c r="D10" s="182" t="s">
        <v>56</v>
      </c>
      <c r="E10" s="15"/>
      <c r="F10" s="185"/>
      <c r="G10" s="185"/>
      <c r="H10" s="185"/>
      <c r="I10" s="185"/>
      <c r="J10" s="240">
        <v>30</v>
      </c>
      <c r="K10" s="240"/>
      <c r="L10" s="154">
        <f t="shared" si="1"/>
        <v>30</v>
      </c>
      <c r="M10" s="16">
        <f t="shared" si="2"/>
        <v>1</v>
      </c>
      <c r="N10" s="140">
        <f t="shared" si="3"/>
        <v>30</v>
      </c>
      <c r="O10" s="171"/>
      <c r="P10" s="148"/>
      <c r="Q10" s="149"/>
      <c r="R10" s="148">
        <f t="shared" si="4"/>
        <v>0</v>
      </c>
      <c r="S10" s="175"/>
      <c r="T10" s="17">
        <f t="shared" si="5"/>
        <v>0</v>
      </c>
      <c r="U10" s="11"/>
      <c r="V10" s="4"/>
      <c r="W10" s="4"/>
      <c r="X10" s="4"/>
      <c r="Y10" s="4"/>
    </row>
    <row r="11" spans="1:25" ht="29.1" customHeight="1" thickBot="1" x14ac:dyDescent="0.4">
      <c r="A11" s="144" t="str">
        <f t="shared" si="0"/>
        <v>NO</v>
      </c>
      <c r="B11" s="12" t="s">
        <v>597</v>
      </c>
      <c r="C11" s="148">
        <v>1731</v>
      </c>
      <c r="D11" s="149" t="s">
        <v>43</v>
      </c>
      <c r="E11" s="15"/>
      <c r="F11" s="185"/>
      <c r="G11" s="185">
        <v>12</v>
      </c>
      <c r="H11" s="185"/>
      <c r="I11" s="185"/>
      <c r="J11" s="240"/>
      <c r="K11" s="240"/>
      <c r="L11" s="154">
        <f t="shared" si="1"/>
        <v>12</v>
      </c>
      <c r="M11" s="16">
        <f t="shared" si="2"/>
        <v>1</v>
      </c>
      <c r="N11" s="140">
        <f t="shared" si="3"/>
        <v>12</v>
      </c>
      <c r="O11" s="171"/>
      <c r="P11" s="148">
        <v>1590</v>
      </c>
      <c r="Q11" s="149" t="s">
        <v>21</v>
      </c>
      <c r="R11" s="148">
        <f t="shared" si="4"/>
        <v>0</v>
      </c>
      <c r="S11" s="175"/>
      <c r="T11" s="17">
        <f t="shared" si="5"/>
        <v>0</v>
      </c>
      <c r="U11" s="11"/>
      <c r="V11" s="4"/>
      <c r="W11" s="4"/>
      <c r="X11" s="4"/>
      <c r="Y11" s="4"/>
    </row>
    <row r="12" spans="1:25" ht="29.1" customHeight="1" thickBot="1" x14ac:dyDescent="0.4">
      <c r="A12" s="144" t="str">
        <f t="shared" si="0"/>
        <v>NO</v>
      </c>
      <c r="B12" s="40" t="s">
        <v>660</v>
      </c>
      <c r="C12" s="167" t="s">
        <v>137</v>
      </c>
      <c r="D12" s="168" t="s">
        <v>114</v>
      </c>
      <c r="E12" s="15"/>
      <c r="F12" s="185"/>
      <c r="G12" s="185"/>
      <c r="H12" s="185"/>
      <c r="I12" s="185">
        <v>12</v>
      </c>
      <c r="J12" s="240"/>
      <c r="K12" s="240"/>
      <c r="L12" s="154">
        <f t="shared" si="1"/>
        <v>12</v>
      </c>
      <c r="M12" s="16">
        <f t="shared" si="2"/>
        <v>1</v>
      </c>
      <c r="N12" s="140">
        <f t="shared" si="3"/>
        <v>12</v>
      </c>
      <c r="O12" s="171"/>
      <c r="P12" s="148">
        <v>2074</v>
      </c>
      <c r="Q12" s="149" t="s">
        <v>419</v>
      </c>
      <c r="R12" s="148">
        <f t="shared" si="4"/>
        <v>0</v>
      </c>
      <c r="S12" s="175"/>
      <c r="T12" s="17">
        <f t="shared" si="5"/>
        <v>0</v>
      </c>
      <c r="U12" s="11"/>
      <c r="V12" s="4"/>
      <c r="W12" s="4"/>
      <c r="X12" s="4"/>
      <c r="Y12" s="4"/>
    </row>
    <row r="13" spans="1:25" ht="29.1" customHeight="1" thickBot="1" x14ac:dyDescent="0.4">
      <c r="A13" s="144" t="str">
        <f t="shared" si="0"/>
        <v>NO</v>
      </c>
      <c r="B13" s="12"/>
      <c r="C13" s="13"/>
      <c r="D13" s="12"/>
      <c r="E13" s="15"/>
      <c r="F13" s="185"/>
      <c r="G13" s="185"/>
      <c r="H13" s="185"/>
      <c r="I13" s="185"/>
      <c r="J13" s="240"/>
      <c r="K13" s="240"/>
      <c r="L13" s="154">
        <f t="shared" ref="L13:L50" si="6">IF(M13=7,SUM(E13:K13)-SMALL(E13:K13,1)-SMALL(E13:K13,2),IF(M13=6,SUM(E13:K13)-SMALL(E13:K13,1),SUM(E13:K13)))</f>
        <v>0</v>
      </c>
      <c r="M13" s="16">
        <f t="shared" si="2"/>
        <v>0</v>
      </c>
      <c r="N13" s="140">
        <f t="shared" si="3"/>
        <v>0</v>
      </c>
      <c r="O13" s="171"/>
      <c r="P13" s="148">
        <v>2310</v>
      </c>
      <c r="Q13" s="149" t="s">
        <v>420</v>
      </c>
      <c r="R13" s="148">
        <f t="shared" si="4"/>
        <v>0</v>
      </c>
      <c r="S13" s="175"/>
      <c r="T13" s="17">
        <f t="shared" si="5"/>
        <v>0</v>
      </c>
      <c r="U13" s="11"/>
      <c r="V13" s="4"/>
      <c r="W13" s="4"/>
      <c r="X13" s="4"/>
      <c r="Y13" s="4"/>
    </row>
    <row r="14" spans="1:25" ht="29.1" customHeight="1" thickBot="1" x14ac:dyDescent="0.4">
      <c r="A14" s="144" t="str">
        <f t="shared" si="0"/>
        <v>NO</v>
      </c>
      <c r="B14" s="12"/>
      <c r="C14" s="13"/>
      <c r="D14" s="12"/>
      <c r="E14" s="15"/>
      <c r="F14" s="185"/>
      <c r="G14" s="185"/>
      <c r="H14" s="185"/>
      <c r="I14" s="185"/>
      <c r="J14" s="240"/>
      <c r="K14" s="240"/>
      <c r="L14" s="154">
        <f t="shared" si="6"/>
        <v>0</v>
      </c>
      <c r="M14" s="16">
        <f t="shared" si="2"/>
        <v>0</v>
      </c>
      <c r="N14" s="140">
        <f t="shared" si="3"/>
        <v>0</v>
      </c>
      <c r="O14" s="171"/>
      <c r="P14" s="148">
        <v>1843</v>
      </c>
      <c r="Q14" s="149" t="s">
        <v>27</v>
      </c>
      <c r="R14" s="148">
        <f t="shared" si="4"/>
        <v>0</v>
      </c>
      <c r="S14" s="175"/>
      <c r="T14" s="17">
        <f t="shared" si="5"/>
        <v>0</v>
      </c>
      <c r="U14" s="11"/>
      <c r="V14" s="4"/>
      <c r="W14" s="4"/>
      <c r="X14" s="4"/>
      <c r="Y14" s="4"/>
    </row>
    <row r="15" spans="1:25" ht="29.1" customHeight="1" thickBot="1" x14ac:dyDescent="0.4">
      <c r="A15" s="144" t="str">
        <f t="shared" ref="A15:A23" si="7">IF(M15&lt;2,"NO","SI")</f>
        <v>NO</v>
      </c>
      <c r="B15" s="40"/>
      <c r="C15" s="13"/>
      <c r="D15" s="40"/>
      <c r="E15" s="15"/>
      <c r="F15" s="185"/>
      <c r="G15" s="185"/>
      <c r="H15" s="185"/>
      <c r="I15" s="185"/>
      <c r="J15" s="240"/>
      <c r="K15" s="240"/>
      <c r="L15" s="154">
        <f t="shared" si="6"/>
        <v>0</v>
      </c>
      <c r="M15" s="16">
        <f t="shared" si="2"/>
        <v>0</v>
      </c>
      <c r="N15" s="140">
        <f t="shared" si="3"/>
        <v>0</v>
      </c>
      <c r="O15" s="171"/>
      <c r="P15" s="148">
        <v>1317</v>
      </c>
      <c r="Q15" s="149" t="s">
        <v>28</v>
      </c>
      <c r="R15" s="148">
        <f t="shared" si="4"/>
        <v>0</v>
      </c>
      <c r="S15" s="175"/>
      <c r="T15" s="17">
        <f t="shared" si="5"/>
        <v>0</v>
      </c>
      <c r="U15" s="11"/>
      <c r="V15" s="4"/>
      <c r="W15" s="4"/>
      <c r="X15" s="4"/>
      <c r="Y15" s="4"/>
    </row>
    <row r="16" spans="1:25" ht="29.1" customHeight="1" thickBot="1" x14ac:dyDescent="0.4">
      <c r="A16" s="144" t="str">
        <f t="shared" si="7"/>
        <v>NO</v>
      </c>
      <c r="B16" s="134"/>
      <c r="C16" s="13"/>
      <c r="D16" s="12"/>
      <c r="E16" s="15"/>
      <c r="F16" s="185"/>
      <c r="G16" s="185"/>
      <c r="H16" s="185"/>
      <c r="I16" s="185"/>
      <c r="J16" s="240"/>
      <c r="K16" s="240"/>
      <c r="L16" s="154">
        <f t="shared" si="6"/>
        <v>0</v>
      </c>
      <c r="M16" s="16">
        <f t="shared" si="2"/>
        <v>0</v>
      </c>
      <c r="N16" s="140">
        <f t="shared" si="3"/>
        <v>0</v>
      </c>
      <c r="O16" s="171"/>
      <c r="P16" s="148"/>
      <c r="Q16" s="149"/>
      <c r="R16" s="148">
        <f t="shared" si="4"/>
        <v>0</v>
      </c>
      <c r="S16" s="175"/>
      <c r="T16" s="17">
        <f t="shared" si="5"/>
        <v>0</v>
      </c>
      <c r="U16" s="11"/>
      <c r="V16" s="4"/>
      <c r="W16" s="4"/>
      <c r="X16" s="4"/>
      <c r="Y16" s="4"/>
    </row>
    <row r="17" spans="1:25" ht="29.1" customHeight="1" thickBot="1" x14ac:dyDescent="0.4">
      <c r="A17" s="144" t="str">
        <f t="shared" si="7"/>
        <v>NO</v>
      </c>
      <c r="B17" s="134"/>
      <c r="C17" s="13"/>
      <c r="D17" s="14"/>
      <c r="E17" s="15"/>
      <c r="F17" s="185"/>
      <c r="G17" s="185"/>
      <c r="H17" s="185"/>
      <c r="I17" s="185"/>
      <c r="J17" s="240"/>
      <c r="K17" s="240"/>
      <c r="L17" s="154">
        <f t="shared" si="6"/>
        <v>0</v>
      </c>
      <c r="M17" s="16">
        <f t="shared" si="2"/>
        <v>0</v>
      </c>
      <c r="N17" s="140">
        <f t="shared" si="3"/>
        <v>0</v>
      </c>
      <c r="O17" s="171"/>
      <c r="P17" s="148">
        <v>1886</v>
      </c>
      <c r="Q17" s="149" t="s">
        <v>31</v>
      </c>
      <c r="R17" s="148">
        <f t="shared" si="4"/>
        <v>0</v>
      </c>
      <c r="S17" s="175"/>
      <c r="T17" s="17">
        <f t="shared" si="5"/>
        <v>0</v>
      </c>
      <c r="U17" s="11"/>
      <c r="V17" s="4"/>
      <c r="W17" s="4"/>
      <c r="X17" s="4"/>
      <c r="Y17" s="4"/>
    </row>
    <row r="18" spans="1:25" ht="29.1" customHeight="1" thickBot="1" x14ac:dyDescent="0.4">
      <c r="A18" s="144" t="str">
        <f t="shared" si="7"/>
        <v>NO</v>
      </c>
      <c r="B18" s="134"/>
      <c r="C18" s="13"/>
      <c r="D18" s="12"/>
      <c r="E18" s="15"/>
      <c r="F18" s="185"/>
      <c r="G18" s="185"/>
      <c r="H18" s="185"/>
      <c r="I18" s="185"/>
      <c r="J18" s="240"/>
      <c r="K18" s="240"/>
      <c r="L18" s="154">
        <f t="shared" si="6"/>
        <v>0</v>
      </c>
      <c r="M18" s="16">
        <f t="shared" si="2"/>
        <v>0</v>
      </c>
      <c r="N18" s="140">
        <f t="shared" si="3"/>
        <v>0</v>
      </c>
      <c r="O18" s="171"/>
      <c r="P18" s="148">
        <v>2144</v>
      </c>
      <c r="Q18" s="180" t="s">
        <v>107</v>
      </c>
      <c r="R18" s="148">
        <f t="shared" si="4"/>
        <v>45</v>
      </c>
      <c r="S18" s="175"/>
      <c r="T18" s="17">
        <f t="shared" si="5"/>
        <v>45</v>
      </c>
      <c r="U18" s="11"/>
      <c r="V18" s="4"/>
      <c r="W18" s="4"/>
      <c r="X18" s="4"/>
      <c r="Y18" s="4"/>
    </row>
    <row r="19" spans="1:25" ht="29.1" customHeight="1" thickBot="1" x14ac:dyDescent="0.4">
      <c r="A19" s="144" t="str">
        <f t="shared" si="7"/>
        <v>NO</v>
      </c>
      <c r="B19" s="40"/>
      <c r="C19" s="13"/>
      <c r="D19" s="41"/>
      <c r="E19" s="15"/>
      <c r="F19" s="185"/>
      <c r="G19" s="185"/>
      <c r="H19" s="185"/>
      <c r="I19" s="185"/>
      <c r="J19" s="240"/>
      <c r="K19" s="240"/>
      <c r="L19" s="154">
        <f t="shared" si="6"/>
        <v>0</v>
      </c>
      <c r="M19" s="16">
        <f t="shared" si="2"/>
        <v>0</v>
      </c>
      <c r="N19" s="140">
        <f t="shared" si="3"/>
        <v>0</v>
      </c>
      <c r="O19" s="171"/>
      <c r="P19" s="148"/>
      <c r="Q19" s="149"/>
      <c r="R19" s="148">
        <f t="shared" si="4"/>
        <v>0</v>
      </c>
      <c r="S19" s="175"/>
      <c r="T19" s="17">
        <f t="shared" si="5"/>
        <v>0</v>
      </c>
      <c r="U19" s="11"/>
      <c r="V19" s="4"/>
      <c r="W19" s="4"/>
      <c r="X19" s="4"/>
      <c r="Y19" s="4"/>
    </row>
    <row r="20" spans="1:25" ht="29.1" customHeight="1" thickBot="1" x14ac:dyDescent="0.4">
      <c r="A20" s="144" t="str">
        <f t="shared" si="7"/>
        <v>NO</v>
      </c>
      <c r="B20" s="40"/>
      <c r="C20" s="13"/>
      <c r="D20" s="40"/>
      <c r="E20" s="15"/>
      <c r="F20" s="185"/>
      <c r="G20" s="185"/>
      <c r="H20" s="185"/>
      <c r="I20" s="185"/>
      <c r="J20" s="240"/>
      <c r="K20" s="240"/>
      <c r="L20" s="154">
        <f t="shared" si="6"/>
        <v>0</v>
      </c>
      <c r="M20" s="16">
        <f t="shared" si="2"/>
        <v>0</v>
      </c>
      <c r="N20" s="140">
        <f t="shared" si="3"/>
        <v>0</v>
      </c>
      <c r="O20" s="171"/>
      <c r="P20" s="148">
        <v>1298</v>
      </c>
      <c r="Q20" s="149" t="s">
        <v>35</v>
      </c>
      <c r="R20" s="148">
        <f t="shared" si="4"/>
        <v>0</v>
      </c>
      <c r="S20" s="175"/>
      <c r="T20" s="17">
        <f t="shared" si="5"/>
        <v>0</v>
      </c>
      <c r="U20" s="11"/>
      <c r="V20" s="4"/>
      <c r="W20" s="4"/>
      <c r="X20" s="4"/>
      <c r="Y20" s="4"/>
    </row>
    <row r="21" spans="1:25" ht="29.1" customHeight="1" thickBot="1" x14ac:dyDescent="0.4">
      <c r="A21" s="144" t="str">
        <f t="shared" si="7"/>
        <v>NO</v>
      </c>
      <c r="B21" s="40"/>
      <c r="C21" s="13"/>
      <c r="D21" s="12"/>
      <c r="E21" s="15"/>
      <c r="F21" s="185"/>
      <c r="G21" s="185"/>
      <c r="H21" s="185"/>
      <c r="I21" s="185"/>
      <c r="J21" s="240"/>
      <c r="K21" s="240"/>
      <c r="L21" s="154">
        <f t="shared" si="6"/>
        <v>0</v>
      </c>
      <c r="M21" s="16">
        <f t="shared" si="2"/>
        <v>0</v>
      </c>
      <c r="N21" s="140">
        <f t="shared" si="3"/>
        <v>0</v>
      </c>
      <c r="O21" s="171"/>
      <c r="P21" s="148">
        <v>2271</v>
      </c>
      <c r="Q21" s="149" t="s">
        <v>120</v>
      </c>
      <c r="R21" s="148">
        <f t="shared" si="4"/>
        <v>0</v>
      </c>
      <c r="S21" s="175"/>
      <c r="T21" s="17">
        <f t="shared" si="5"/>
        <v>0</v>
      </c>
      <c r="U21" s="11"/>
      <c r="V21" s="4"/>
      <c r="W21" s="4"/>
      <c r="X21" s="4"/>
      <c r="Y21" s="4"/>
    </row>
    <row r="22" spans="1:25" ht="29.1" customHeight="1" thickBot="1" x14ac:dyDescent="0.4">
      <c r="A22" s="144" t="str">
        <f t="shared" si="7"/>
        <v>NO</v>
      </c>
      <c r="B22" s="134"/>
      <c r="C22" s="13"/>
      <c r="D22" s="14"/>
      <c r="E22" s="15"/>
      <c r="F22" s="185"/>
      <c r="G22" s="185"/>
      <c r="H22" s="185"/>
      <c r="I22" s="185"/>
      <c r="J22" s="240"/>
      <c r="K22" s="240"/>
      <c r="L22" s="154">
        <f t="shared" si="6"/>
        <v>0</v>
      </c>
      <c r="M22" s="16">
        <f t="shared" si="2"/>
        <v>0</v>
      </c>
      <c r="N22" s="140">
        <f t="shared" si="3"/>
        <v>0</v>
      </c>
      <c r="O22" s="171"/>
      <c r="P22" s="148">
        <v>2186</v>
      </c>
      <c r="Q22" s="149" t="s">
        <v>124</v>
      </c>
      <c r="R22" s="148">
        <f t="shared" si="4"/>
        <v>0</v>
      </c>
      <c r="S22" s="175"/>
      <c r="T22" s="17">
        <f t="shared" si="5"/>
        <v>0</v>
      </c>
      <c r="U22" s="11"/>
      <c r="V22" s="4"/>
      <c r="W22" s="4"/>
      <c r="X22" s="4"/>
      <c r="Y22" s="4"/>
    </row>
    <row r="23" spans="1:25" ht="29.1" customHeight="1" thickBot="1" x14ac:dyDescent="0.4">
      <c r="A23" s="144" t="str">
        <f t="shared" si="7"/>
        <v>NO</v>
      </c>
      <c r="B23" s="13"/>
      <c r="C23" s="13"/>
      <c r="D23" s="13"/>
      <c r="E23" s="15"/>
      <c r="F23" s="185"/>
      <c r="G23" s="185"/>
      <c r="H23" s="185"/>
      <c r="I23" s="185"/>
      <c r="J23" s="240"/>
      <c r="K23" s="240"/>
      <c r="L23" s="154">
        <f t="shared" si="6"/>
        <v>0</v>
      </c>
      <c r="M23" s="16">
        <f t="shared" si="2"/>
        <v>0</v>
      </c>
      <c r="N23" s="140">
        <f t="shared" si="3"/>
        <v>0</v>
      </c>
      <c r="O23" s="171"/>
      <c r="P23" s="148">
        <v>1756</v>
      </c>
      <c r="Q23" s="149" t="s">
        <v>37</v>
      </c>
      <c r="R23" s="148">
        <f t="shared" si="4"/>
        <v>0</v>
      </c>
      <c r="S23" s="175"/>
      <c r="T23" s="17">
        <f t="shared" si="5"/>
        <v>0</v>
      </c>
      <c r="U23" s="11"/>
      <c r="V23" s="4"/>
      <c r="W23" s="4"/>
      <c r="X23" s="4"/>
      <c r="Y23" s="4"/>
    </row>
    <row r="24" spans="1:25" ht="29.1" customHeight="1" thickBot="1" x14ac:dyDescent="0.4">
      <c r="A24" s="61" t="str">
        <f t="shared" ref="A24:A50" si="8">IF(M24&lt;1,"NO","SI")</f>
        <v>NO</v>
      </c>
      <c r="B24" s="13"/>
      <c r="C24" s="13"/>
      <c r="D24" s="13"/>
      <c r="E24" s="15"/>
      <c r="F24" s="185"/>
      <c r="G24" s="185"/>
      <c r="H24" s="185"/>
      <c r="I24" s="185"/>
      <c r="J24" s="240"/>
      <c r="K24" s="240"/>
      <c r="L24" s="154">
        <f t="shared" si="6"/>
        <v>0</v>
      </c>
      <c r="M24" s="16">
        <f t="shared" si="2"/>
        <v>0</v>
      </c>
      <c r="N24" s="140">
        <f t="shared" si="3"/>
        <v>0</v>
      </c>
      <c r="O24" s="171"/>
      <c r="P24" s="148">
        <v>1177</v>
      </c>
      <c r="Q24" s="149" t="s">
        <v>38</v>
      </c>
      <c r="R24" s="148">
        <f t="shared" si="4"/>
        <v>0</v>
      </c>
      <c r="S24" s="175"/>
      <c r="T24" s="17">
        <f t="shared" si="5"/>
        <v>0</v>
      </c>
      <c r="U24" s="11"/>
      <c r="V24" s="4"/>
      <c r="W24" s="4"/>
      <c r="X24" s="4"/>
      <c r="Y24" s="4"/>
    </row>
    <row r="25" spans="1:25" ht="29.1" customHeight="1" thickBot="1" x14ac:dyDescent="0.4">
      <c r="A25" s="61" t="str">
        <f t="shared" si="8"/>
        <v>NO</v>
      </c>
      <c r="B25" s="13"/>
      <c r="C25" s="13"/>
      <c r="D25" s="13"/>
      <c r="E25" s="15"/>
      <c r="F25" s="185"/>
      <c r="G25" s="185"/>
      <c r="H25" s="185"/>
      <c r="I25" s="241"/>
      <c r="J25" s="242"/>
      <c r="K25" s="242"/>
      <c r="L25" s="154">
        <f t="shared" si="6"/>
        <v>0</v>
      </c>
      <c r="M25" s="16">
        <f t="shared" si="2"/>
        <v>0</v>
      </c>
      <c r="N25" s="140">
        <f t="shared" si="3"/>
        <v>0</v>
      </c>
      <c r="O25" s="171"/>
      <c r="P25" s="148">
        <v>1266</v>
      </c>
      <c r="Q25" s="149" t="s">
        <v>39</v>
      </c>
      <c r="R25" s="148">
        <f t="shared" si="4"/>
        <v>0</v>
      </c>
      <c r="S25" s="175"/>
      <c r="T25" s="17">
        <f t="shared" si="5"/>
        <v>0</v>
      </c>
      <c r="U25" s="11"/>
      <c r="V25" s="4"/>
      <c r="W25" s="4"/>
      <c r="X25" s="4"/>
      <c r="Y25" s="4"/>
    </row>
    <row r="26" spans="1:25" ht="29.1" customHeight="1" thickBot="1" x14ac:dyDescent="0.4">
      <c r="A26" s="61" t="str">
        <f t="shared" si="8"/>
        <v>NO</v>
      </c>
      <c r="B26" s="13"/>
      <c r="C26" s="13"/>
      <c r="D26" s="20"/>
      <c r="E26" s="15"/>
      <c r="F26" s="185"/>
      <c r="G26" s="185"/>
      <c r="H26" s="185"/>
      <c r="I26" s="185"/>
      <c r="J26" s="240"/>
      <c r="K26" s="240"/>
      <c r="L26" s="154">
        <f t="shared" si="6"/>
        <v>0</v>
      </c>
      <c r="M26" s="16">
        <f t="shared" si="2"/>
        <v>0</v>
      </c>
      <c r="N26" s="140">
        <f t="shared" si="3"/>
        <v>0</v>
      </c>
      <c r="O26" s="171"/>
      <c r="P26" s="148">
        <v>1757</v>
      </c>
      <c r="Q26" s="149" t="s">
        <v>40</v>
      </c>
      <c r="R26" s="148">
        <f t="shared" si="4"/>
        <v>0</v>
      </c>
      <c r="S26" s="175"/>
      <c r="T26" s="17">
        <f t="shared" si="5"/>
        <v>0</v>
      </c>
      <c r="U26" s="11"/>
      <c r="V26" s="4"/>
      <c r="W26" s="4"/>
      <c r="X26" s="4"/>
      <c r="Y26" s="4"/>
    </row>
    <row r="27" spans="1:25" ht="29.1" customHeight="1" thickBot="1" x14ac:dyDescent="0.4">
      <c r="A27" s="61" t="str">
        <f t="shared" si="8"/>
        <v>NO</v>
      </c>
      <c r="B27" s="13"/>
      <c r="C27" s="13"/>
      <c r="D27" s="20"/>
      <c r="E27" s="15"/>
      <c r="F27" s="185"/>
      <c r="G27" s="185"/>
      <c r="H27" s="185"/>
      <c r="I27" s="185"/>
      <c r="J27" s="240"/>
      <c r="K27" s="240"/>
      <c r="L27" s="154">
        <f t="shared" si="6"/>
        <v>0</v>
      </c>
      <c r="M27" s="16">
        <f t="shared" si="2"/>
        <v>0</v>
      </c>
      <c r="N27" s="140">
        <f t="shared" si="3"/>
        <v>0</v>
      </c>
      <c r="O27" s="171"/>
      <c r="P27" s="148">
        <v>1760</v>
      </c>
      <c r="Q27" s="149" t="s">
        <v>41</v>
      </c>
      <c r="R27" s="148">
        <f t="shared" si="4"/>
        <v>0</v>
      </c>
      <c r="S27" s="175"/>
      <c r="T27" s="17">
        <f t="shared" si="5"/>
        <v>0</v>
      </c>
      <c r="U27" s="11"/>
      <c r="V27" s="4"/>
      <c r="W27" s="4"/>
      <c r="X27" s="4"/>
      <c r="Y27" s="4"/>
    </row>
    <row r="28" spans="1:25" ht="29.1" customHeight="1" thickBot="1" x14ac:dyDescent="0.4">
      <c r="A28" s="61" t="str">
        <f t="shared" si="8"/>
        <v>NO</v>
      </c>
      <c r="B28" s="13"/>
      <c r="C28" s="13"/>
      <c r="D28" s="20"/>
      <c r="E28" s="15"/>
      <c r="F28" s="185"/>
      <c r="G28" s="185"/>
      <c r="H28" s="185"/>
      <c r="I28" s="185"/>
      <c r="J28" s="240"/>
      <c r="K28" s="240"/>
      <c r="L28" s="154">
        <f t="shared" si="6"/>
        <v>0</v>
      </c>
      <c r="M28" s="16">
        <f t="shared" si="2"/>
        <v>0</v>
      </c>
      <c r="N28" s="140">
        <f t="shared" si="3"/>
        <v>0</v>
      </c>
      <c r="O28" s="171"/>
      <c r="P28" s="148">
        <v>1174</v>
      </c>
      <c r="Q28" s="149" t="s">
        <v>123</v>
      </c>
      <c r="R28" s="148">
        <f t="shared" si="4"/>
        <v>140</v>
      </c>
      <c r="S28" s="175"/>
      <c r="T28" s="17">
        <f t="shared" si="5"/>
        <v>140</v>
      </c>
      <c r="U28" s="11"/>
      <c r="V28" s="4"/>
      <c r="W28" s="4"/>
      <c r="X28" s="4"/>
      <c r="Y28" s="4"/>
    </row>
    <row r="29" spans="1:25" ht="29.1" customHeight="1" thickBot="1" x14ac:dyDescent="0.4">
      <c r="A29" s="61" t="str">
        <f t="shared" si="8"/>
        <v>NO</v>
      </c>
      <c r="B29" s="13"/>
      <c r="C29" s="13"/>
      <c r="D29" s="20"/>
      <c r="E29" s="15"/>
      <c r="F29" s="185"/>
      <c r="G29" s="185"/>
      <c r="H29" s="185"/>
      <c r="I29" s="185"/>
      <c r="J29" s="240"/>
      <c r="K29" s="240"/>
      <c r="L29" s="154">
        <f t="shared" si="6"/>
        <v>0</v>
      </c>
      <c r="M29" s="16">
        <f t="shared" si="2"/>
        <v>0</v>
      </c>
      <c r="N29" s="140">
        <f t="shared" si="3"/>
        <v>0</v>
      </c>
      <c r="O29" s="171"/>
      <c r="P29" s="148">
        <v>1731</v>
      </c>
      <c r="Q29" s="149" t="s">
        <v>43</v>
      </c>
      <c r="R29" s="148">
        <f t="shared" si="4"/>
        <v>12</v>
      </c>
      <c r="S29" s="175"/>
      <c r="T29" s="17">
        <f t="shared" si="5"/>
        <v>12</v>
      </c>
      <c r="U29" s="11"/>
      <c r="V29" s="4"/>
      <c r="W29" s="4"/>
      <c r="X29" s="4"/>
      <c r="Y29" s="4"/>
    </row>
    <row r="30" spans="1:25" ht="29.1" customHeight="1" thickBot="1" x14ac:dyDescent="0.4">
      <c r="A30" s="61" t="str">
        <f t="shared" si="8"/>
        <v>NO</v>
      </c>
      <c r="B30" s="13"/>
      <c r="C30" s="13"/>
      <c r="D30" s="20"/>
      <c r="E30" s="15"/>
      <c r="F30" s="185"/>
      <c r="G30" s="185"/>
      <c r="H30" s="185"/>
      <c r="I30" s="185"/>
      <c r="J30" s="240"/>
      <c r="K30" s="240"/>
      <c r="L30" s="154">
        <f t="shared" si="6"/>
        <v>0</v>
      </c>
      <c r="M30" s="16">
        <f t="shared" si="2"/>
        <v>0</v>
      </c>
      <c r="N30" s="140">
        <f t="shared" si="3"/>
        <v>0</v>
      </c>
      <c r="O30" s="171"/>
      <c r="P30" s="148">
        <v>1773</v>
      </c>
      <c r="Q30" s="149" t="s">
        <v>71</v>
      </c>
      <c r="R30" s="148">
        <f t="shared" si="4"/>
        <v>100</v>
      </c>
      <c r="S30" s="175"/>
      <c r="T30" s="17">
        <f t="shared" si="5"/>
        <v>100</v>
      </c>
      <c r="U30" s="11"/>
      <c r="V30" s="4"/>
      <c r="W30" s="4"/>
      <c r="X30" s="4"/>
      <c r="Y30" s="4"/>
    </row>
    <row r="31" spans="1:25" ht="29.1" customHeight="1" thickBot="1" x14ac:dyDescent="0.4">
      <c r="A31" s="61" t="str">
        <f t="shared" si="8"/>
        <v>NO</v>
      </c>
      <c r="B31" s="13"/>
      <c r="C31" s="13"/>
      <c r="D31" s="13"/>
      <c r="E31" s="15"/>
      <c r="F31" s="185"/>
      <c r="G31" s="185"/>
      <c r="H31" s="185"/>
      <c r="I31" s="185"/>
      <c r="J31" s="240"/>
      <c r="K31" s="240"/>
      <c r="L31" s="154">
        <f t="shared" si="6"/>
        <v>0</v>
      </c>
      <c r="M31" s="16">
        <f t="shared" si="2"/>
        <v>0</v>
      </c>
      <c r="N31" s="140">
        <f t="shared" si="3"/>
        <v>0</v>
      </c>
      <c r="O31" s="171"/>
      <c r="P31" s="148">
        <v>1347</v>
      </c>
      <c r="Q31" s="149" t="s">
        <v>45</v>
      </c>
      <c r="R31" s="148">
        <f t="shared" si="4"/>
        <v>0</v>
      </c>
      <c r="S31" s="175"/>
      <c r="T31" s="17">
        <f t="shared" si="5"/>
        <v>0</v>
      </c>
      <c r="U31" s="11"/>
      <c r="V31" s="4"/>
      <c r="W31" s="4"/>
      <c r="X31" s="4"/>
      <c r="Y31" s="4"/>
    </row>
    <row r="32" spans="1:25" ht="29.1" customHeight="1" thickBot="1" x14ac:dyDescent="0.4">
      <c r="A32" s="61" t="str">
        <f t="shared" si="8"/>
        <v>NO</v>
      </c>
      <c r="B32" s="13"/>
      <c r="C32" s="13"/>
      <c r="D32" s="13"/>
      <c r="E32" s="15"/>
      <c r="F32" s="185"/>
      <c r="G32" s="185"/>
      <c r="H32" s="185"/>
      <c r="I32" s="185"/>
      <c r="J32" s="240"/>
      <c r="K32" s="240"/>
      <c r="L32" s="154">
        <f t="shared" si="6"/>
        <v>0</v>
      </c>
      <c r="M32" s="16">
        <f t="shared" si="2"/>
        <v>0</v>
      </c>
      <c r="N32" s="140">
        <f t="shared" si="3"/>
        <v>0</v>
      </c>
      <c r="O32" s="171"/>
      <c r="P32" s="148">
        <v>1889</v>
      </c>
      <c r="Q32" s="149" t="s">
        <v>115</v>
      </c>
      <c r="R32" s="148">
        <f t="shared" si="4"/>
        <v>0</v>
      </c>
      <c r="S32" s="175"/>
      <c r="T32" s="17">
        <f t="shared" si="5"/>
        <v>0</v>
      </c>
      <c r="U32" s="11"/>
      <c r="V32" s="4"/>
      <c r="W32" s="4"/>
      <c r="X32" s="4"/>
      <c r="Y32" s="4"/>
    </row>
    <row r="33" spans="1:25" ht="29.1" customHeight="1" thickBot="1" x14ac:dyDescent="0.4">
      <c r="A33" s="61" t="str">
        <f t="shared" si="8"/>
        <v>NO</v>
      </c>
      <c r="B33" s="13"/>
      <c r="C33" s="13"/>
      <c r="D33" s="13"/>
      <c r="E33" s="15"/>
      <c r="F33" s="185"/>
      <c r="G33" s="185"/>
      <c r="H33" s="185"/>
      <c r="I33" s="185"/>
      <c r="J33" s="240"/>
      <c r="K33" s="240"/>
      <c r="L33" s="154">
        <f t="shared" si="6"/>
        <v>0</v>
      </c>
      <c r="M33" s="16">
        <f t="shared" si="2"/>
        <v>0</v>
      </c>
      <c r="N33" s="140">
        <f t="shared" si="3"/>
        <v>0</v>
      </c>
      <c r="O33" s="171"/>
      <c r="P33" s="148">
        <v>1883</v>
      </c>
      <c r="Q33" s="149" t="s">
        <v>47</v>
      </c>
      <c r="R33" s="148">
        <f t="shared" si="4"/>
        <v>0</v>
      </c>
      <c r="S33" s="175"/>
      <c r="T33" s="17">
        <f t="shared" si="5"/>
        <v>0</v>
      </c>
      <c r="U33" s="11"/>
      <c r="V33" s="4"/>
      <c r="W33" s="4"/>
      <c r="X33" s="4"/>
      <c r="Y33" s="4"/>
    </row>
    <row r="34" spans="1:25" ht="29.1" customHeight="1" thickBot="1" x14ac:dyDescent="0.4">
      <c r="A34" s="61" t="str">
        <f t="shared" si="8"/>
        <v>NO</v>
      </c>
      <c r="B34" s="13"/>
      <c r="C34" s="13"/>
      <c r="D34" s="13"/>
      <c r="E34" s="15"/>
      <c r="F34" s="185"/>
      <c r="G34" s="185"/>
      <c r="H34" s="185"/>
      <c r="I34" s="185"/>
      <c r="J34" s="240"/>
      <c r="K34" s="240"/>
      <c r="L34" s="154">
        <f t="shared" si="6"/>
        <v>0</v>
      </c>
      <c r="M34" s="16">
        <f t="shared" si="2"/>
        <v>0</v>
      </c>
      <c r="N34" s="140">
        <f t="shared" si="3"/>
        <v>0</v>
      </c>
      <c r="O34" s="171"/>
      <c r="P34" s="148">
        <v>2072</v>
      </c>
      <c r="Q34" s="149" t="s">
        <v>109</v>
      </c>
      <c r="R34" s="148">
        <f t="shared" si="4"/>
        <v>0</v>
      </c>
      <c r="S34" s="175"/>
      <c r="T34" s="17">
        <f t="shared" si="5"/>
        <v>0</v>
      </c>
      <c r="U34" s="11"/>
      <c r="V34" s="4"/>
      <c r="W34" s="4"/>
      <c r="X34" s="4"/>
      <c r="Y34" s="4"/>
    </row>
    <row r="35" spans="1:25" ht="29.1" customHeight="1" thickBot="1" x14ac:dyDescent="0.4">
      <c r="A35" s="61" t="str">
        <f t="shared" si="8"/>
        <v>NO</v>
      </c>
      <c r="B35" s="13"/>
      <c r="C35" s="13"/>
      <c r="D35" s="13"/>
      <c r="E35" s="15"/>
      <c r="F35" s="185"/>
      <c r="G35" s="185"/>
      <c r="H35" s="185"/>
      <c r="I35" s="185"/>
      <c r="J35" s="240"/>
      <c r="K35" s="240"/>
      <c r="L35" s="154">
        <f t="shared" si="6"/>
        <v>0</v>
      </c>
      <c r="M35" s="16">
        <f t="shared" si="2"/>
        <v>0</v>
      </c>
      <c r="N35" s="140">
        <f t="shared" si="3"/>
        <v>0</v>
      </c>
      <c r="O35" s="171"/>
      <c r="P35" s="148">
        <v>1615</v>
      </c>
      <c r="Q35" s="149" t="s">
        <v>110</v>
      </c>
      <c r="R35" s="148">
        <f t="shared" ref="R35:R64" si="9">SUMIF($C$3:$C$76,P35,$N$3:$N$76)</f>
        <v>0</v>
      </c>
      <c r="S35" s="175"/>
      <c r="T35" s="17">
        <f t="shared" ref="T35:T64" si="10">SUMIF($C$3:$C$76,P35,$L$3:$L$76)</f>
        <v>0</v>
      </c>
      <c r="U35" s="11"/>
      <c r="V35" s="4"/>
      <c r="W35" s="4"/>
      <c r="X35" s="4"/>
      <c r="Y35" s="4"/>
    </row>
    <row r="36" spans="1:25" ht="29.1" customHeight="1" thickBot="1" x14ac:dyDescent="0.4">
      <c r="A36" s="61" t="str">
        <f t="shared" si="8"/>
        <v>NO</v>
      </c>
      <c r="B36" s="13"/>
      <c r="C36" s="13"/>
      <c r="D36" s="13"/>
      <c r="E36" s="15"/>
      <c r="F36" s="185"/>
      <c r="G36" s="185"/>
      <c r="H36" s="185"/>
      <c r="I36" s="185"/>
      <c r="J36" s="240"/>
      <c r="K36" s="240"/>
      <c r="L36" s="154">
        <f t="shared" si="6"/>
        <v>0</v>
      </c>
      <c r="M36" s="16">
        <f t="shared" si="2"/>
        <v>0</v>
      </c>
      <c r="N36" s="140">
        <f t="shared" si="3"/>
        <v>0</v>
      </c>
      <c r="O36" s="171"/>
      <c r="P36" s="148">
        <v>48</v>
      </c>
      <c r="Q36" s="149" t="s">
        <v>111</v>
      </c>
      <c r="R36" s="148">
        <f t="shared" si="9"/>
        <v>0</v>
      </c>
      <c r="S36" s="175"/>
      <c r="T36" s="17">
        <f t="shared" si="10"/>
        <v>0</v>
      </c>
      <c r="U36" s="11"/>
      <c r="V36" s="4"/>
      <c r="W36" s="4"/>
      <c r="X36" s="4"/>
      <c r="Y36" s="4"/>
    </row>
    <row r="37" spans="1:25" ht="29.1" customHeight="1" thickBot="1" x14ac:dyDescent="0.4">
      <c r="A37" s="61" t="str">
        <f t="shared" si="8"/>
        <v>NO</v>
      </c>
      <c r="B37" s="13"/>
      <c r="C37" s="13"/>
      <c r="D37" s="13"/>
      <c r="E37" s="15"/>
      <c r="F37" s="185"/>
      <c r="G37" s="185"/>
      <c r="H37" s="185"/>
      <c r="I37" s="185"/>
      <c r="J37" s="240"/>
      <c r="K37" s="240"/>
      <c r="L37" s="154">
        <f t="shared" si="6"/>
        <v>0</v>
      </c>
      <c r="M37" s="16">
        <f t="shared" si="2"/>
        <v>0</v>
      </c>
      <c r="N37" s="140">
        <f t="shared" si="3"/>
        <v>0</v>
      </c>
      <c r="O37" s="171"/>
      <c r="P37" s="148">
        <v>1353</v>
      </c>
      <c r="Q37" s="149" t="s">
        <v>112</v>
      </c>
      <c r="R37" s="148">
        <f t="shared" si="9"/>
        <v>0</v>
      </c>
      <c r="S37" s="175"/>
      <c r="T37" s="17">
        <f t="shared" si="10"/>
        <v>0</v>
      </c>
      <c r="U37" s="11"/>
      <c r="V37" s="4"/>
      <c r="W37" s="4"/>
      <c r="X37" s="4"/>
      <c r="Y37" s="4"/>
    </row>
    <row r="38" spans="1:25" ht="29.1" customHeight="1" thickBot="1" x14ac:dyDescent="0.4">
      <c r="A38" s="61" t="str">
        <f t="shared" si="8"/>
        <v>NO</v>
      </c>
      <c r="B38" s="13"/>
      <c r="C38" s="13"/>
      <c r="D38" s="13"/>
      <c r="E38" s="15"/>
      <c r="F38" s="185"/>
      <c r="G38" s="185"/>
      <c r="H38" s="185"/>
      <c r="I38" s="185"/>
      <c r="J38" s="240"/>
      <c r="K38" s="240"/>
      <c r="L38" s="154">
        <f t="shared" si="6"/>
        <v>0</v>
      </c>
      <c r="M38" s="16">
        <f t="shared" si="2"/>
        <v>0</v>
      </c>
      <c r="N38" s="140">
        <f t="shared" si="3"/>
        <v>0</v>
      </c>
      <c r="O38" s="171"/>
      <c r="P38" s="148">
        <v>1665</v>
      </c>
      <c r="Q38" s="149" t="s">
        <v>113</v>
      </c>
      <c r="R38" s="148">
        <f t="shared" si="9"/>
        <v>0</v>
      </c>
      <c r="S38" s="175"/>
      <c r="T38" s="17">
        <f t="shared" si="10"/>
        <v>0</v>
      </c>
      <c r="U38" s="11"/>
      <c r="V38" s="4"/>
      <c r="W38" s="4"/>
      <c r="X38" s="4"/>
      <c r="Y38" s="4"/>
    </row>
    <row r="39" spans="1:25" ht="29.1" customHeight="1" thickBot="1" x14ac:dyDescent="0.4">
      <c r="A39" s="61" t="str">
        <f t="shared" si="8"/>
        <v>NO</v>
      </c>
      <c r="B39" s="13"/>
      <c r="C39" s="13"/>
      <c r="D39" s="13"/>
      <c r="E39" s="15"/>
      <c r="F39" s="185"/>
      <c r="G39" s="185"/>
      <c r="H39" s="185"/>
      <c r="I39" s="185"/>
      <c r="J39" s="240"/>
      <c r="K39" s="240"/>
      <c r="L39" s="154">
        <f t="shared" si="6"/>
        <v>0</v>
      </c>
      <c r="M39" s="16">
        <f t="shared" si="2"/>
        <v>0</v>
      </c>
      <c r="N39" s="140">
        <f t="shared" si="3"/>
        <v>0</v>
      </c>
      <c r="O39" s="171"/>
      <c r="P39" s="148"/>
      <c r="Q39" s="149"/>
      <c r="R39" s="148">
        <f t="shared" si="9"/>
        <v>0</v>
      </c>
      <c r="S39" s="175"/>
      <c r="T39" s="17">
        <f t="shared" si="10"/>
        <v>0</v>
      </c>
      <c r="U39" s="11"/>
      <c r="V39" s="4"/>
      <c r="W39" s="4"/>
      <c r="X39" s="4"/>
      <c r="Y39" s="4"/>
    </row>
    <row r="40" spans="1:25" ht="29.1" customHeight="1" thickBot="1" x14ac:dyDescent="0.4">
      <c r="A40" s="61" t="str">
        <f t="shared" si="8"/>
        <v>NO</v>
      </c>
      <c r="B40" s="13"/>
      <c r="C40" s="13"/>
      <c r="D40" s="13"/>
      <c r="E40" s="15"/>
      <c r="F40" s="185"/>
      <c r="G40" s="185"/>
      <c r="H40" s="185"/>
      <c r="I40" s="185"/>
      <c r="J40" s="240"/>
      <c r="K40" s="240"/>
      <c r="L40" s="154">
        <f t="shared" si="6"/>
        <v>0</v>
      </c>
      <c r="M40" s="16">
        <f t="shared" si="2"/>
        <v>0</v>
      </c>
      <c r="N40" s="140">
        <f t="shared" si="3"/>
        <v>0</v>
      </c>
      <c r="O40" s="171"/>
      <c r="P40" s="148"/>
      <c r="Q40" s="149"/>
      <c r="R40" s="148">
        <f t="shared" si="9"/>
        <v>0</v>
      </c>
      <c r="S40" s="175"/>
      <c r="T40" s="17">
        <f t="shared" si="10"/>
        <v>0</v>
      </c>
      <c r="U40" s="11"/>
      <c r="V40" s="4"/>
      <c r="W40" s="4"/>
      <c r="X40" s="4"/>
      <c r="Y40" s="4"/>
    </row>
    <row r="41" spans="1:25" ht="29.1" customHeight="1" thickBot="1" x14ac:dyDescent="0.4">
      <c r="A41" s="61" t="str">
        <f t="shared" si="8"/>
        <v>NO</v>
      </c>
      <c r="B41" s="13"/>
      <c r="C41" s="13"/>
      <c r="D41" s="13"/>
      <c r="E41" s="15"/>
      <c r="F41" s="185"/>
      <c r="G41" s="185"/>
      <c r="H41" s="185"/>
      <c r="I41" s="185"/>
      <c r="J41" s="240"/>
      <c r="K41" s="240"/>
      <c r="L41" s="154">
        <f t="shared" si="6"/>
        <v>0</v>
      </c>
      <c r="M41" s="16">
        <f t="shared" si="2"/>
        <v>0</v>
      </c>
      <c r="N41" s="140">
        <f t="shared" si="3"/>
        <v>0</v>
      </c>
      <c r="O41" s="171"/>
      <c r="P41" s="148"/>
      <c r="Q41" s="149"/>
      <c r="R41" s="148">
        <f t="shared" si="9"/>
        <v>0</v>
      </c>
      <c r="S41" s="175"/>
      <c r="T41" s="17">
        <f t="shared" si="10"/>
        <v>0</v>
      </c>
      <c r="U41" s="11"/>
      <c r="V41" s="4"/>
      <c r="W41" s="4"/>
      <c r="X41" s="4"/>
      <c r="Y41" s="4"/>
    </row>
    <row r="42" spans="1:25" ht="29.1" customHeight="1" thickBot="1" x14ac:dyDescent="0.4">
      <c r="A42" s="61" t="str">
        <f t="shared" si="8"/>
        <v>NO</v>
      </c>
      <c r="B42" s="13"/>
      <c r="C42" s="13"/>
      <c r="D42" s="13"/>
      <c r="E42" s="15"/>
      <c r="F42" s="185"/>
      <c r="G42" s="185"/>
      <c r="H42" s="185"/>
      <c r="I42" s="185"/>
      <c r="J42" s="240"/>
      <c r="K42" s="240"/>
      <c r="L42" s="154">
        <f t="shared" si="6"/>
        <v>0</v>
      </c>
      <c r="M42" s="16">
        <f t="shared" si="2"/>
        <v>0</v>
      </c>
      <c r="N42" s="140">
        <f t="shared" si="3"/>
        <v>0</v>
      </c>
      <c r="O42" s="171"/>
      <c r="P42" s="148"/>
      <c r="Q42" s="149"/>
      <c r="R42" s="148">
        <f t="shared" si="9"/>
        <v>0</v>
      </c>
      <c r="S42" s="175"/>
      <c r="T42" s="17">
        <f t="shared" si="10"/>
        <v>0</v>
      </c>
      <c r="U42" s="11"/>
      <c r="V42" s="4"/>
      <c r="W42" s="4"/>
      <c r="X42" s="4"/>
      <c r="Y42" s="4"/>
    </row>
    <row r="43" spans="1:25" ht="29.1" customHeight="1" thickBot="1" x14ac:dyDescent="0.4">
      <c r="A43" s="61" t="str">
        <f t="shared" si="8"/>
        <v>NO</v>
      </c>
      <c r="B43" s="13"/>
      <c r="C43" s="13"/>
      <c r="D43" s="13"/>
      <c r="E43" s="15"/>
      <c r="F43" s="185"/>
      <c r="G43" s="185"/>
      <c r="H43" s="185"/>
      <c r="I43" s="185"/>
      <c r="J43" s="240"/>
      <c r="K43" s="240"/>
      <c r="L43" s="154">
        <f t="shared" si="6"/>
        <v>0</v>
      </c>
      <c r="M43" s="16">
        <f t="shared" si="2"/>
        <v>0</v>
      </c>
      <c r="N43" s="140">
        <f t="shared" si="3"/>
        <v>0</v>
      </c>
      <c r="O43" s="171"/>
      <c r="P43" s="148"/>
      <c r="Q43" s="149"/>
      <c r="R43" s="148">
        <f t="shared" si="9"/>
        <v>0</v>
      </c>
      <c r="S43" s="175"/>
      <c r="T43" s="17">
        <f t="shared" si="10"/>
        <v>0</v>
      </c>
      <c r="U43" s="11"/>
      <c r="V43" s="4"/>
      <c r="W43" s="4"/>
      <c r="X43" s="4"/>
      <c r="Y43" s="4"/>
    </row>
    <row r="44" spans="1:25" ht="29.1" customHeight="1" thickBot="1" x14ac:dyDescent="0.4">
      <c r="A44" s="61" t="str">
        <f t="shared" si="8"/>
        <v>NO</v>
      </c>
      <c r="B44" s="13"/>
      <c r="C44" s="13"/>
      <c r="D44" s="13"/>
      <c r="E44" s="15"/>
      <c r="F44" s="185"/>
      <c r="G44" s="185"/>
      <c r="H44" s="185"/>
      <c r="I44" s="185"/>
      <c r="J44" s="240"/>
      <c r="K44" s="240"/>
      <c r="L44" s="154">
        <f t="shared" si="6"/>
        <v>0</v>
      </c>
      <c r="M44" s="16">
        <f t="shared" si="2"/>
        <v>0</v>
      </c>
      <c r="N44" s="140">
        <f t="shared" si="3"/>
        <v>0</v>
      </c>
      <c r="O44" s="171"/>
      <c r="P44" s="148">
        <v>2199</v>
      </c>
      <c r="Q44" s="180" t="s">
        <v>106</v>
      </c>
      <c r="R44" s="148">
        <f t="shared" si="9"/>
        <v>0</v>
      </c>
      <c r="S44" s="175"/>
      <c r="T44" s="17">
        <f t="shared" si="10"/>
        <v>0</v>
      </c>
      <c r="U44" s="11"/>
      <c r="V44" s="4"/>
      <c r="W44" s="4"/>
      <c r="X44" s="4"/>
      <c r="Y44" s="4"/>
    </row>
    <row r="45" spans="1:25" ht="29.1" customHeight="1" thickBot="1" x14ac:dyDescent="0.4">
      <c r="A45" s="61" t="str">
        <f t="shared" si="8"/>
        <v>NO</v>
      </c>
      <c r="B45" s="13"/>
      <c r="C45" s="13"/>
      <c r="D45" s="13"/>
      <c r="E45" s="15"/>
      <c r="F45" s="185"/>
      <c r="G45" s="185"/>
      <c r="H45" s="185"/>
      <c r="I45" s="185"/>
      <c r="J45" s="240"/>
      <c r="K45" s="240"/>
      <c r="L45" s="154">
        <f t="shared" si="6"/>
        <v>0</v>
      </c>
      <c r="M45" s="16">
        <f t="shared" si="2"/>
        <v>0</v>
      </c>
      <c r="N45" s="140">
        <f t="shared" si="3"/>
        <v>0</v>
      </c>
      <c r="O45" s="171"/>
      <c r="P45" s="148">
        <v>1908</v>
      </c>
      <c r="Q45" s="149" t="s">
        <v>55</v>
      </c>
      <c r="R45" s="148">
        <f t="shared" si="9"/>
        <v>0</v>
      </c>
      <c r="S45" s="175"/>
      <c r="T45" s="17">
        <f t="shared" si="10"/>
        <v>0</v>
      </c>
      <c r="U45" s="11"/>
      <c r="V45" s="4"/>
      <c r="W45" s="4"/>
      <c r="X45" s="4"/>
      <c r="Y45" s="4"/>
    </row>
    <row r="46" spans="1:25" ht="29.1" customHeight="1" thickBot="1" x14ac:dyDescent="0.4">
      <c r="A46" s="61" t="str">
        <f t="shared" si="8"/>
        <v>NO</v>
      </c>
      <c r="B46" s="13"/>
      <c r="C46" s="13"/>
      <c r="D46" s="13"/>
      <c r="E46" s="15"/>
      <c r="F46" s="185"/>
      <c r="G46" s="185"/>
      <c r="H46" s="185"/>
      <c r="I46" s="185"/>
      <c r="J46" s="240"/>
      <c r="K46" s="240"/>
      <c r="L46" s="154">
        <f t="shared" si="6"/>
        <v>0</v>
      </c>
      <c r="M46" s="16">
        <f t="shared" si="2"/>
        <v>0</v>
      </c>
      <c r="N46" s="140">
        <f t="shared" si="3"/>
        <v>0</v>
      </c>
      <c r="O46" s="171"/>
      <c r="P46" s="148">
        <v>2057</v>
      </c>
      <c r="Q46" s="149" t="s">
        <v>56</v>
      </c>
      <c r="R46" s="148">
        <f t="shared" si="9"/>
        <v>30</v>
      </c>
      <c r="S46" s="176"/>
      <c r="T46" s="17">
        <f t="shared" si="10"/>
        <v>30</v>
      </c>
      <c r="U46" s="11"/>
      <c r="V46" s="4"/>
      <c r="W46" s="4"/>
      <c r="X46" s="4"/>
      <c r="Y46" s="4"/>
    </row>
    <row r="47" spans="1:25" ht="29.1" customHeight="1" thickBot="1" x14ac:dyDescent="0.4">
      <c r="A47" s="61" t="str">
        <f t="shared" si="8"/>
        <v>NO</v>
      </c>
      <c r="B47" s="13"/>
      <c r="C47" s="13"/>
      <c r="D47" s="13"/>
      <c r="E47" s="15"/>
      <c r="F47" s="185"/>
      <c r="G47" s="185"/>
      <c r="H47" s="185"/>
      <c r="I47" s="185"/>
      <c r="J47" s="240"/>
      <c r="K47" s="240"/>
      <c r="L47" s="154">
        <f t="shared" si="6"/>
        <v>0</v>
      </c>
      <c r="M47" s="16">
        <f t="shared" si="2"/>
        <v>0</v>
      </c>
      <c r="N47" s="140">
        <f t="shared" si="3"/>
        <v>0</v>
      </c>
      <c r="O47" s="171"/>
      <c r="P47" s="148">
        <v>2069</v>
      </c>
      <c r="Q47" s="149" t="s">
        <v>57</v>
      </c>
      <c r="R47" s="148">
        <f t="shared" si="9"/>
        <v>0</v>
      </c>
      <c r="S47" s="177"/>
      <c r="T47" s="17">
        <f t="shared" si="10"/>
        <v>0</v>
      </c>
      <c r="U47" s="21"/>
      <c r="V47" s="4"/>
      <c r="W47" s="4"/>
      <c r="X47" s="4"/>
      <c r="Y47" s="4"/>
    </row>
    <row r="48" spans="1:25" ht="29.1" customHeight="1" thickBot="1" x14ac:dyDescent="0.4">
      <c r="A48" s="61" t="str">
        <f t="shared" si="8"/>
        <v>NO</v>
      </c>
      <c r="B48" s="13"/>
      <c r="C48" s="13"/>
      <c r="D48" s="13"/>
      <c r="E48" s="15"/>
      <c r="F48" s="185"/>
      <c r="G48" s="185"/>
      <c r="H48" s="185"/>
      <c r="I48" s="185"/>
      <c r="J48" s="240"/>
      <c r="K48" s="240"/>
      <c r="L48" s="154">
        <f t="shared" si="6"/>
        <v>0</v>
      </c>
      <c r="M48" s="16">
        <f t="shared" si="2"/>
        <v>0</v>
      </c>
      <c r="N48" s="140">
        <f t="shared" si="3"/>
        <v>0</v>
      </c>
      <c r="O48" s="171"/>
      <c r="P48" s="148">
        <v>2321</v>
      </c>
      <c r="Q48" s="149" t="s">
        <v>668</v>
      </c>
      <c r="R48" s="148">
        <f t="shared" si="9"/>
        <v>0</v>
      </c>
      <c r="S48" s="177"/>
      <c r="T48" s="17">
        <f t="shared" si="10"/>
        <v>0</v>
      </c>
      <c r="U48" s="21"/>
      <c r="V48" s="4"/>
      <c r="W48" s="4"/>
      <c r="X48" s="4"/>
      <c r="Y48" s="4"/>
    </row>
    <row r="49" spans="1:25" ht="29.1" customHeight="1" thickBot="1" x14ac:dyDescent="0.4">
      <c r="A49" s="61" t="str">
        <f t="shared" si="8"/>
        <v>NO</v>
      </c>
      <c r="B49" s="13"/>
      <c r="C49" s="13"/>
      <c r="D49" s="13"/>
      <c r="E49" s="15"/>
      <c r="F49" s="185"/>
      <c r="G49" s="185"/>
      <c r="H49" s="185"/>
      <c r="I49" s="185"/>
      <c r="J49" s="240"/>
      <c r="K49" s="240"/>
      <c r="L49" s="154">
        <f t="shared" si="6"/>
        <v>0</v>
      </c>
      <c r="M49" s="16">
        <f t="shared" si="2"/>
        <v>0</v>
      </c>
      <c r="N49" s="140">
        <f t="shared" si="3"/>
        <v>0</v>
      </c>
      <c r="O49" s="171"/>
      <c r="P49" s="148">
        <v>2029</v>
      </c>
      <c r="Q49" s="149" t="s">
        <v>59</v>
      </c>
      <c r="R49" s="148">
        <f t="shared" si="9"/>
        <v>0</v>
      </c>
      <c r="S49" s="173"/>
      <c r="T49" s="17">
        <f t="shared" si="10"/>
        <v>0</v>
      </c>
      <c r="U49" s="4"/>
      <c r="V49" s="4"/>
      <c r="W49" s="4"/>
      <c r="X49" s="4"/>
      <c r="Y49" s="4"/>
    </row>
    <row r="50" spans="1:25" ht="29.1" customHeight="1" thickBot="1" x14ac:dyDescent="0.4">
      <c r="A50" s="61" t="str">
        <f t="shared" si="8"/>
        <v>NO</v>
      </c>
      <c r="B50" s="13"/>
      <c r="C50" s="13"/>
      <c r="D50" s="13"/>
      <c r="E50" s="15"/>
      <c r="F50" s="185"/>
      <c r="G50" s="185"/>
      <c r="H50" s="185"/>
      <c r="I50" s="185"/>
      <c r="J50" s="240"/>
      <c r="K50" s="240"/>
      <c r="L50" s="154">
        <f t="shared" si="6"/>
        <v>0</v>
      </c>
      <c r="M50" s="16">
        <f t="shared" si="2"/>
        <v>0</v>
      </c>
      <c r="N50" s="140">
        <f t="shared" si="3"/>
        <v>0</v>
      </c>
      <c r="O50" s="171"/>
      <c r="P50" s="148">
        <v>2027</v>
      </c>
      <c r="Q50" s="149" t="s">
        <v>20</v>
      </c>
      <c r="R50" s="148">
        <f t="shared" si="9"/>
        <v>0</v>
      </c>
      <c r="S50" s="173"/>
      <c r="T50" s="17">
        <f t="shared" si="10"/>
        <v>0</v>
      </c>
      <c r="U50" s="4"/>
      <c r="V50" s="4"/>
      <c r="W50" s="4"/>
      <c r="X50" s="4"/>
      <c r="Y50" s="4"/>
    </row>
    <row r="51" spans="1:25" ht="28.5" customHeight="1" thickBot="1" x14ac:dyDescent="0.4">
      <c r="A51" s="23">
        <f>COUNTIF(A3:A50,"SI")</f>
        <v>6</v>
      </c>
      <c r="B51" s="23">
        <f>COUNTA(B3:B50)</f>
        <v>10</v>
      </c>
      <c r="C51" s="23"/>
      <c r="D51" s="23"/>
      <c r="E51" s="25"/>
      <c r="F51" s="186"/>
      <c r="G51" s="236"/>
      <c r="H51" s="236"/>
      <c r="I51" s="236"/>
      <c r="J51" s="243"/>
      <c r="K51" s="243"/>
      <c r="L51" s="42">
        <f>SUM(L3:L50)</f>
        <v>739</v>
      </c>
      <c r="M51" s="27"/>
      <c r="N51" s="43">
        <f>SUM(N3:N50)</f>
        <v>739</v>
      </c>
      <c r="O51" s="171"/>
      <c r="P51" s="148">
        <v>1862</v>
      </c>
      <c r="Q51" s="149" t="s">
        <v>60</v>
      </c>
      <c r="R51" s="148">
        <f t="shared" si="9"/>
        <v>0</v>
      </c>
      <c r="S51" s="173"/>
      <c r="T51" s="17">
        <f t="shared" si="10"/>
        <v>0</v>
      </c>
      <c r="U51" s="4"/>
      <c r="V51" s="4"/>
      <c r="W51" s="4"/>
      <c r="X51" s="4"/>
      <c r="Y51" s="4"/>
    </row>
    <row r="52" spans="1:25" ht="27.95" customHeight="1" thickBot="1" x14ac:dyDescent="0.4">
      <c r="A52" s="44"/>
      <c r="B52" s="44"/>
      <c r="C52" s="44"/>
      <c r="D52" s="44"/>
      <c r="E52" s="45"/>
      <c r="F52" s="196"/>
      <c r="G52" s="237"/>
      <c r="H52" s="237"/>
      <c r="I52" s="237"/>
      <c r="J52" s="237"/>
      <c r="K52" s="237"/>
      <c r="L52" s="46"/>
      <c r="M52" s="4"/>
      <c r="N52" s="47"/>
      <c r="O52" s="169"/>
      <c r="P52" s="148">
        <v>1132</v>
      </c>
      <c r="Q52" s="149" t="s">
        <v>61</v>
      </c>
      <c r="R52" s="148">
        <f t="shared" si="9"/>
        <v>0</v>
      </c>
      <c r="S52" s="173"/>
      <c r="T52" s="17">
        <f t="shared" si="10"/>
        <v>0</v>
      </c>
      <c r="U52" s="4"/>
      <c r="V52" s="4"/>
      <c r="W52" s="4"/>
      <c r="X52" s="4"/>
      <c r="Y52" s="4"/>
    </row>
    <row r="53" spans="1:25" ht="27.95" customHeight="1" thickBot="1" x14ac:dyDescent="0.4">
      <c r="A53" s="4"/>
      <c r="B53" s="4"/>
      <c r="C53" s="4"/>
      <c r="D53" s="4"/>
      <c r="E53" s="4"/>
      <c r="F53" s="187"/>
      <c r="G53" s="187"/>
      <c r="H53" s="187"/>
      <c r="I53" s="187"/>
      <c r="J53" s="187"/>
      <c r="K53" s="187"/>
      <c r="L53" s="4"/>
      <c r="M53" s="4"/>
      <c r="N53" s="4"/>
      <c r="O53" s="169"/>
      <c r="P53" s="148">
        <v>1988</v>
      </c>
      <c r="Q53" s="149" t="s">
        <v>62</v>
      </c>
      <c r="R53" s="148">
        <f t="shared" si="9"/>
        <v>0</v>
      </c>
      <c r="S53" s="173"/>
      <c r="T53" s="17">
        <f t="shared" si="10"/>
        <v>0</v>
      </c>
      <c r="U53" s="4"/>
      <c r="V53" s="4"/>
      <c r="W53" s="4"/>
      <c r="X53" s="4"/>
      <c r="Y53" s="4"/>
    </row>
    <row r="54" spans="1:25" ht="27.95" customHeight="1" thickBot="1" x14ac:dyDescent="0.4">
      <c r="A54" s="4"/>
      <c r="B54" s="4"/>
      <c r="C54" s="4"/>
      <c r="D54" s="4"/>
      <c r="E54" s="4"/>
      <c r="F54" s="187"/>
      <c r="G54" s="187"/>
      <c r="H54" s="187"/>
      <c r="I54" s="187"/>
      <c r="J54" s="187"/>
      <c r="K54" s="187"/>
      <c r="L54" s="4"/>
      <c r="M54" s="4"/>
      <c r="N54" s="4"/>
      <c r="O54" s="169"/>
      <c r="P54" s="263">
        <v>2378</v>
      </c>
      <c r="Q54" s="264" t="s">
        <v>474</v>
      </c>
      <c r="R54" s="148">
        <f t="shared" si="9"/>
        <v>0</v>
      </c>
      <c r="S54" s="173"/>
      <c r="T54" s="17">
        <f t="shared" si="10"/>
        <v>0</v>
      </c>
      <c r="U54" s="4"/>
      <c r="V54" s="4"/>
      <c r="W54" s="4"/>
      <c r="X54" s="4"/>
      <c r="Y54" s="4"/>
    </row>
    <row r="55" spans="1:25" ht="27.4" customHeight="1" thickBot="1" x14ac:dyDescent="0.4">
      <c r="A55" s="4"/>
      <c r="B55" s="4"/>
      <c r="C55" s="4"/>
      <c r="D55" s="4"/>
      <c r="E55" s="4"/>
      <c r="F55" s="187"/>
      <c r="G55" s="187"/>
      <c r="H55" s="187"/>
      <c r="I55" s="187"/>
      <c r="J55" s="187"/>
      <c r="K55" s="187"/>
      <c r="L55" s="4"/>
      <c r="M55" s="4"/>
      <c r="N55" s="4"/>
      <c r="O55" s="169"/>
      <c r="P55" s="295">
        <v>1636</v>
      </c>
      <c r="Q55" s="149" t="s">
        <v>698</v>
      </c>
      <c r="R55" s="148">
        <f t="shared" si="9"/>
        <v>0</v>
      </c>
      <c r="S55" s="173"/>
      <c r="T55" s="17">
        <f t="shared" si="10"/>
        <v>0</v>
      </c>
      <c r="U55" s="4"/>
      <c r="V55" s="4"/>
      <c r="W55" s="4"/>
      <c r="X55" s="4"/>
      <c r="Y55" s="4"/>
    </row>
    <row r="56" spans="1:25" ht="27.4" customHeight="1" thickBot="1" x14ac:dyDescent="0.4">
      <c r="A56" s="4"/>
      <c r="B56" s="4"/>
      <c r="C56" s="4"/>
      <c r="D56" s="4"/>
      <c r="E56" s="4"/>
      <c r="F56" s="187"/>
      <c r="G56" s="187"/>
      <c r="H56" s="187"/>
      <c r="I56" s="187"/>
      <c r="J56" s="187"/>
      <c r="K56" s="187"/>
      <c r="L56" s="4"/>
      <c r="M56" s="4"/>
      <c r="N56" s="4"/>
      <c r="O56" s="169"/>
      <c r="P56" s="263">
        <v>2140</v>
      </c>
      <c r="Q56" s="264" t="s">
        <v>648</v>
      </c>
      <c r="R56" s="148">
        <f t="shared" si="9"/>
        <v>0</v>
      </c>
      <c r="S56" s="173"/>
      <c r="T56" s="17">
        <f t="shared" si="10"/>
        <v>0</v>
      </c>
      <c r="U56" s="4"/>
      <c r="V56" s="4"/>
      <c r="W56" s="4"/>
      <c r="X56" s="4"/>
      <c r="Y56" s="4"/>
    </row>
    <row r="57" spans="1:25" ht="27.4" customHeight="1" thickBot="1" x14ac:dyDescent="0.4">
      <c r="A57" s="4"/>
      <c r="B57" s="4"/>
      <c r="C57" s="4"/>
      <c r="D57" s="4"/>
      <c r="E57" s="4"/>
      <c r="F57" s="187"/>
      <c r="G57" s="187"/>
      <c r="H57" s="187"/>
      <c r="I57" s="187"/>
      <c r="J57" s="187"/>
      <c r="K57" s="187"/>
      <c r="L57" s="4"/>
      <c r="M57" s="4"/>
      <c r="N57" s="4"/>
      <c r="O57" s="169"/>
      <c r="P57" s="148">
        <v>1990</v>
      </c>
      <c r="Q57" s="149" t="s">
        <v>26</v>
      </c>
      <c r="R57" s="148">
        <f t="shared" si="9"/>
        <v>0</v>
      </c>
      <c r="S57" s="173"/>
      <c r="T57" s="17">
        <f t="shared" si="10"/>
        <v>0</v>
      </c>
      <c r="U57" s="4"/>
      <c r="V57" s="4"/>
      <c r="W57" s="4"/>
      <c r="X57" s="4"/>
      <c r="Y57" s="4"/>
    </row>
    <row r="58" spans="1:25" ht="27.4" customHeight="1" thickBot="1" x14ac:dyDescent="0.4">
      <c r="A58" s="4"/>
      <c r="B58" s="4"/>
      <c r="C58" s="4"/>
      <c r="D58" s="4"/>
      <c r="E58" s="4"/>
      <c r="F58" s="187"/>
      <c r="G58" s="187"/>
      <c r="H58" s="187"/>
      <c r="I58" s="187"/>
      <c r="J58" s="187"/>
      <c r="K58" s="187"/>
      <c r="L58" s="4"/>
      <c r="M58" s="4"/>
      <c r="N58" s="4"/>
      <c r="O58" s="169"/>
      <c r="P58" s="148">
        <v>2068</v>
      </c>
      <c r="Q58" s="149" t="s">
        <v>64</v>
      </c>
      <c r="R58" s="148">
        <f t="shared" si="9"/>
        <v>0</v>
      </c>
      <c r="S58" s="173"/>
      <c r="T58" s="17">
        <f t="shared" si="10"/>
        <v>0</v>
      </c>
      <c r="U58" s="4"/>
      <c r="V58" s="4"/>
      <c r="W58" s="4"/>
      <c r="X58" s="4"/>
      <c r="Y58" s="4"/>
    </row>
    <row r="59" spans="1:25" ht="27.4" customHeight="1" thickBot="1" x14ac:dyDescent="0.4">
      <c r="A59" s="4"/>
      <c r="B59" s="4"/>
      <c r="C59" s="4"/>
      <c r="D59" s="4"/>
      <c r="E59" s="4"/>
      <c r="F59" s="187"/>
      <c r="G59" s="187"/>
      <c r="H59" s="187"/>
      <c r="I59" s="187"/>
      <c r="J59" s="187"/>
      <c r="K59" s="187"/>
      <c r="L59" s="4"/>
      <c r="M59" s="4"/>
      <c r="N59" s="4"/>
      <c r="O59" s="169"/>
      <c r="P59" s="148">
        <v>2075</v>
      </c>
      <c r="Q59" s="180" t="s">
        <v>118</v>
      </c>
      <c r="R59" s="148">
        <f t="shared" si="9"/>
        <v>0</v>
      </c>
      <c r="S59" s="173"/>
      <c r="T59" s="17">
        <f t="shared" si="10"/>
        <v>0</v>
      </c>
      <c r="U59" s="4"/>
      <c r="V59" s="4"/>
      <c r="W59" s="4"/>
      <c r="X59" s="4"/>
      <c r="Y59" s="4"/>
    </row>
    <row r="60" spans="1:25" ht="27.4" customHeight="1" thickBot="1" x14ac:dyDescent="0.4">
      <c r="A60" s="4"/>
      <c r="B60" s="4"/>
      <c r="C60" s="4"/>
      <c r="D60" s="4"/>
      <c r="E60" s="4"/>
      <c r="F60" s="187"/>
      <c r="G60" s="187"/>
      <c r="H60" s="187"/>
      <c r="I60" s="187"/>
      <c r="J60" s="187"/>
      <c r="K60" s="187"/>
      <c r="L60" s="4"/>
      <c r="M60" s="4"/>
      <c r="N60" s="4"/>
      <c r="O60" s="169"/>
      <c r="P60" s="148">
        <v>2076</v>
      </c>
      <c r="Q60" s="149" t="s">
        <v>117</v>
      </c>
      <c r="R60" s="148">
        <f t="shared" si="9"/>
        <v>0</v>
      </c>
      <c r="S60" s="173"/>
      <c r="T60" s="17">
        <f t="shared" si="10"/>
        <v>0</v>
      </c>
      <c r="U60" s="4"/>
      <c r="V60" s="4"/>
      <c r="W60" s="4"/>
      <c r="X60" s="4"/>
      <c r="Y60" s="4"/>
    </row>
    <row r="61" spans="1:25" ht="27.4" customHeight="1" thickBot="1" x14ac:dyDescent="0.4">
      <c r="A61" s="4"/>
      <c r="B61" s="4"/>
      <c r="C61" s="4"/>
      <c r="D61" s="4"/>
      <c r="E61" s="4"/>
      <c r="F61" s="187"/>
      <c r="G61" s="187"/>
      <c r="H61" s="187"/>
      <c r="I61" s="187"/>
      <c r="J61" s="187"/>
      <c r="K61" s="187"/>
      <c r="L61" s="4"/>
      <c r="M61" s="4"/>
      <c r="N61" s="4"/>
      <c r="O61" s="169"/>
      <c r="P61" s="148">
        <v>2161</v>
      </c>
      <c r="Q61" s="149" t="s">
        <v>66</v>
      </c>
      <c r="R61" s="148">
        <f t="shared" si="9"/>
        <v>0</v>
      </c>
      <c r="S61" s="173"/>
      <c r="T61" s="17">
        <f t="shared" si="10"/>
        <v>0</v>
      </c>
      <c r="U61" s="4"/>
      <c r="V61" s="4"/>
      <c r="W61" s="4"/>
      <c r="X61" s="4"/>
      <c r="Y61" s="4"/>
    </row>
    <row r="62" spans="1:25" ht="27.4" customHeight="1" thickBot="1" x14ac:dyDescent="0.4">
      <c r="A62" s="4"/>
      <c r="B62" s="4"/>
      <c r="C62" s="4"/>
      <c r="D62" s="4"/>
      <c r="E62" s="4"/>
      <c r="F62" s="187"/>
      <c r="G62" s="187"/>
      <c r="H62" s="187"/>
      <c r="I62" s="187"/>
      <c r="J62" s="187"/>
      <c r="K62" s="187"/>
      <c r="L62" s="4"/>
      <c r="M62" s="4"/>
      <c r="N62" s="4"/>
      <c r="O62" s="169"/>
      <c r="P62" s="148">
        <v>1216</v>
      </c>
      <c r="Q62" s="180" t="s">
        <v>108</v>
      </c>
      <c r="R62" s="148">
        <f t="shared" si="9"/>
        <v>0</v>
      </c>
      <c r="S62" s="173"/>
      <c r="T62" s="17">
        <f t="shared" si="10"/>
        <v>0</v>
      </c>
      <c r="U62" s="4"/>
      <c r="V62" s="4"/>
      <c r="W62" s="4"/>
      <c r="X62" s="4"/>
      <c r="Y62" s="4"/>
    </row>
    <row r="63" spans="1:25" ht="27.4" customHeight="1" thickBot="1" x14ac:dyDescent="0.4">
      <c r="A63" s="4"/>
      <c r="B63" s="4"/>
      <c r="C63" s="4"/>
      <c r="D63" s="4"/>
      <c r="E63" s="4"/>
      <c r="F63" s="187"/>
      <c r="G63" s="187"/>
      <c r="H63" s="187"/>
      <c r="I63" s="187"/>
      <c r="J63" s="187"/>
      <c r="K63" s="187"/>
      <c r="L63" s="4"/>
      <c r="M63" s="4"/>
      <c r="N63" s="4"/>
      <c r="O63" s="169"/>
      <c r="P63" s="148">
        <v>2113</v>
      </c>
      <c r="Q63" s="149" t="s">
        <v>67</v>
      </c>
      <c r="R63" s="148">
        <f t="shared" si="9"/>
        <v>0</v>
      </c>
      <c r="S63" s="173"/>
      <c r="T63" s="17">
        <f t="shared" si="10"/>
        <v>0</v>
      </c>
      <c r="U63" s="4"/>
      <c r="V63" s="4"/>
      <c r="W63" s="4"/>
      <c r="X63" s="4"/>
      <c r="Y63" s="4"/>
    </row>
    <row r="64" spans="1:25" ht="27.4" customHeight="1" thickBot="1" x14ac:dyDescent="0.4">
      <c r="A64" s="4"/>
      <c r="B64" s="4"/>
      <c r="C64" s="4"/>
      <c r="D64" s="4"/>
      <c r="E64" s="4"/>
      <c r="F64" s="187"/>
      <c r="G64" s="187"/>
      <c r="H64" s="187"/>
      <c r="I64" s="187"/>
      <c r="J64" s="187"/>
      <c r="K64" s="187"/>
      <c r="L64" s="4"/>
      <c r="M64" s="4"/>
      <c r="N64" s="4"/>
      <c r="O64" s="169"/>
      <c r="P64" s="148">
        <v>1896</v>
      </c>
      <c r="Q64" s="149" t="s">
        <v>116</v>
      </c>
      <c r="R64" s="148">
        <f t="shared" si="9"/>
        <v>0</v>
      </c>
      <c r="S64" s="173"/>
      <c r="T64" s="17">
        <f t="shared" si="10"/>
        <v>0</v>
      </c>
      <c r="U64" s="4"/>
      <c r="V64" s="4"/>
      <c r="W64" s="4"/>
      <c r="X64" s="4"/>
      <c r="Y64" s="4"/>
    </row>
    <row r="65" spans="1:25" ht="25.5" x14ac:dyDescent="0.35">
      <c r="A65" s="4"/>
      <c r="B65" s="29"/>
      <c r="C65" s="30"/>
      <c r="D65" s="30"/>
      <c r="E65" s="30"/>
      <c r="F65" s="197"/>
      <c r="G65" s="197"/>
      <c r="H65" s="197"/>
      <c r="I65" s="197"/>
      <c r="J65" s="197"/>
      <c r="K65" s="197"/>
      <c r="L65" s="31"/>
      <c r="M65" s="4"/>
      <c r="N65" s="4"/>
      <c r="O65" s="169"/>
      <c r="P65" s="178"/>
      <c r="Q65" s="178"/>
      <c r="R65" s="148">
        <f>SUM(R3:R64)</f>
        <v>739</v>
      </c>
      <c r="S65" s="173"/>
      <c r="T65" s="22">
        <f>SUM(T3:T64)</f>
        <v>739</v>
      </c>
      <c r="U65" s="4"/>
      <c r="V65" s="4"/>
      <c r="W65" s="4"/>
      <c r="X65" s="4"/>
      <c r="Y65" s="4"/>
    </row>
    <row r="66" spans="1:25" ht="15.6" customHeight="1" x14ac:dyDescent="0.2">
      <c r="A66" s="4"/>
      <c r="B66" s="32"/>
      <c r="C66" s="33"/>
      <c r="D66" s="33"/>
      <c r="E66" s="33"/>
      <c r="F66" s="198"/>
      <c r="G66" s="198"/>
      <c r="H66" s="198"/>
      <c r="I66" s="198"/>
      <c r="J66" s="198"/>
      <c r="K66" s="198"/>
      <c r="L66" s="34"/>
      <c r="M66" s="4"/>
      <c r="N66" s="4"/>
      <c r="O66" s="169"/>
      <c r="P66" s="178"/>
      <c r="Q66" s="178"/>
      <c r="R66" s="178"/>
      <c r="S66" s="173"/>
      <c r="T66" s="4"/>
      <c r="U66" s="4"/>
      <c r="V66" s="4"/>
      <c r="W66" s="4"/>
      <c r="X66" s="4"/>
      <c r="Y66" s="4"/>
    </row>
    <row r="67" spans="1:25" ht="15.6" customHeight="1" x14ac:dyDescent="0.2">
      <c r="A67" s="4"/>
      <c r="B67" s="32"/>
      <c r="C67" s="33"/>
      <c r="D67" s="33"/>
      <c r="E67" s="33"/>
      <c r="F67" s="198"/>
      <c r="G67" s="198"/>
      <c r="H67" s="198"/>
      <c r="I67" s="198"/>
      <c r="J67" s="198"/>
      <c r="K67" s="198"/>
      <c r="L67" s="34"/>
      <c r="M67" s="4"/>
      <c r="N67" s="4"/>
      <c r="O67" s="169"/>
      <c r="P67" s="178"/>
      <c r="Q67" s="178"/>
      <c r="R67" s="178"/>
      <c r="S67" s="173"/>
      <c r="T67" s="4"/>
      <c r="U67" s="4"/>
      <c r="V67" s="4"/>
      <c r="W67" s="4"/>
      <c r="X67" s="4"/>
      <c r="Y67" s="4"/>
    </row>
    <row r="68" spans="1:25" ht="15.6" customHeight="1" x14ac:dyDescent="0.2">
      <c r="A68" s="4"/>
      <c r="B68" s="32"/>
      <c r="C68" s="33"/>
      <c r="D68" s="33"/>
      <c r="E68" s="33"/>
      <c r="F68" s="198"/>
      <c r="G68" s="198"/>
      <c r="H68" s="198"/>
      <c r="I68" s="198"/>
      <c r="J68" s="198"/>
      <c r="K68" s="198"/>
      <c r="L68" s="34"/>
      <c r="M68" s="4"/>
      <c r="N68" s="4"/>
      <c r="O68" s="169"/>
      <c r="P68" s="178"/>
      <c r="Q68" s="178"/>
      <c r="R68" s="178"/>
      <c r="S68" s="173"/>
      <c r="T68" s="4"/>
      <c r="U68" s="4"/>
      <c r="V68" s="4"/>
      <c r="W68" s="4"/>
      <c r="X68" s="4"/>
      <c r="Y68" s="4"/>
    </row>
    <row r="69" spans="1:25" ht="15.6" customHeight="1" x14ac:dyDescent="0.2">
      <c r="A69" s="4"/>
      <c r="B69" s="32"/>
      <c r="C69" s="33"/>
      <c r="D69" s="33"/>
      <c r="E69" s="33"/>
      <c r="F69" s="198"/>
      <c r="G69" s="198"/>
      <c r="H69" s="198"/>
      <c r="I69" s="198"/>
      <c r="J69" s="198"/>
      <c r="K69" s="198"/>
      <c r="L69" s="34"/>
      <c r="M69" s="4"/>
      <c r="N69" s="4"/>
      <c r="O69" s="169"/>
      <c r="P69" s="178"/>
      <c r="Q69" s="178"/>
      <c r="R69" s="178"/>
      <c r="S69" s="173"/>
      <c r="T69" s="4"/>
      <c r="U69" s="4"/>
      <c r="V69" s="4"/>
      <c r="W69" s="4"/>
      <c r="X69" s="4"/>
      <c r="Y69" s="4"/>
    </row>
    <row r="70" spans="1:25" ht="15.6" customHeight="1" x14ac:dyDescent="0.2">
      <c r="A70" s="4"/>
      <c r="B70" s="32"/>
      <c r="C70" s="33"/>
      <c r="D70" s="33"/>
      <c r="E70" s="33"/>
      <c r="F70" s="198"/>
      <c r="G70" s="198"/>
      <c r="H70" s="198"/>
      <c r="I70" s="198"/>
      <c r="J70" s="198"/>
      <c r="K70" s="198"/>
      <c r="L70" s="34"/>
      <c r="M70" s="4"/>
      <c r="N70" s="4"/>
      <c r="O70" s="169"/>
      <c r="P70" s="178"/>
      <c r="Q70" s="178"/>
      <c r="R70" s="178"/>
      <c r="S70" s="173"/>
      <c r="T70" s="4"/>
      <c r="U70" s="4"/>
      <c r="V70" s="4"/>
      <c r="W70" s="4"/>
      <c r="X70" s="4"/>
      <c r="Y70" s="4"/>
    </row>
    <row r="71" spans="1:25" ht="15.6" customHeight="1" x14ac:dyDescent="0.2">
      <c r="A71" s="4"/>
      <c r="B71" s="32"/>
      <c r="C71" s="33"/>
      <c r="D71" s="33"/>
      <c r="E71" s="33"/>
      <c r="F71" s="198"/>
      <c r="G71" s="198"/>
      <c r="H71" s="198"/>
      <c r="I71" s="198"/>
      <c r="J71" s="198"/>
      <c r="K71" s="198"/>
      <c r="L71" s="34"/>
      <c r="M71" s="4"/>
      <c r="N71" s="4"/>
      <c r="O71" s="169"/>
      <c r="P71" s="178"/>
      <c r="Q71" s="178"/>
      <c r="R71" s="178"/>
      <c r="S71" s="173"/>
      <c r="T71" s="4"/>
      <c r="U71" s="4"/>
      <c r="V71" s="4"/>
      <c r="W71" s="4"/>
      <c r="X71" s="4"/>
      <c r="Y71" s="4"/>
    </row>
    <row r="72" spans="1:25" ht="15.6" customHeight="1" x14ac:dyDescent="0.2">
      <c r="A72" s="4"/>
      <c r="B72" s="32"/>
      <c r="C72" s="33"/>
      <c r="D72" s="33"/>
      <c r="E72" s="33"/>
      <c r="F72" s="198"/>
      <c r="G72" s="198"/>
      <c r="H72" s="198"/>
      <c r="I72" s="198"/>
      <c r="J72" s="198"/>
      <c r="K72" s="198"/>
      <c r="L72" s="34"/>
      <c r="M72" s="4"/>
      <c r="N72" s="4"/>
      <c r="O72" s="169"/>
      <c r="P72" s="178"/>
      <c r="Q72" s="178"/>
      <c r="R72" s="178"/>
      <c r="S72" s="173"/>
      <c r="T72" s="4"/>
      <c r="U72" s="4"/>
      <c r="V72" s="4"/>
      <c r="W72" s="4"/>
      <c r="X72" s="4"/>
      <c r="Y72" s="4"/>
    </row>
    <row r="73" spans="1:25" ht="15.6" customHeight="1" x14ac:dyDescent="0.2">
      <c r="A73" s="4"/>
      <c r="B73" s="32"/>
      <c r="C73" s="33"/>
      <c r="D73" s="33"/>
      <c r="E73" s="33"/>
      <c r="F73" s="198"/>
      <c r="G73" s="198"/>
      <c r="H73" s="198"/>
      <c r="I73" s="198"/>
      <c r="J73" s="198"/>
      <c r="K73" s="198"/>
      <c r="L73" s="34"/>
      <c r="M73" s="4"/>
      <c r="N73" s="4"/>
      <c r="O73" s="169"/>
      <c r="P73" s="178"/>
      <c r="Q73" s="178"/>
      <c r="R73" s="178"/>
      <c r="S73" s="173"/>
      <c r="T73" s="4"/>
      <c r="U73" s="4"/>
      <c r="V73" s="4"/>
      <c r="W73" s="4"/>
      <c r="X73" s="4"/>
      <c r="Y73" s="4"/>
    </row>
    <row r="74" spans="1:25" ht="15.6" customHeight="1" x14ac:dyDescent="0.2">
      <c r="A74" s="4"/>
      <c r="B74" s="32"/>
      <c r="C74" s="33"/>
      <c r="D74" s="33"/>
      <c r="E74" s="33"/>
      <c r="F74" s="198"/>
      <c r="G74" s="198"/>
      <c r="H74" s="198"/>
      <c r="I74" s="198"/>
      <c r="J74" s="198"/>
      <c r="K74" s="198"/>
      <c r="L74" s="34"/>
      <c r="M74" s="4"/>
      <c r="N74" s="4"/>
      <c r="O74" s="169"/>
      <c r="P74" s="178"/>
      <c r="Q74" s="178"/>
      <c r="R74" s="178"/>
      <c r="S74" s="173"/>
      <c r="T74" s="4"/>
      <c r="U74" s="4"/>
      <c r="V74" s="4"/>
      <c r="W74" s="4"/>
      <c r="X74" s="4"/>
      <c r="Y74" s="4"/>
    </row>
    <row r="75" spans="1:25" ht="15.6" customHeight="1" x14ac:dyDescent="0.2">
      <c r="A75" s="4"/>
      <c r="B75" s="32"/>
      <c r="C75" s="33"/>
      <c r="D75" s="33"/>
      <c r="E75" s="33"/>
      <c r="F75" s="198"/>
      <c r="G75" s="198"/>
      <c r="H75" s="198"/>
      <c r="I75" s="198"/>
      <c r="J75" s="198"/>
      <c r="K75" s="198"/>
      <c r="L75" s="34"/>
      <c r="M75" s="4"/>
      <c r="N75" s="4"/>
      <c r="O75" s="169"/>
      <c r="P75" s="178"/>
      <c r="Q75" s="178"/>
      <c r="R75" s="178"/>
      <c r="S75" s="173"/>
      <c r="T75" s="4"/>
      <c r="U75" s="4"/>
      <c r="V75" s="4"/>
      <c r="W75" s="4"/>
      <c r="X75" s="4"/>
      <c r="Y75" s="4"/>
    </row>
    <row r="76" spans="1:25" ht="15.6" customHeight="1" x14ac:dyDescent="0.2">
      <c r="A76" s="4"/>
      <c r="B76" s="32"/>
      <c r="C76" s="33"/>
      <c r="D76" s="33"/>
      <c r="E76" s="33"/>
      <c r="F76" s="198"/>
      <c r="G76" s="198"/>
      <c r="H76" s="198"/>
      <c r="I76" s="198"/>
      <c r="J76" s="198"/>
      <c r="K76" s="198"/>
      <c r="L76" s="34"/>
      <c r="M76" s="4"/>
      <c r="N76" s="4"/>
      <c r="O76" s="169"/>
      <c r="P76" s="178"/>
      <c r="Q76" s="178"/>
      <c r="R76" s="178"/>
      <c r="S76" s="173"/>
      <c r="T76" s="4"/>
      <c r="U76" s="4"/>
      <c r="V76" s="4"/>
      <c r="W76" s="4"/>
      <c r="X76" s="4"/>
      <c r="Y76" s="4"/>
    </row>
    <row r="77" spans="1:25" ht="15.6" customHeight="1" x14ac:dyDescent="0.2">
      <c r="A77" s="4"/>
      <c r="B77" s="32"/>
      <c r="C77" s="33"/>
      <c r="D77" s="33"/>
      <c r="E77" s="33"/>
      <c r="F77" s="198"/>
      <c r="G77" s="198"/>
      <c r="H77" s="198"/>
      <c r="I77" s="198"/>
      <c r="J77" s="198"/>
      <c r="K77" s="198"/>
      <c r="L77" s="34"/>
      <c r="M77" s="4"/>
      <c r="N77" s="4"/>
      <c r="O77" s="169"/>
      <c r="P77" s="178"/>
      <c r="Q77" s="178"/>
      <c r="R77" s="178"/>
      <c r="S77" s="173"/>
      <c r="T77" s="4"/>
      <c r="U77" s="4"/>
      <c r="V77" s="4"/>
      <c r="W77" s="4"/>
      <c r="X77" s="4"/>
      <c r="Y77" s="4"/>
    </row>
    <row r="78" spans="1:25" ht="15.6" customHeight="1" x14ac:dyDescent="0.2">
      <c r="A78" s="4"/>
      <c r="B78" s="32"/>
      <c r="C78" s="33"/>
      <c r="D78" s="33"/>
      <c r="E78" s="33"/>
      <c r="F78" s="198"/>
      <c r="G78" s="198"/>
      <c r="H78" s="198"/>
      <c r="I78" s="198"/>
      <c r="J78" s="198"/>
      <c r="K78" s="198"/>
      <c r="L78" s="34"/>
      <c r="M78" s="4"/>
      <c r="N78" s="4"/>
      <c r="O78" s="169"/>
      <c r="P78" s="178"/>
      <c r="Q78" s="178"/>
      <c r="R78" s="178"/>
      <c r="S78" s="173"/>
      <c r="T78" s="4"/>
      <c r="U78" s="4"/>
      <c r="V78" s="4"/>
      <c r="W78" s="4"/>
      <c r="X78" s="4"/>
      <c r="Y78" s="4"/>
    </row>
    <row r="79" spans="1:25" ht="15.6" customHeight="1" x14ac:dyDescent="0.2">
      <c r="A79" s="4"/>
      <c r="B79" s="35"/>
      <c r="C79" s="36"/>
      <c r="D79" s="36"/>
      <c r="E79" s="36"/>
      <c r="F79" s="199"/>
      <c r="G79" s="199"/>
      <c r="H79" s="199"/>
      <c r="I79" s="199"/>
      <c r="J79" s="199"/>
      <c r="K79" s="199"/>
      <c r="L79" s="37"/>
      <c r="M79" s="4"/>
      <c r="N79" s="4"/>
      <c r="O79" s="169"/>
      <c r="P79" s="178"/>
      <c r="Q79" s="178"/>
      <c r="R79" s="178"/>
      <c r="S79" s="173"/>
      <c r="T79" s="4"/>
      <c r="U79" s="4"/>
      <c r="V79" s="4"/>
      <c r="W79" s="4"/>
      <c r="X79" s="4"/>
      <c r="Y79" s="4"/>
    </row>
    <row r="80" spans="1:25" ht="18.600000000000001" customHeight="1" x14ac:dyDescent="0.2">
      <c r="P80" s="178"/>
      <c r="Q80" s="178"/>
      <c r="R80" s="178"/>
      <c r="S80" s="173"/>
      <c r="T80" s="4"/>
    </row>
    <row r="81" spans="16:17" ht="18.600000000000001" customHeight="1" x14ac:dyDescent="0.2">
      <c r="P81" s="178"/>
      <c r="Q81" s="178"/>
    </row>
    <row r="82" spans="16:17" ht="18.600000000000001" customHeight="1" x14ac:dyDescent="0.2">
      <c r="P82" s="178"/>
      <c r="Q82" s="178"/>
    </row>
    <row r="83" spans="16:17" ht="18.600000000000001" customHeight="1" x14ac:dyDescent="0.2">
      <c r="P83" s="178"/>
      <c r="Q83" s="178"/>
    </row>
    <row r="84" spans="16:17" ht="18.600000000000001" customHeight="1" x14ac:dyDescent="0.2">
      <c r="P84" s="178"/>
      <c r="Q84" s="178"/>
    </row>
    <row r="85" spans="16:17" ht="18.600000000000001" customHeight="1" x14ac:dyDescent="0.2">
      <c r="P85" s="178"/>
      <c r="Q85" s="178"/>
    </row>
    <row r="86" spans="16:17" ht="18.600000000000001" customHeight="1" x14ac:dyDescent="0.2">
      <c r="P86" s="178"/>
      <c r="Q86" s="178"/>
    </row>
    <row r="87" spans="16:17" ht="18.600000000000001" customHeight="1" x14ac:dyDescent="0.2">
      <c r="P87" s="178"/>
      <c r="Q87" s="178"/>
    </row>
    <row r="88" spans="16:17" ht="18.600000000000001" customHeight="1" x14ac:dyDescent="0.2">
      <c r="P88" s="178"/>
      <c r="Q88" s="178"/>
    </row>
    <row r="89" spans="16:17" ht="18.600000000000001" customHeight="1" x14ac:dyDescent="0.2">
      <c r="P89" s="178"/>
      <c r="Q89" s="178"/>
    </row>
    <row r="90" spans="16:17" ht="18.600000000000001" customHeight="1" x14ac:dyDescent="0.2">
      <c r="P90" s="178"/>
      <c r="Q90" s="178"/>
    </row>
    <row r="91" spans="16:17" ht="18.600000000000001" customHeight="1" x14ac:dyDescent="0.2">
      <c r="P91" s="178"/>
      <c r="Q91" s="178"/>
    </row>
    <row r="92" spans="16:17" ht="18.600000000000001" customHeight="1" x14ac:dyDescent="0.2">
      <c r="P92" s="178"/>
      <c r="Q92" s="178"/>
    </row>
    <row r="93" spans="16:17" ht="18.600000000000001" customHeight="1" x14ac:dyDescent="0.2">
      <c r="P93" s="178"/>
      <c r="Q93" s="178"/>
    </row>
  </sheetData>
  <sortState ref="B3:L12">
    <sortCondition descending="1" ref="L3:L12"/>
  </sortState>
  <mergeCells count="1">
    <mergeCell ref="A1:F1"/>
  </mergeCells>
  <conditionalFormatting sqref="A3:A23">
    <cfRule type="containsText" dxfId="25" priority="1" stopIfTrue="1" operator="containsText" text="SI">
      <formula>NOT(ISERROR(SEARCH("SI",A3)))</formula>
    </cfRule>
    <cfRule type="containsText" dxfId="24" priority="2" stopIfTrue="1" operator="containsText" text="NO">
      <formula>NOT(ISERROR(SEARCH("NO",A3)))</formula>
    </cfRule>
  </conditionalFormatting>
  <pageMargins left="1" right="1" top="1" bottom="1" header="0.25" footer="0.25"/>
  <pageSetup orientation="portrait"/>
  <headerFooter>
    <oddHeader>&amp;L&amp;"Times New Roman,Regular"&amp;12&amp;K000000CU F</oddHeader>
    <oddFooter>&amp;L&amp;"Helvetica,Regular"&amp;12&amp;K000000&amp;P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W93"/>
  <sheetViews>
    <sheetView showGridLines="0" topLeftCell="A49" zoomScale="40" zoomScaleNormal="40" workbookViewId="0">
      <selection activeCell="P54" sqref="P54:Q54"/>
    </sheetView>
  </sheetViews>
  <sheetFormatPr defaultColWidth="11.42578125" defaultRowHeight="18.600000000000001" customHeight="1" x14ac:dyDescent="0.2"/>
  <cols>
    <col min="1" max="1" width="11.42578125" style="48" customWidth="1"/>
    <col min="2" max="2" width="62.5703125" style="48" customWidth="1"/>
    <col min="3" max="3" width="19.28515625" style="278" customWidth="1"/>
    <col min="4" max="4" width="70.7109375" style="48" customWidth="1"/>
    <col min="5" max="5" width="23.42578125" style="48" customWidth="1"/>
    <col min="6" max="6" width="23" style="189" customWidth="1"/>
    <col min="7" max="11" width="23.140625" style="189" customWidth="1"/>
    <col min="12" max="12" width="17.42578125" style="48" customWidth="1"/>
    <col min="13" max="13" width="14.28515625" style="48" customWidth="1"/>
    <col min="14" max="14" width="27.28515625" style="48" customWidth="1"/>
    <col min="15" max="15" width="11.42578125" style="172" customWidth="1"/>
    <col min="16" max="16" width="11.42578125" style="181" customWidth="1"/>
    <col min="17" max="17" width="59.7109375" style="181" customWidth="1"/>
    <col min="18" max="18" width="16" style="181" customWidth="1"/>
    <col min="19" max="19" width="11.42578125" style="172" customWidth="1"/>
    <col min="20" max="20" width="31.28515625" style="48" customWidth="1"/>
    <col min="21" max="23" width="11.42578125" style="48" customWidth="1"/>
    <col min="24" max="24" width="37.42578125" style="48" customWidth="1"/>
    <col min="25" max="25" width="12" style="48" customWidth="1"/>
    <col min="26" max="257" width="11.42578125" style="48" customWidth="1"/>
  </cols>
  <sheetData>
    <row r="1" spans="1:25" ht="28.5" customHeight="1" thickBot="1" x14ac:dyDescent="0.45">
      <c r="A1" s="299" t="s">
        <v>72</v>
      </c>
      <c r="B1" s="300"/>
      <c r="C1" s="300"/>
      <c r="D1" s="300"/>
      <c r="E1" s="300"/>
      <c r="F1" s="301"/>
      <c r="G1" s="238"/>
      <c r="H1" s="245"/>
      <c r="I1" s="245"/>
      <c r="J1" s="245"/>
      <c r="K1" s="245"/>
      <c r="L1" s="2"/>
      <c r="M1" s="3"/>
      <c r="N1" s="3"/>
      <c r="O1" s="169"/>
      <c r="P1" s="178"/>
      <c r="Q1" s="178"/>
      <c r="R1" s="178"/>
      <c r="S1" s="173"/>
      <c r="T1" s="3"/>
      <c r="U1" s="4"/>
      <c r="V1" s="4"/>
      <c r="W1" s="4"/>
      <c r="X1" s="4"/>
      <c r="Y1" s="4"/>
    </row>
    <row r="2" spans="1:25" ht="51.4" customHeight="1" thickBot="1" x14ac:dyDescent="0.25">
      <c r="A2" s="5"/>
      <c r="B2" s="6" t="s">
        <v>1</v>
      </c>
      <c r="C2" s="6" t="s">
        <v>2</v>
      </c>
      <c r="D2" s="6" t="s">
        <v>3</v>
      </c>
      <c r="E2" s="7" t="s">
        <v>121</v>
      </c>
      <c r="F2" s="184" t="s">
        <v>163</v>
      </c>
      <c r="G2" s="184" t="s">
        <v>164</v>
      </c>
      <c r="H2" s="184" t="s">
        <v>165</v>
      </c>
      <c r="I2" s="184" t="s">
        <v>166</v>
      </c>
      <c r="J2" s="184" t="s">
        <v>122</v>
      </c>
      <c r="K2" s="184" t="s">
        <v>167</v>
      </c>
      <c r="L2" s="8" t="s">
        <v>4</v>
      </c>
      <c r="M2" s="9" t="s">
        <v>5</v>
      </c>
      <c r="N2" s="9" t="s">
        <v>6</v>
      </c>
      <c r="O2" s="170"/>
      <c r="P2" s="179" t="s">
        <v>7</v>
      </c>
      <c r="Q2" s="179" t="s">
        <v>3</v>
      </c>
      <c r="R2" s="179" t="s">
        <v>8</v>
      </c>
      <c r="S2" s="190"/>
      <c r="T2" s="10" t="s">
        <v>9</v>
      </c>
      <c r="U2" s="11"/>
      <c r="V2" s="4"/>
      <c r="W2" s="4"/>
      <c r="X2" s="4"/>
      <c r="Y2" s="4"/>
    </row>
    <row r="3" spans="1:25" ht="29.1" customHeight="1" thickBot="1" x14ac:dyDescent="0.4">
      <c r="A3" s="144" t="str">
        <f t="shared" ref="A3:A49" si="0">IF(M3&lt;2,"NO","SI")</f>
        <v>SI</v>
      </c>
      <c r="B3" s="156" t="s">
        <v>421</v>
      </c>
      <c r="C3" s="157" t="s">
        <v>137</v>
      </c>
      <c r="D3" s="156" t="s">
        <v>114</v>
      </c>
      <c r="E3" s="159">
        <v>100</v>
      </c>
      <c r="F3" s="185">
        <v>100</v>
      </c>
      <c r="G3" s="185">
        <v>90</v>
      </c>
      <c r="H3" s="185">
        <v>100</v>
      </c>
      <c r="I3" s="185">
        <v>90</v>
      </c>
      <c r="J3" s="185">
        <v>100</v>
      </c>
      <c r="K3" s="185">
        <v>100</v>
      </c>
      <c r="L3" s="154">
        <f t="shared" ref="L3:L34" si="1">IF(M3=7,SUM(E3:K3)-SMALL(E3:K3,1)-SMALL(E3:K3,2),IF(M3=6,SUM(E3:K3)-SMALL(E3:K3,1),SUM(E3:K3)))</f>
        <v>500</v>
      </c>
      <c r="M3" s="16">
        <f t="shared" ref="M3:M34" si="2">COUNTA(E3:K3)</f>
        <v>7</v>
      </c>
      <c r="N3" s="140">
        <f t="shared" ref="N3:N34" si="3">SUM(E3:K3)</f>
        <v>680</v>
      </c>
      <c r="O3" s="171"/>
      <c r="P3" s="148">
        <v>1213</v>
      </c>
      <c r="Q3" s="149" t="s">
        <v>114</v>
      </c>
      <c r="R3" s="148">
        <f t="shared" ref="R3:R34" si="4">SUMIF($C$3:$C$87,P3,$N$3:$N$87)</f>
        <v>769</v>
      </c>
      <c r="S3" s="175"/>
      <c r="T3" s="17">
        <f t="shared" ref="T3:T34" si="5">SUMIF($C$3:$C$87,P3,$L$3:$L$87)</f>
        <v>584</v>
      </c>
      <c r="U3" s="11"/>
      <c r="V3" s="4"/>
      <c r="W3" s="18"/>
      <c r="X3" s="18"/>
      <c r="Y3" s="18"/>
    </row>
    <row r="4" spans="1:25" ht="29.1" customHeight="1" thickBot="1" x14ac:dyDescent="0.4">
      <c r="A4" s="144" t="str">
        <f t="shared" si="0"/>
        <v>SI</v>
      </c>
      <c r="B4" s="156" t="s">
        <v>422</v>
      </c>
      <c r="C4" s="157" t="s">
        <v>158</v>
      </c>
      <c r="D4" s="156" t="s">
        <v>159</v>
      </c>
      <c r="E4" s="159">
        <v>90</v>
      </c>
      <c r="F4" s="185">
        <v>80</v>
      </c>
      <c r="G4" s="185">
        <v>100</v>
      </c>
      <c r="H4" s="185"/>
      <c r="I4" s="185">
        <v>100</v>
      </c>
      <c r="J4" s="185"/>
      <c r="K4" s="185">
        <v>90</v>
      </c>
      <c r="L4" s="154">
        <f t="shared" si="1"/>
        <v>460</v>
      </c>
      <c r="M4" s="16">
        <f t="shared" si="2"/>
        <v>5</v>
      </c>
      <c r="N4" s="140">
        <f t="shared" si="3"/>
        <v>460</v>
      </c>
      <c r="O4" s="171"/>
      <c r="P4" s="148"/>
      <c r="Q4" s="149"/>
      <c r="R4" s="148">
        <f t="shared" si="4"/>
        <v>0</v>
      </c>
      <c r="S4" s="175"/>
      <c r="T4" s="17">
        <f t="shared" si="5"/>
        <v>0</v>
      </c>
      <c r="U4" s="11"/>
      <c r="V4" s="4"/>
      <c r="W4" s="18"/>
      <c r="X4" s="18"/>
      <c r="Y4" s="18"/>
    </row>
    <row r="5" spans="1:25" ht="29.1" customHeight="1" thickBot="1" x14ac:dyDescent="0.4">
      <c r="A5" s="144" t="str">
        <f t="shared" si="0"/>
        <v>SI</v>
      </c>
      <c r="B5" s="156" t="s">
        <v>428</v>
      </c>
      <c r="C5" s="157" t="s">
        <v>139</v>
      </c>
      <c r="D5" s="156" t="s">
        <v>140</v>
      </c>
      <c r="E5" s="159">
        <v>20</v>
      </c>
      <c r="F5" s="185">
        <v>90</v>
      </c>
      <c r="G5" s="185">
        <v>60</v>
      </c>
      <c r="H5" s="185">
        <v>90</v>
      </c>
      <c r="I5" s="185"/>
      <c r="J5" s="185"/>
      <c r="K5" s="185">
        <v>60</v>
      </c>
      <c r="L5" s="154">
        <f t="shared" si="1"/>
        <v>320</v>
      </c>
      <c r="M5" s="16">
        <f t="shared" si="2"/>
        <v>5</v>
      </c>
      <c r="N5" s="140">
        <f t="shared" si="3"/>
        <v>320</v>
      </c>
      <c r="O5" s="171"/>
      <c r="P5" s="148">
        <v>2232</v>
      </c>
      <c r="Q5" s="149" t="s">
        <v>119</v>
      </c>
      <c r="R5" s="148">
        <f t="shared" si="4"/>
        <v>438</v>
      </c>
      <c r="S5" s="175"/>
      <c r="T5" s="17">
        <f t="shared" si="5"/>
        <v>430</v>
      </c>
      <c r="U5" s="11"/>
      <c r="V5" s="4"/>
      <c r="W5" s="18"/>
      <c r="X5" s="18"/>
      <c r="Y5" s="18"/>
    </row>
    <row r="6" spans="1:25" ht="29.1" customHeight="1" thickBot="1" x14ac:dyDescent="0.4">
      <c r="A6" s="144" t="str">
        <f t="shared" si="0"/>
        <v>SI</v>
      </c>
      <c r="B6" s="156" t="s">
        <v>424</v>
      </c>
      <c r="C6" s="157" t="s">
        <v>202</v>
      </c>
      <c r="D6" s="156" t="s">
        <v>203</v>
      </c>
      <c r="E6" s="159">
        <v>60</v>
      </c>
      <c r="F6" s="185">
        <v>60</v>
      </c>
      <c r="G6" s="185"/>
      <c r="H6" s="185"/>
      <c r="I6" s="185"/>
      <c r="J6" s="185">
        <v>50</v>
      </c>
      <c r="K6" s="185">
        <v>80</v>
      </c>
      <c r="L6" s="154">
        <f t="shared" si="1"/>
        <v>250</v>
      </c>
      <c r="M6" s="16">
        <f t="shared" si="2"/>
        <v>4</v>
      </c>
      <c r="N6" s="140">
        <f t="shared" si="3"/>
        <v>250</v>
      </c>
      <c r="O6" s="171"/>
      <c r="P6" s="148">
        <v>1180</v>
      </c>
      <c r="Q6" s="149" t="s">
        <v>14</v>
      </c>
      <c r="R6" s="148">
        <f t="shared" si="4"/>
        <v>593</v>
      </c>
      <c r="S6" s="175"/>
      <c r="T6" s="17">
        <f t="shared" si="5"/>
        <v>593</v>
      </c>
      <c r="U6" s="11"/>
      <c r="V6" s="4"/>
      <c r="W6" s="18"/>
      <c r="X6" s="18"/>
      <c r="Y6" s="18"/>
    </row>
    <row r="7" spans="1:25" ht="29.1" customHeight="1" thickBot="1" x14ac:dyDescent="0.4">
      <c r="A7" s="144" t="str">
        <f t="shared" si="0"/>
        <v>SI</v>
      </c>
      <c r="B7" s="156" t="s">
        <v>431</v>
      </c>
      <c r="C7" s="157" t="s">
        <v>127</v>
      </c>
      <c r="D7" s="156" t="s">
        <v>128</v>
      </c>
      <c r="E7" s="159">
        <v>9</v>
      </c>
      <c r="F7" s="185">
        <v>12</v>
      </c>
      <c r="G7" s="185">
        <v>40</v>
      </c>
      <c r="H7" s="185">
        <v>80</v>
      </c>
      <c r="I7" s="185">
        <v>40</v>
      </c>
      <c r="J7" s="185">
        <v>12</v>
      </c>
      <c r="K7" s="185">
        <v>9</v>
      </c>
      <c r="L7" s="154">
        <f t="shared" si="1"/>
        <v>184</v>
      </c>
      <c r="M7" s="16">
        <f t="shared" si="2"/>
        <v>7</v>
      </c>
      <c r="N7" s="140">
        <f t="shared" si="3"/>
        <v>202</v>
      </c>
      <c r="O7" s="171"/>
      <c r="P7" s="148">
        <v>1115</v>
      </c>
      <c r="Q7" s="149" t="s">
        <v>15</v>
      </c>
      <c r="R7" s="148">
        <f t="shared" si="4"/>
        <v>0</v>
      </c>
      <c r="S7" s="175"/>
      <c r="T7" s="17">
        <f t="shared" si="5"/>
        <v>0</v>
      </c>
      <c r="U7" s="11"/>
      <c r="V7" s="4"/>
      <c r="W7" s="18"/>
      <c r="X7" s="18"/>
      <c r="Y7" s="18"/>
    </row>
    <row r="8" spans="1:25" ht="29.1" customHeight="1" thickBot="1" x14ac:dyDescent="0.4">
      <c r="A8" s="144" t="str">
        <f t="shared" si="0"/>
        <v>SI</v>
      </c>
      <c r="B8" s="156" t="s">
        <v>254</v>
      </c>
      <c r="C8" s="157" t="s">
        <v>202</v>
      </c>
      <c r="D8" s="156" t="s">
        <v>203</v>
      </c>
      <c r="E8" s="159">
        <v>5</v>
      </c>
      <c r="F8" s="185"/>
      <c r="G8" s="185"/>
      <c r="H8" s="185">
        <v>60</v>
      </c>
      <c r="I8" s="185">
        <v>80</v>
      </c>
      <c r="J8" s="185"/>
      <c r="K8" s="185">
        <v>15</v>
      </c>
      <c r="L8" s="154">
        <f t="shared" si="1"/>
        <v>160</v>
      </c>
      <c r="M8" s="16">
        <f t="shared" si="2"/>
        <v>4</v>
      </c>
      <c r="N8" s="140">
        <f t="shared" si="3"/>
        <v>160</v>
      </c>
      <c r="O8" s="171"/>
      <c r="P8" s="148">
        <v>10</v>
      </c>
      <c r="Q8" s="149" t="s">
        <v>16</v>
      </c>
      <c r="R8" s="148">
        <f t="shared" si="4"/>
        <v>415</v>
      </c>
      <c r="S8" s="175"/>
      <c r="T8" s="17">
        <f t="shared" si="5"/>
        <v>380</v>
      </c>
      <c r="U8" s="11"/>
      <c r="V8" s="4"/>
      <c r="W8" s="18"/>
      <c r="X8" s="18"/>
      <c r="Y8" s="18"/>
    </row>
    <row r="9" spans="1:25" ht="29.1" customHeight="1" thickBot="1" x14ac:dyDescent="0.4">
      <c r="A9" s="144" t="str">
        <f t="shared" si="0"/>
        <v>SI</v>
      </c>
      <c r="B9" s="151" t="s">
        <v>460</v>
      </c>
      <c r="C9" s="273">
        <v>2029</v>
      </c>
      <c r="D9" s="149" t="s">
        <v>59</v>
      </c>
      <c r="E9" s="194"/>
      <c r="F9" s="185">
        <v>50</v>
      </c>
      <c r="G9" s="185"/>
      <c r="H9" s="185"/>
      <c r="I9" s="185"/>
      <c r="J9" s="185">
        <v>80</v>
      </c>
      <c r="K9" s="185"/>
      <c r="L9" s="154">
        <f t="shared" si="1"/>
        <v>130</v>
      </c>
      <c r="M9" s="16">
        <f t="shared" si="2"/>
        <v>2</v>
      </c>
      <c r="N9" s="140">
        <f t="shared" si="3"/>
        <v>130</v>
      </c>
      <c r="O9" s="171"/>
      <c r="P9" s="148">
        <v>1589</v>
      </c>
      <c r="Q9" s="149" t="s">
        <v>18</v>
      </c>
      <c r="R9" s="148">
        <f t="shared" si="4"/>
        <v>499</v>
      </c>
      <c r="S9" s="175"/>
      <c r="T9" s="17">
        <f t="shared" si="5"/>
        <v>499</v>
      </c>
      <c r="U9" s="11"/>
      <c r="V9" s="4"/>
      <c r="W9" s="18"/>
      <c r="X9" s="18"/>
      <c r="Y9" s="18"/>
    </row>
    <row r="10" spans="1:25" ht="29.1" customHeight="1" thickBot="1" x14ac:dyDescent="0.4">
      <c r="A10" s="144" t="str">
        <f t="shared" si="0"/>
        <v>SI</v>
      </c>
      <c r="B10" s="156" t="s">
        <v>433</v>
      </c>
      <c r="C10" s="157" t="s">
        <v>127</v>
      </c>
      <c r="D10" s="156" t="s">
        <v>128</v>
      </c>
      <c r="E10" s="159">
        <v>7</v>
      </c>
      <c r="F10" s="185">
        <v>7</v>
      </c>
      <c r="G10" s="185">
        <v>20</v>
      </c>
      <c r="H10" s="185">
        <v>40</v>
      </c>
      <c r="I10" s="185"/>
      <c r="J10" s="185">
        <v>40</v>
      </c>
      <c r="K10" s="185">
        <v>8</v>
      </c>
      <c r="L10" s="154">
        <f t="shared" si="1"/>
        <v>115</v>
      </c>
      <c r="M10" s="16">
        <f t="shared" si="2"/>
        <v>6</v>
      </c>
      <c r="N10" s="140">
        <f t="shared" si="3"/>
        <v>122</v>
      </c>
      <c r="O10" s="171"/>
      <c r="P10" s="148"/>
      <c r="Q10" s="149"/>
      <c r="R10" s="148">
        <f t="shared" si="4"/>
        <v>0</v>
      </c>
      <c r="S10" s="175"/>
      <c r="T10" s="17">
        <f t="shared" si="5"/>
        <v>0</v>
      </c>
      <c r="U10" s="11"/>
      <c r="V10" s="4"/>
      <c r="W10" s="18"/>
      <c r="X10" s="18"/>
      <c r="Y10" s="18"/>
    </row>
    <row r="11" spans="1:25" ht="29.1" customHeight="1" thickBot="1" x14ac:dyDescent="0.4">
      <c r="A11" s="144" t="str">
        <f t="shared" si="0"/>
        <v>SI</v>
      </c>
      <c r="B11" s="156" t="s">
        <v>427</v>
      </c>
      <c r="C11" s="157" t="s">
        <v>139</v>
      </c>
      <c r="D11" s="156" t="s">
        <v>140</v>
      </c>
      <c r="E11" s="159">
        <v>30</v>
      </c>
      <c r="F11" s="185">
        <v>15</v>
      </c>
      <c r="G11" s="185">
        <v>8</v>
      </c>
      <c r="H11" s="185"/>
      <c r="I11" s="185">
        <v>30</v>
      </c>
      <c r="J11" s="185">
        <v>15</v>
      </c>
      <c r="K11" s="185">
        <v>20</v>
      </c>
      <c r="L11" s="154">
        <f t="shared" si="1"/>
        <v>110</v>
      </c>
      <c r="M11" s="16">
        <f t="shared" si="2"/>
        <v>6</v>
      </c>
      <c r="N11" s="140">
        <f t="shared" si="3"/>
        <v>118</v>
      </c>
      <c r="O11" s="171"/>
      <c r="P11" s="148">
        <v>1590</v>
      </c>
      <c r="Q11" s="149" t="s">
        <v>21</v>
      </c>
      <c r="R11" s="148">
        <f t="shared" si="4"/>
        <v>0</v>
      </c>
      <c r="S11" s="175"/>
      <c r="T11" s="17">
        <f t="shared" si="5"/>
        <v>0</v>
      </c>
      <c r="U11" s="11"/>
      <c r="V11" s="4"/>
      <c r="W11" s="18"/>
      <c r="X11" s="18"/>
      <c r="Y11" s="18"/>
    </row>
    <row r="12" spans="1:25" ht="29.1" customHeight="1" thickBot="1" x14ac:dyDescent="0.4">
      <c r="A12" s="144" t="str">
        <f t="shared" si="0"/>
        <v>SI</v>
      </c>
      <c r="B12" s="151" t="s">
        <v>652</v>
      </c>
      <c r="C12" s="273">
        <v>2027</v>
      </c>
      <c r="D12" s="149" t="s">
        <v>20</v>
      </c>
      <c r="E12" s="194"/>
      <c r="F12" s="185"/>
      <c r="G12" s="185"/>
      <c r="H12" s="185"/>
      <c r="I12" s="185">
        <v>60</v>
      </c>
      <c r="J12" s="185"/>
      <c r="K12" s="185">
        <v>50</v>
      </c>
      <c r="L12" s="154">
        <f t="shared" si="1"/>
        <v>110</v>
      </c>
      <c r="M12" s="16">
        <f t="shared" si="2"/>
        <v>2</v>
      </c>
      <c r="N12" s="140">
        <f t="shared" si="3"/>
        <v>110</v>
      </c>
      <c r="O12" s="171"/>
      <c r="P12" s="148">
        <v>2074</v>
      </c>
      <c r="Q12" s="149" t="s">
        <v>419</v>
      </c>
      <c r="R12" s="148">
        <f t="shared" si="4"/>
        <v>0</v>
      </c>
      <c r="S12" s="175"/>
      <c r="T12" s="17">
        <f t="shared" si="5"/>
        <v>0</v>
      </c>
      <c r="U12" s="11"/>
      <c r="V12" s="4"/>
      <c r="W12" s="18"/>
      <c r="X12" s="18"/>
      <c r="Y12" s="18"/>
    </row>
    <row r="13" spans="1:25" ht="29.1" customHeight="1" thickBot="1" x14ac:dyDescent="0.4">
      <c r="A13" s="144" t="str">
        <f t="shared" si="0"/>
        <v>SI</v>
      </c>
      <c r="B13" s="151" t="s">
        <v>463</v>
      </c>
      <c r="C13" s="273">
        <v>2029</v>
      </c>
      <c r="D13" s="149" t="s">
        <v>59</v>
      </c>
      <c r="E13" s="194"/>
      <c r="F13" s="185">
        <v>6</v>
      </c>
      <c r="G13" s="185"/>
      <c r="H13" s="185"/>
      <c r="I13" s="185"/>
      <c r="J13" s="185">
        <v>90</v>
      </c>
      <c r="K13" s="185"/>
      <c r="L13" s="154">
        <f t="shared" si="1"/>
        <v>96</v>
      </c>
      <c r="M13" s="16">
        <f t="shared" si="2"/>
        <v>2</v>
      </c>
      <c r="N13" s="140">
        <f t="shared" si="3"/>
        <v>96</v>
      </c>
      <c r="O13" s="171"/>
      <c r="P13" s="148">
        <v>2310</v>
      </c>
      <c r="Q13" s="149" t="s">
        <v>420</v>
      </c>
      <c r="R13" s="148">
        <f t="shared" si="4"/>
        <v>28</v>
      </c>
      <c r="S13" s="175"/>
      <c r="T13" s="17">
        <f t="shared" si="5"/>
        <v>28</v>
      </c>
      <c r="U13" s="11"/>
      <c r="V13" s="4"/>
      <c r="W13" s="18"/>
      <c r="X13" s="18"/>
      <c r="Y13" s="18"/>
    </row>
    <row r="14" spans="1:25" ht="29.1" customHeight="1" thickBot="1" x14ac:dyDescent="0.4">
      <c r="A14" s="144" t="str">
        <f t="shared" si="0"/>
        <v>SI</v>
      </c>
      <c r="B14" s="156" t="s">
        <v>249</v>
      </c>
      <c r="C14" s="157" t="s">
        <v>130</v>
      </c>
      <c r="D14" s="156" t="s">
        <v>131</v>
      </c>
      <c r="E14" s="159">
        <v>6</v>
      </c>
      <c r="F14" s="185">
        <v>40</v>
      </c>
      <c r="G14" s="185">
        <v>6</v>
      </c>
      <c r="H14" s="185">
        <v>15</v>
      </c>
      <c r="I14" s="185"/>
      <c r="J14" s="185">
        <v>20</v>
      </c>
      <c r="K14" s="185">
        <v>12</v>
      </c>
      <c r="L14" s="154">
        <f t="shared" si="1"/>
        <v>93</v>
      </c>
      <c r="M14" s="16">
        <f t="shared" si="2"/>
        <v>6</v>
      </c>
      <c r="N14" s="140">
        <f t="shared" si="3"/>
        <v>99</v>
      </c>
      <c r="O14" s="171"/>
      <c r="P14" s="148">
        <v>1843</v>
      </c>
      <c r="Q14" s="149" t="s">
        <v>27</v>
      </c>
      <c r="R14" s="148">
        <f t="shared" si="4"/>
        <v>0</v>
      </c>
      <c r="S14" s="175"/>
      <c r="T14" s="17">
        <f t="shared" si="5"/>
        <v>0</v>
      </c>
      <c r="U14" s="11"/>
      <c r="V14" s="4"/>
      <c r="W14" s="18"/>
      <c r="X14" s="18"/>
      <c r="Y14" s="18"/>
    </row>
    <row r="15" spans="1:25" ht="29.1" customHeight="1" thickBot="1" x14ac:dyDescent="0.4">
      <c r="A15" s="144" t="str">
        <f t="shared" si="0"/>
        <v>SI</v>
      </c>
      <c r="B15" s="156" t="s">
        <v>426</v>
      </c>
      <c r="C15" s="157" t="s">
        <v>202</v>
      </c>
      <c r="D15" s="156" t="s">
        <v>203</v>
      </c>
      <c r="E15" s="159">
        <v>40</v>
      </c>
      <c r="F15" s="185">
        <v>9</v>
      </c>
      <c r="G15" s="185"/>
      <c r="H15" s="185"/>
      <c r="I15" s="185"/>
      <c r="J15" s="185"/>
      <c r="K15" s="185">
        <v>40</v>
      </c>
      <c r="L15" s="154">
        <f t="shared" si="1"/>
        <v>89</v>
      </c>
      <c r="M15" s="16">
        <f t="shared" si="2"/>
        <v>3</v>
      </c>
      <c r="N15" s="140">
        <f t="shared" si="3"/>
        <v>89</v>
      </c>
      <c r="O15" s="171"/>
      <c r="P15" s="148">
        <v>1317</v>
      </c>
      <c r="Q15" s="149" t="s">
        <v>28</v>
      </c>
      <c r="R15" s="148">
        <f t="shared" si="4"/>
        <v>0</v>
      </c>
      <c r="S15" s="175"/>
      <c r="T15" s="17">
        <f t="shared" si="5"/>
        <v>0</v>
      </c>
      <c r="U15" s="11"/>
      <c r="V15" s="4"/>
      <c r="W15" s="18"/>
      <c r="X15" s="18"/>
      <c r="Y15" s="18"/>
    </row>
    <row r="16" spans="1:25" ht="29.1" customHeight="1" thickBot="1" x14ac:dyDescent="0.4">
      <c r="A16" s="144" t="str">
        <f t="shared" si="0"/>
        <v>SI</v>
      </c>
      <c r="B16" s="156" t="s">
        <v>257</v>
      </c>
      <c r="C16" s="157" t="s">
        <v>127</v>
      </c>
      <c r="D16" s="158" t="s">
        <v>128</v>
      </c>
      <c r="E16" s="159">
        <v>5</v>
      </c>
      <c r="F16" s="185">
        <v>5</v>
      </c>
      <c r="G16" s="185">
        <v>7</v>
      </c>
      <c r="H16" s="185">
        <v>50</v>
      </c>
      <c r="I16" s="185">
        <v>12</v>
      </c>
      <c r="J16" s="185">
        <v>7</v>
      </c>
      <c r="K16" s="185">
        <v>5</v>
      </c>
      <c r="L16" s="154">
        <f t="shared" si="1"/>
        <v>81</v>
      </c>
      <c r="M16" s="16">
        <f t="shared" si="2"/>
        <v>7</v>
      </c>
      <c r="N16" s="140">
        <f t="shared" si="3"/>
        <v>91</v>
      </c>
      <c r="O16" s="171"/>
      <c r="P16" s="148"/>
      <c r="Q16" s="149"/>
      <c r="R16" s="148">
        <f t="shared" si="4"/>
        <v>0</v>
      </c>
      <c r="S16" s="175"/>
      <c r="T16" s="17">
        <f t="shared" si="5"/>
        <v>0</v>
      </c>
      <c r="U16" s="11"/>
      <c r="V16" s="4"/>
      <c r="W16" s="18"/>
      <c r="X16" s="18"/>
      <c r="Y16" s="18"/>
    </row>
    <row r="17" spans="1:25" ht="29.1" customHeight="1" thickBot="1" x14ac:dyDescent="0.4">
      <c r="A17" s="144" t="str">
        <f t="shared" si="0"/>
        <v>NO</v>
      </c>
      <c r="B17" s="156" t="s">
        <v>423</v>
      </c>
      <c r="C17" s="157" t="s">
        <v>155</v>
      </c>
      <c r="D17" s="158" t="s">
        <v>118</v>
      </c>
      <c r="E17" s="159">
        <v>80</v>
      </c>
      <c r="F17" s="185"/>
      <c r="G17" s="185"/>
      <c r="H17" s="185"/>
      <c r="I17" s="185"/>
      <c r="J17" s="185"/>
      <c r="K17" s="185"/>
      <c r="L17" s="154">
        <f t="shared" si="1"/>
        <v>80</v>
      </c>
      <c r="M17" s="16">
        <f t="shared" si="2"/>
        <v>1</v>
      </c>
      <c r="N17" s="140">
        <f t="shared" si="3"/>
        <v>80</v>
      </c>
      <c r="O17" s="171"/>
      <c r="P17" s="148">
        <v>1886</v>
      </c>
      <c r="Q17" s="149" t="s">
        <v>31</v>
      </c>
      <c r="R17" s="148">
        <f t="shared" si="4"/>
        <v>249</v>
      </c>
      <c r="S17" s="175"/>
      <c r="T17" s="17">
        <f t="shared" si="5"/>
        <v>243</v>
      </c>
      <c r="U17" s="11"/>
      <c r="V17" s="4"/>
      <c r="W17" s="18"/>
      <c r="X17" s="18"/>
      <c r="Y17" s="18"/>
    </row>
    <row r="18" spans="1:25" ht="29.1" customHeight="1" thickBot="1" x14ac:dyDescent="0.4">
      <c r="A18" s="144" t="str">
        <f t="shared" si="0"/>
        <v>SI</v>
      </c>
      <c r="B18" s="151" t="s">
        <v>461</v>
      </c>
      <c r="C18" s="273">
        <v>2029</v>
      </c>
      <c r="D18" s="182" t="s">
        <v>59</v>
      </c>
      <c r="E18" s="194"/>
      <c r="F18" s="185">
        <v>20</v>
      </c>
      <c r="G18" s="185"/>
      <c r="H18" s="185"/>
      <c r="I18" s="185"/>
      <c r="J18" s="185">
        <v>60</v>
      </c>
      <c r="K18" s="185"/>
      <c r="L18" s="154">
        <f t="shared" si="1"/>
        <v>80</v>
      </c>
      <c r="M18" s="16">
        <f t="shared" si="2"/>
        <v>2</v>
      </c>
      <c r="N18" s="140">
        <f t="shared" si="3"/>
        <v>80</v>
      </c>
      <c r="O18" s="171"/>
      <c r="P18" s="148">
        <v>2144</v>
      </c>
      <c r="Q18" s="180" t="s">
        <v>107</v>
      </c>
      <c r="R18" s="148">
        <f t="shared" si="4"/>
        <v>32</v>
      </c>
      <c r="S18" s="175"/>
      <c r="T18" s="17">
        <f t="shared" si="5"/>
        <v>32</v>
      </c>
      <c r="U18" s="11"/>
      <c r="V18" s="4"/>
      <c r="W18" s="18"/>
      <c r="X18" s="18"/>
      <c r="Y18" s="18"/>
    </row>
    <row r="19" spans="1:25" ht="29.1" customHeight="1" thickBot="1" x14ac:dyDescent="0.4">
      <c r="A19" s="144" t="str">
        <f t="shared" si="0"/>
        <v>NO</v>
      </c>
      <c r="B19" s="151" t="s">
        <v>587</v>
      </c>
      <c r="C19" s="157" t="s">
        <v>158</v>
      </c>
      <c r="D19" s="158" t="s">
        <v>159</v>
      </c>
      <c r="E19" s="194"/>
      <c r="F19" s="185"/>
      <c r="G19" s="185">
        <v>80</v>
      </c>
      <c r="H19" s="185"/>
      <c r="I19" s="185"/>
      <c r="J19" s="185"/>
      <c r="K19" s="185"/>
      <c r="L19" s="154">
        <f t="shared" si="1"/>
        <v>80</v>
      </c>
      <c r="M19" s="16">
        <f t="shared" si="2"/>
        <v>1</v>
      </c>
      <c r="N19" s="140">
        <f t="shared" si="3"/>
        <v>80</v>
      </c>
      <c r="O19" s="171"/>
      <c r="P19" s="148"/>
      <c r="Q19" s="149"/>
      <c r="R19" s="148">
        <f t="shared" si="4"/>
        <v>0</v>
      </c>
      <c r="S19" s="175"/>
      <c r="T19" s="17">
        <f t="shared" si="5"/>
        <v>0</v>
      </c>
      <c r="U19" s="11"/>
      <c r="V19" s="4"/>
      <c r="W19" s="18"/>
      <c r="X19" s="18"/>
      <c r="Y19" s="18"/>
    </row>
    <row r="20" spans="1:25" ht="29.1" customHeight="1" thickBot="1" x14ac:dyDescent="0.4">
      <c r="A20" s="144" t="str">
        <f t="shared" si="0"/>
        <v>SI</v>
      </c>
      <c r="B20" s="156" t="s">
        <v>432</v>
      </c>
      <c r="C20" s="157" t="s">
        <v>130</v>
      </c>
      <c r="D20" s="158" t="s">
        <v>131</v>
      </c>
      <c r="E20" s="159">
        <v>8</v>
      </c>
      <c r="F20" s="185">
        <v>30</v>
      </c>
      <c r="G20" s="185"/>
      <c r="H20" s="185">
        <v>30</v>
      </c>
      <c r="I20" s="185"/>
      <c r="J20" s="185"/>
      <c r="K20" s="185">
        <v>6</v>
      </c>
      <c r="L20" s="154">
        <f t="shared" si="1"/>
        <v>74</v>
      </c>
      <c r="M20" s="16">
        <f t="shared" si="2"/>
        <v>4</v>
      </c>
      <c r="N20" s="140">
        <f t="shared" si="3"/>
        <v>74</v>
      </c>
      <c r="O20" s="171"/>
      <c r="P20" s="148">
        <v>1298</v>
      </c>
      <c r="Q20" s="149" t="s">
        <v>35</v>
      </c>
      <c r="R20" s="148">
        <f t="shared" si="4"/>
        <v>0</v>
      </c>
      <c r="S20" s="175"/>
      <c r="T20" s="17">
        <f t="shared" si="5"/>
        <v>0</v>
      </c>
      <c r="U20" s="11"/>
      <c r="V20" s="4"/>
      <c r="W20" s="18"/>
      <c r="X20" s="18"/>
      <c r="Y20" s="18"/>
    </row>
    <row r="21" spans="1:25" ht="29.1" customHeight="1" thickBot="1" x14ac:dyDescent="0.4">
      <c r="A21" s="144" t="str">
        <f t="shared" si="0"/>
        <v>SI</v>
      </c>
      <c r="B21" s="156" t="s">
        <v>251</v>
      </c>
      <c r="C21" s="157" t="s">
        <v>247</v>
      </c>
      <c r="D21" s="158" t="s">
        <v>248</v>
      </c>
      <c r="E21" s="159">
        <v>5</v>
      </c>
      <c r="F21" s="185">
        <v>5</v>
      </c>
      <c r="G21" s="185"/>
      <c r="H21" s="185">
        <v>20</v>
      </c>
      <c r="I21" s="185"/>
      <c r="J21" s="185"/>
      <c r="K21" s="185">
        <v>30</v>
      </c>
      <c r="L21" s="154">
        <f t="shared" si="1"/>
        <v>60</v>
      </c>
      <c r="M21" s="16">
        <f t="shared" si="2"/>
        <v>4</v>
      </c>
      <c r="N21" s="140">
        <f t="shared" si="3"/>
        <v>60</v>
      </c>
      <c r="O21" s="171"/>
      <c r="P21" s="148">
        <v>2271</v>
      </c>
      <c r="Q21" s="149" t="s">
        <v>120</v>
      </c>
      <c r="R21" s="148">
        <f t="shared" si="4"/>
        <v>0</v>
      </c>
      <c r="S21" s="175"/>
      <c r="T21" s="17">
        <f t="shared" si="5"/>
        <v>0</v>
      </c>
      <c r="U21" s="11"/>
      <c r="V21" s="4"/>
      <c r="W21" s="18"/>
      <c r="X21" s="18"/>
      <c r="Y21" s="18"/>
    </row>
    <row r="22" spans="1:25" ht="29.1" customHeight="1" thickBot="1" x14ac:dyDescent="0.4">
      <c r="A22" s="144" t="str">
        <f t="shared" si="0"/>
        <v>SI</v>
      </c>
      <c r="B22" s="151" t="s">
        <v>653</v>
      </c>
      <c r="C22" s="273">
        <v>1174</v>
      </c>
      <c r="D22" s="182" t="s">
        <v>123</v>
      </c>
      <c r="E22" s="194"/>
      <c r="F22" s="185"/>
      <c r="G22" s="185"/>
      <c r="H22" s="185"/>
      <c r="I22" s="185">
        <v>50</v>
      </c>
      <c r="J22" s="185"/>
      <c r="K22" s="185">
        <v>5</v>
      </c>
      <c r="L22" s="154">
        <f t="shared" si="1"/>
        <v>55</v>
      </c>
      <c r="M22" s="16">
        <f t="shared" si="2"/>
        <v>2</v>
      </c>
      <c r="N22" s="140">
        <f t="shared" si="3"/>
        <v>55</v>
      </c>
      <c r="O22" s="171"/>
      <c r="P22" s="148">
        <v>2186</v>
      </c>
      <c r="Q22" s="149" t="s">
        <v>124</v>
      </c>
      <c r="R22" s="148">
        <f t="shared" si="4"/>
        <v>0</v>
      </c>
      <c r="S22" s="175"/>
      <c r="T22" s="17">
        <f t="shared" si="5"/>
        <v>0</v>
      </c>
      <c r="U22" s="11"/>
      <c r="V22" s="4"/>
      <c r="W22" s="18"/>
      <c r="X22" s="18"/>
      <c r="Y22" s="18"/>
    </row>
    <row r="23" spans="1:25" ht="29.1" customHeight="1" thickBot="1" x14ac:dyDescent="0.4">
      <c r="A23" s="144" t="str">
        <f t="shared" si="0"/>
        <v>NO</v>
      </c>
      <c r="B23" s="151" t="s">
        <v>588</v>
      </c>
      <c r="C23" s="273">
        <v>1731</v>
      </c>
      <c r="D23" s="182" t="s">
        <v>43</v>
      </c>
      <c r="E23" s="194"/>
      <c r="F23" s="185"/>
      <c r="G23" s="185">
        <v>50</v>
      </c>
      <c r="H23" s="185"/>
      <c r="I23" s="185"/>
      <c r="J23" s="185"/>
      <c r="K23" s="185"/>
      <c r="L23" s="154">
        <f t="shared" si="1"/>
        <v>50</v>
      </c>
      <c r="M23" s="16">
        <f t="shared" si="2"/>
        <v>1</v>
      </c>
      <c r="N23" s="140">
        <f t="shared" si="3"/>
        <v>50</v>
      </c>
      <c r="O23" s="171"/>
      <c r="P23" s="148">
        <v>1756</v>
      </c>
      <c r="Q23" s="149" t="s">
        <v>37</v>
      </c>
      <c r="R23" s="148">
        <f t="shared" si="4"/>
        <v>0</v>
      </c>
      <c r="S23" s="175"/>
      <c r="T23" s="17">
        <f t="shared" si="5"/>
        <v>0</v>
      </c>
      <c r="U23" s="11"/>
      <c r="V23" s="4"/>
      <c r="W23" s="18"/>
      <c r="X23" s="18"/>
      <c r="Y23" s="18"/>
    </row>
    <row r="24" spans="1:25" ht="29.1" customHeight="1" thickBot="1" x14ac:dyDescent="0.4">
      <c r="A24" s="144" t="str">
        <f t="shared" si="0"/>
        <v>NO</v>
      </c>
      <c r="B24" s="156" t="s">
        <v>425</v>
      </c>
      <c r="C24" s="157" t="s">
        <v>130</v>
      </c>
      <c r="D24" s="158" t="s">
        <v>131</v>
      </c>
      <c r="E24" s="159">
        <v>50</v>
      </c>
      <c r="F24" s="185"/>
      <c r="G24" s="185"/>
      <c r="H24" s="185"/>
      <c r="I24" s="185"/>
      <c r="J24" s="185"/>
      <c r="K24" s="185"/>
      <c r="L24" s="154">
        <f t="shared" si="1"/>
        <v>50</v>
      </c>
      <c r="M24" s="16">
        <f t="shared" si="2"/>
        <v>1</v>
      </c>
      <c r="N24" s="140">
        <f t="shared" si="3"/>
        <v>50</v>
      </c>
      <c r="O24" s="171"/>
      <c r="P24" s="148">
        <v>1177</v>
      </c>
      <c r="Q24" s="149" t="s">
        <v>38</v>
      </c>
      <c r="R24" s="148">
        <f t="shared" si="4"/>
        <v>0</v>
      </c>
      <c r="S24" s="175"/>
      <c r="T24" s="17">
        <f t="shared" si="5"/>
        <v>0</v>
      </c>
      <c r="U24" s="11"/>
      <c r="V24" s="4"/>
      <c r="W24" s="18"/>
      <c r="X24" s="18"/>
      <c r="Y24" s="18"/>
    </row>
    <row r="25" spans="1:25" ht="29.1" customHeight="1" thickBot="1" x14ac:dyDescent="0.4">
      <c r="A25" s="144" t="str">
        <f t="shared" si="0"/>
        <v>SI</v>
      </c>
      <c r="B25" s="192" t="s">
        <v>462</v>
      </c>
      <c r="C25" s="273">
        <v>2029</v>
      </c>
      <c r="D25" s="182" t="s">
        <v>59</v>
      </c>
      <c r="E25" s="194"/>
      <c r="F25" s="185">
        <v>8</v>
      </c>
      <c r="G25" s="185">
        <v>5</v>
      </c>
      <c r="H25" s="185"/>
      <c r="I25" s="185"/>
      <c r="J25" s="185">
        <v>30</v>
      </c>
      <c r="K25" s="185"/>
      <c r="L25" s="154">
        <f t="shared" si="1"/>
        <v>43</v>
      </c>
      <c r="M25" s="16">
        <f t="shared" si="2"/>
        <v>3</v>
      </c>
      <c r="N25" s="140">
        <f t="shared" si="3"/>
        <v>43</v>
      </c>
      <c r="O25" s="171"/>
      <c r="P25" s="148">
        <v>1266</v>
      </c>
      <c r="Q25" s="149" t="s">
        <v>39</v>
      </c>
      <c r="R25" s="148">
        <f t="shared" si="4"/>
        <v>0</v>
      </c>
      <c r="S25" s="175"/>
      <c r="T25" s="17">
        <f t="shared" si="5"/>
        <v>0</v>
      </c>
      <c r="U25" s="11"/>
      <c r="V25" s="4"/>
      <c r="W25" s="18"/>
      <c r="X25" s="18"/>
      <c r="Y25" s="18"/>
    </row>
    <row r="26" spans="1:25" ht="29.1" customHeight="1" thickBot="1" x14ac:dyDescent="0.4">
      <c r="A26" s="144" t="str">
        <f t="shared" si="0"/>
        <v>SI</v>
      </c>
      <c r="B26" s="156" t="s">
        <v>430</v>
      </c>
      <c r="C26" s="157" t="s">
        <v>137</v>
      </c>
      <c r="D26" s="158" t="s">
        <v>114</v>
      </c>
      <c r="E26" s="159">
        <v>12</v>
      </c>
      <c r="F26" s="185">
        <v>5</v>
      </c>
      <c r="G26" s="185">
        <v>5</v>
      </c>
      <c r="H26" s="185"/>
      <c r="I26" s="185">
        <v>20</v>
      </c>
      <c r="J26" s="185"/>
      <c r="K26" s="185"/>
      <c r="L26" s="154">
        <f t="shared" si="1"/>
        <v>42</v>
      </c>
      <c r="M26" s="16">
        <f t="shared" si="2"/>
        <v>4</v>
      </c>
      <c r="N26" s="140">
        <f t="shared" si="3"/>
        <v>42</v>
      </c>
      <c r="O26" s="171"/>
      <c r="P26" s="148">
        <v>1757</v>
      </c>
      <c r="Q26" s="149" t="s">
        <v>40</v>
      </c>
      <c r="R26" s="148">
        <f t="shared" si="4"/>
        <v>0</v>
      </c>
      <c r="S26" s="175"/>
      <c r="T26" s="17">
        <f t="shared" si="5"/>
        <v>0</v>
      </c>
      <c r="U26" s="11"/>
      <c r="V26" s="4"/>
      <c r="W26" s="18"/>
      <c r="X26" s="18"/>
      <c r="Y26" s="18"/>
    </row>
    <row r="27" spans="1:25" ht="29.1" customHeight="1" thickBot="1" x14ac:dyDescent="0.4">
      <c r="A27" s="144" t="str">
        <f t="shared" si="0"/>
        <v>SI</v>
      </c>
      <c r="B27" s="151" t="s">
        <v>589</v>
      </c>
      <c r="C27" s="273">
        <v>2057</v>
      </c>
      <c r="D27" s="182" t="s">
        <v>56</v>
      </c>
      <c r="E27" s="194"/>
      <c r="F27" s="185"/>
      <c r="G27" s="185">
        <v>30</v>
      </c>
      <c r="H27" s="185"/>
      <c r="I27" s="185"/>
      <c r="J27" s="185">
        <v>9</v>
      </c>
      <c r="K27" s="185"/>
      <c r="L27" s="154">
        <f t="shared" si="1"/>
        <v>39</v>
      </c>
      <c r="M27" s="16">
        <f t="shared" si="2"/>
        <v>2</v>
      </c>
      <c r="N27" s="140">
        <f t="shared" si="3"/>
        <v>39</v>
      </c>
      <c r="O27" s="171"/>
      <c r="P27" s="148">
        <v>1760</v>
      </c>
      <c r="Q27" s="149" t="s">
        <v>41</v>
      </c>
      <c r="R27" s="148">
        <f t="shared" si="4"/>
        <v>0</v>
      </c>
      <c r="S27" s="175"/>
      <c r="T27" s="17">
        <f t="shared" si="5"/>
        <v>0</v>
      </c>
      <c r="U27" s="11"/>
      <c r="V27" s="4"/>
      <c r="W27" s="4"/>
      <c r="X27" s="4"/>
      <c r="Y27" s="4"/>
    </row>
    <row r="28" spans="1:25" ht="29.1" customHeight="1" thickBot="1" x14ac:dyDescent="0.4">
      <c r="A28" s="144" t="str">
        <f t="shared" si="0"/>
        <v>SI</v>
      </c>
      <c r="B28" s="156" t="s">
        <v>267</v>
      </c>
      <c r="C28" s="165" t="s">
        <v>268</v>
      </c>
      <c r="D28" s="164" t="s">
        <v>269</v>
      </c>
      <c r="E28" s="159">
        <v>5</v>
      </c>
      <c r="F28" s="185">
        <v>5</v>
      </c>
      <c r="G28" s="185">
        <v>5</v>
      </c>
      <c r="H28" s="185">
        <v>8</v>
      </c>
      <c r="I28" s="185"/>
      <c r="J28" s="185"/>
      <c r="K28" s="185">
        <v>5</v>
      </c>
      <c r="L28" s="154">
        <f t="shared" si="1"/>
        <v>28</v>
      </c>
      <c r="M28" s="16">
        <f t="shared" si="2"/>
        <v>5</v>
      </c>
      <c r="N28" s="140">
        <f t="shared" si="3"/>
        <v>28</v>
      </c>
      <c r="O28" s="171"/>
      <c r="P28" s="148">
        <v>1174</v>
      </c>
      <c r="Q28" s="149" t="s">
        <v>123</v>
      </c>
      <c r="R28" s="148">
        <f t="shared" si="4"/>
        <v>175</v>
      </c>
      <c r="S28" s="175"/>
      <c r="T28" s="17">
        <f t="shared" si="5"/>
        <v>175</v>
      </c>
      <c r="U28" s="11"/>
      <c r="V28" s="4"/>
      <c r="W28" s="4"/>
      <c r="X28" s="4"/>
      <c r="Y28" s="4"/>
    </row>
    <row r="29" spans="1:25" ht="29.1" customHeight="1" thickBot="1" x14ac:dyDescent="0.4">
      <c r="A29" s="144" t="str">
        <f t="shared" si="0"/>
        <v>SI</v>
      </c>
      <c r="B29" s="151" t="s">
        <v>467</v>
      </c>
      <c r="C29" s="157" t="s">
        <v>212</v>
      </c>
      <c r="D29" s="158" t="s">
        <v>213</v>
      </c>
      <c r="E29" s="194"/>
      <c r="F29" s="185">
        <v>5</v>
      </c>
      <c r="G29" s="185"/>
      <c r="H29" s="185">
        <v>7</v>
      </c>
      <c r="I29" s="185">
        <v>5</v>
      </c>
      <c r="J29" s="185">
        <v>5</v>
      </c>
      <c r="K29" s="185">
        <v>5</v>
      </c>
      <c r="L29" s="154">
        <f t="shared" si="1"/>
        <v>27</v>
      </c>
      <c r="M29" s="16">
        <f t="shared" si="2"/>
        <v>5</v>
      </c>
      <c r="N29" s="140">
        <f t="shared" si="3"/>
        <v>27</v>
      </c>
      <c r="O29" s="171"/>
      <c r="P29" s="148">
        <v>1731</v>
      </c>
      <c r="Q29" s="149" t="s">
        <v>43</v>
      </c>
      <c r="R29" s="148">
        <f t="shared" si="4"/>
        <v>50</v>
      </c>
      <c r="S29" s="175"/>
      <c r="T29" s="17">
        <f t="shared" si="5"/>
        <v>50</v>
      </c>
      <c r="U29" s="11"/>
      <c r="V29" s="4"/>
      <c r="W29" s="4"/>
      <c r="X29" s="4"/>
      <c r="Y29" s="4"/>
    </row>
    <row r="30" spans="1:25" ht="29.1" customHeight="1" thickBot="1" x14ac:dyDescent="0.4">
      <c r="A30" s="144" t="str">
        <f t="shared" si="0"/>
        <v>SI</v>
      </c>
      <c r="B30" s="156" t="s">
        <v>250</v>
      </c>
      <c r="C30" s="157" t="s">
        <v>130</v>
      </c>
      <c r="D30" s="158" t="s">
        <v>131</v>
      </c>
      <c r="E30" s="159">
        <v>5</v>
      </c>
      <c r="F30" s="185">
        <v>5</v>
      </c>
      <c r="G30" s="185"/>
      <c r="H30" s="185">
        <v>9</v>
      </c>
      <c r="I30" s="185"/>
      <c r="J30" s="185"/>
      <c r="K30" s="185">
        <v>7</v>
      </c>
      <c r="L30" s="154">
        <f t="shared" si="1"/>
        <v>26</v>
      </c>
      <c r="M30" s="16">
        <f t="shared" si="2"/>
        <v>4</v>
      </c>
      <c r="N30" s="140">
        <f t="shared" si="3"/>
        <v>26</v>
      </c>
      <c r="O30" s="171"/>
      <c r="P30" s="148">
        <v>1773</v>
      </c>
      <c r="Q30" s="149" t="s">
        <v>71</v>
      </c>
      <c r="R30" s="148">
        <f t="shared" si="4"/>
        <v>15</v>
      </c>
      <c r="S30" s="175"/>
      <c r="T30" s="17">
        <f t="shared" si="5"/>
        <v>15</v>
      </c>
      <c r="U30" s="11"/>
      <c r="V30" s="4"/>
      <c r="W30" s="4"/>
      <c r="X30" s="4"/>
      <c r="Y30" s="4"/>
    </row>
    <row r="31" spans="1:25" ht="29.1" customHeight="1" thickBot="1" x14ac:dyDescent="0.4">
      <c r="A31" s="144" t="str">
        <f t="shared" si="0"/>
        <v>SI</v>
      </c>
      <c r="B31" s="156" t="s">
        <v>264</v>
      </c>
      <c r="C31" s="165" t="s">
        <v>137</v>
      </c>
      <c r="D31" s="164" t="s">
        <v>114</v>
      </c>
      <c r="E31" s="159">
        <v>5</v>
      </c>
      <c r="F31" s="185">
        <v>5</v>
      </c>
      <c r="G31" s="185">
        <v>5</v>
      </c>
      <c r="H31" s="185">
        <v>5</v>
      </c>
      <c r="I31" s="185">
        <v>6</v>
      </c>
      <c r="J31" s="185">
        <v>5</v>
      </c>
      <c r="K31" s="185"/>
      <c r="L31" s="154">
        <f t="shared" si="1"/>
        <v>26</v>
      </c>
      <c r="M31" s="16">
        <f t="shared" si="2"/>
        <v>6</v>
      </c>
      <c r="N31" s="140">
        <f t="shared" si="3"/>
        <v>31</v>
      </c>
      <c r="O31" s="171"/>
      <c r="P31" s="148">
        <v>1347</v>
      </c>
      <c r="Q31" s="149" t="s">
        <v>45</v>
      </c>
      <c r="R31" s="148">
        <f t="shared" si="4"/>
        <v>0</v>
      </c>
      <c r="S31" s="175"/>
      <c r="T31" s="17">
        <f t="shared" si="5"/>
        <v>0</v>
      </c>
      <c r="U31" s="11"/>
      <c r="V31" s="4"/>
      <c r="W31" s="4"/>
      <c r="X31" s="4"/>
      <c r="Y31" s="4"/>
    </row>
    <row r="32" spans="1:25" ht="29.1" customHeight="1" thickBot="1" x14ac:dyDescent="0.4">
      <c r="A32" s="144" t="str">
        <f t="shared" si="0"/>
        <v>SI</v>
      </c>
      <c r="B32" s="156" t="s">
        <v>466</v>
      </c>
      <c r="C32" s="157" t="s">
        <v>158</v>
      </c>
      <c r="D32" s="158" t="s">
        <v>159</v>
      </c>
      <c r="E32" s="159">
        <v>5</v>
      </c>
      <c r="F32" s="185"/>
      <c r="G32" s="185">
        <v>5</v>
      </c>
      <c r="H32" s="185"/>
      <c r="I32" s="185">
        <v>8</v>
      </c>
      <c r="J32" s="185"/>
      <c r="K32" s="185">
        <v>5</v>
      </c>
      <c r="L32" s="154">
        <f t="shared" si="1"/>
        <v>23</v>
      </c>
      <c r="M32" s="16">
        <f t="shared" si="2"/>
        <v>4</v>
      </c>
      <c r="N32" s="140">
        <f t="shared" si="3"/>
        <v>23</v>
      </c>
      <c r="O32" s="171"/>
      <c r="P32" s="148">
        <v>1889</v>
      </c>
      <c r="Q32" s="149" t="s">
        <v>115</v>
      </c>
      <c r="R32" s="148">
        <f t="shared" si="4"/>
        <v>0</v>
      </c>
      <c r="S32" s="175"/>
      <c r="T32" s="17">
        <f t="shared" si="5"/>
        <v>0</v>
      </c>
      <c r="U32" s="11"/>
      <c r="V32" s="4"/>
      <c r="W32" s="4"/>
      <c r="X32" s="4"/>
      <c r="Y32" s="4"/>
    </row>
    <row r="33" spans="1:25" ht="29.1" customHeight="1" thickBot="1" x14ac:dyDescent="0.4">
      <c r="A33" s="144" t="str">
        <f t="shared" si="0"/>
        <v>SI</v>
      </c>
      <c r="B33" s="156" t="s">
        <v>256</v>
      </c>
      <c r="C33" s="157" t="s">
        <v>247</v>
      </c>
      <c r="D33" s="158" t="s">
        <v>248</v>
      </c>
      <c r="E33" s="159">
        <v>5</v>
      </c>
      <c r="F33" s="185"/>
      <c r="G33" s="185"/>
      <c r="H33" s="185">
        <v>12</v>
      </c>
      <c r="I33" s="185"/>
      <c r="J33" s="185"/>
      <c r="K33" s="185">
        <v>5</v>
      </c>
      <c r="L33" s="154">
        <f t="shared" si="1"/>
        <v>22</v>
      </c>
      <c r="M33" s="16">
        <f t="shared" si="2"/>
        <v>3</v>
      </c>
      <c r="N33" s="140">
        <f t="shared" si="3"/>
        <v>22</v>
      </c>
      <c r="O33" s="171"/>
      <c r="P33" s="148">
        <v>1883</v>
      </c>
      <c r="Q33" s="149" t="s">
        <v>47</v>
      </c>
      <c r="R33" s="148">
        <f t="shared" si="4"/>
        <v>0</v>
      </c>
      <c r="S33" s="175"/>
      <c r="T33" s="17">
        <f t="shared" si="5"/>
        <v>0</v>
      </c>
      <c r="U33" s="11"/>
      <c r="V33" s="4"/>
      <c r="W33" s="4"/>
      <c r="X33" s="4"/>
      <c r="Y33" s="4"/>
    </row>
    <row r="34" spans="1:25" ht="29.1" customHeight="1" thickBot="1" x14ac:dyDescent="0.4">
      <c r="A34" s="144" t="str">
        <f t="shared" si="0"/>
        <v>SI</v>
      </c>
      <c r="B34" s="151" t="s">
        <v>468</v>
      </c>
      <c r="C34" s="273">
        <v>2027</v>
      </c>
      <c r="D34" s="182" t="s">
        <v>20</v>
      </c>
      <c r="E34" s="194"/>
      <c r="F34" s="185">
        <v>5</v>
      </c>
      <c r="G34" s="185"/>
      <c r="H34" s="185"/>
      <c r="I34" s="185">
        <v>5</v>
      </c>
      <c r="J34" s="185">
        <v>5</v>
      </c>
      <c r="K34" s="185">
        <v>5</v>
      </c>
      <c r="L34" s="154">
        <f t="shared" si="1"/>
        <v>20</v>
      </c>
      <c r="M34" s="16">
        <f t="shared" si="2"/>
        <v>4</v>
      </c>
      <c r="N34" s="140">
        <f t="shared" si="3"/>
        <v>20</v>
      </c>
      <c r="O34" s="171"/>
      <c r="P34" s="148">
        <v>2072</v>
      </c>
      <c r="Q34" s="149" t="s">
        <v>109</v>
      </c>
      <c r="R34" s="148">
        <f t="shared" si="4"/>
        <v>5</v>
      </c>
      <c r="S34" s="175"/>
      <c r="T34" s="17">
        <f t="shared" si="5"/>
        <v>5</v>
      </c>
      <c r="U34" s="11"/>
      <c r="V34" s="4"/>
      <c r="W34" s="4"/>
      <c r="X34" s="4"/>
      <c r="Y34" s="4"/>
    </row>
    <row r="35" spans="1:25" ht="29.1" customHeight="1" thickBot="1" x14ac:dyDescent="0.4">
      <c r="A35" s="144" t="str">
        <f t="shared" si="0"/>
        <v>SI</v>
      </c>
      <c r="B35" s="151" t="s">
        <v>464</v>
      </c>
      <c r="C35" s="273">
        <v>2029</v>
      </c>
      <c r="D35" s="182" t="s">
        <v>59</v>
      </c>
      <c r="E35" s="194"/>
      <c r="F35" s="185">
        <v>5</v>
      </c>
      <c r="G35" s="185">
        <v>5</v>
      </c>
      <c r="H35" s="185"/>
      <c r="I35" s="185"/>
      <c r="J35" s="185">
        <v>8</v>
      </c>
      <c r="K35" s="185"/>
      <c r="L35" s="154">
        <f t="shared" ref="L35:L53" si="6">IF(M35=7,SUM(E35:K35)-SMALL(E35:K35,1)-SMALL(E35:K35,2),IF(M35=6,SUM(E35:K35)-SMALL(E35:K35,1),SUM(E35:K35)))</f>
        <v>18</v>
      </c>
      <c r="M35" s="16">
        <f t="shared" ref="M35:M66" si="7">COUNTA(E35:K35)</f>
        <v>3</v>
      </c>
      <c r="N35" s="140">
        <f t="shared" ref="N35:N66" si="8">SUM(E35:K35)</f>
        <v>18</v>
      </c>
      <c r="O35" s="171"/>
      <c r="P35" s="148">
        <v>1615</v>
      </c>
      <c r="Q35" s="149" t="s">
        <v>110</v>
      </c>
      <c r="R35" s="148">
        <f t="shared" ref="R35:R64" si="9">SUMIF($C$3:$C$87,P35,$N$3:$N$87)</f>
        <v>0</v>
      </c>
      <c r="S35" s="175"/>
      <c r="T35" s="17">
        <f t="shared" ref="T35:T64" si="10">SUMIF($C$3:$C$87,P35,$L$3:$L$87)</f>
        <v>0</v>
      </c>
      <c r="U35" s="11"/>
      <c r="V35" s="4"/>
      <c r="W35" s="4"/>
      <c r="X35" s="4"/>
      <c r="Y35" s="4"/>
    </row>
    <row r="36" spans="1:25" ht="29.1" customHeight="1" thickBot="1" x14ac:dyDescent="0.4">
      <c r="A36" s="144" t="str">
        <f t="shared" si="0"/>
        <v>SI</v>
      </c>
      <c r="B36" s="191" t="s">
        <v>270</v>
      </c>
      <c r="C36" s="165" t="s">
        <v>137</v>
      </c>
      <c r="D36" s="183" t="s">
        <v>114</v>
      </c>
      <c r="E36" s="193">
        <v>2</v>
      </c>
      <c r="F36" s="185">
        <v>5</v>
      </c>
      <c r="G36" s="185"/>
      <c r="H36" s="185"/>
      <c r="I36" s="185">
        <v>9</v>
      </c>
      <c r="J36" s="185"/>
      <c r="K36" s="185"/>
      <c r="L36" s="154">
        <f t="shared" si="6"/>
        <v>16</v>
      </c>
      <c r="M36" s="16">
        <f t="shared" si="7"/>
        <v>3</v>
      </c>
      <c r="N36" s="140">
        <f t="shared" si="8"/>
        <v>16</v>
      </c>
      <c r="O36" s="171"/>
      <c r="P36" s="148">
        <v>48</v>
      </c>
      <c r="Q36" s="149" t="s">
        <v>111</v>
      </c>
      <c r="R36" s="148">
        <f t="shared" si="9"/>
        <v>0</v>
      </c>
      <c r="S36" s="175"/>
      <c r="T36" s="17">
        <f t="shared" si="10"/>
        <v>0</v>
      </c>
      <c r="U36" s="11"/>
      <c r="V36" s="4"/>
      <c r="W36" s="4"/>
      <c r="X36" s="4"/>
      <c r="Y36" s="4"/>
    </row>
    <row r="37" spans="1:25" ht="29.1" customHeight="1" thickBot="1" x14ac:dyDescent="0.4">
      <c r="A37" s="144" t="str">
        <f t="shared" si="0"/>
        <v>SI</v>
      </c>
      <c r="B37" s="191" t="s">
        <v>266</v>
      </c>
      <c r="C37" s="165" t="s">
        <v>247</v>
      </c>
      <c r="D37" s="183" t="s">
        <v>248</v>
      </c>
      <c r="E37" s="193">
        <v>5</v>
      </c>
      <c r="F37" s="185"/>
      <c r="G37" s="185"/>
      <c r="H37" s="185">
        <v>6</v>
      </c>
      <c r="I37" s="185"/>
      <c r="J37" s="185"/>
      <c r="K37" s="185">
        <v>5</v>
      </c>
      <c r="L37" s="154">
        <f t="shared" si="6"/>
        <v>16</v>
      </c>
      <c r="M37" s="16">
        <f t="shared" si="7"/>
        <v>3</v>
      </c>
      <c r="N37" s="140">
        <f t="shared" si="8"/>
        <v>16</v>
      </c>
      <c r="O37" s="171"/>
      <c r="P37" s="148">
        <v>1353</v>
      </c>
      <c r="Q37" s="149" t="s">
        <v>112</v>
      </c>
      <c r="R37" s="148">
        <f t="shared" si="9"/>
        <v>0</v>
      </c>
      <c r="S37" s="175"/>
      <c r="T37" s="17">
        <f t="shared" si="10"/>
        <v>0</v>
      </c>
      <c r="U37" s="11"/>
      <c r="V37" s="4"/>
      <c r="W37" s="4"/>
      <c r="X37" s="4"/>
      <c r="Y37" s="4"/>
    </row>
    <row r="38" spans="1:25" ht="29.1" customHeight="1" thickBot="1" x14ac:dyDescent="0.4">
      <c r="A38" s="144" t="str">
        <f t="shared" si="0"/>
        <v>NO</v>
      </c>
      <c r="B38" s="191" t="s">
        <v>429</v>
      </c>
      <c r="C38" s="157" t="s">
        <v>158</v>
      </c>
      <c r="D38" s="156" t="s">
        <v>159</v>
      </c>
      <c r="E38" s="193">
        <v>15</v>
      </c>
      <c r="F38" s="185"/>
      <c r="G38" s="185"/>
      <c r="H38" s="185"/>
      <c r="I38" s="185"/>
      <c r="J38" s="185"/>
      <c r="K38" s="185"/>
      <c r="L38" s="154">
        <f t="shared" si="6"/>
        <v>15</v>
      </c>
      <c r="M38" s="16">
        <f t="shared" si="7"/>
        <v>1</v>
      </c>
      <c r="N38" s="140">
        <f t="shared" si="8"/>
        <v>15</v>
      </c>
      <c r="O38" s="171"/>
      <c r="P38" s="148">
        <v>1665</v>
      </c>
      <c r="Q38" s="149" t="s">
        <v>113</v>
      </c>
      <c r="R38" s="148">
        <f t="shared" si="9"/>
        <v>0</v>
      </c>
      <c r="S38" s="175"/>
      <c r="T38" s="17">
        <f t="shared" si="10"/>
        <v>0</v>
      </c>
      <c r="U38" s="11"/>
      <c r="V38" s="4"/>
      <c r="W38" s="4"/>
      <c r="X38" s="4"/>
      <c r="Y38" s="4"/>
    </row>
    <row r="39" spans="1:25" ht="29.1" customHeight="1" thickBot="1" x14ac:dyDescent="0.4">
      <c r="A39" s="144" t="str">
        <f t="shared" si="0"/>
        <v>NO</v>
      </c>
      <c r="B39" s="12" t="s">
        <v>654</v>
      </c>
      <c r="C39" s="273">
        <v>1773</v>
      </c>
      <c r="D39" s="149" t="s">
        <v>71</v>
      </c>
      <c r="E39" s="15"/>
      <c r="F39" s="185"/>
      <c r="G39" s="185"/>
      <c r="H39" s="185"/>
      <c r="I39" s="185">
        <v>15</v>
      </c>
      <c r="J39" s="185"/>
      <c r="K39" s="185"/>
      <c r="L39" s="154">
        <f t="shared" si="6"/>
        <v>15</v>
      </c>
      <c r="M39" s="16">
        <f t="shared" si="7"/>
        <v>1</v>
      </c>
      <c r="N39" s="140">
        <f t="shared" si="8"/>
        <v>15</v>
      </c>
      <c r="O39" s="171"/>
      <c r="P39" s="148"/>
      <c r="Q39" s="149"/>
      <c r="R39" s="148">
        <f t="shared" si="9"/>
        <v>0</v>
      </c>
      <c r="S39" s="175"/>
      <c r="T39" s="17">
        <f t="shared" si="10"/>
        <v>0</v>
      </c>
      <c r="U39" s="11"/>
      <c r="V39" s="4"/>
      <c r="W39" s="4"/>
      <c r="X39" s="4"/>
      <c r="Y39" s="4"/>
    </row>
    <row r="40" spans="1:25" ht="29.1" customHeight="1" thickBot="1" x14ac:dyDescent="0.4">
      <c r="A40" s="144" t="str">
        <f t="shared" si="0"/>
        <v>SI</v>
      </c>
      <c r="B40" s="191" t="s">
        <v>265</v>
      </c>
      <c r="C40" s="165" t="s">
        <v>247</v>
      </c>
      <c r="D40" s="183" t="s">
        <v>248</v>
      </c>
      <c r="E40" s="193">
        <v>5</v>
      </c>
      <c r="F40" s="185"/>
      <c r="G40" s="185"/>
      <c r="H40" s="185">
        <v>5</v>
      </c>
      <c r="I40" s="185"/>
      <c r="J40" s="185"/>
      <c r="K40" s="185">
        <v>5</v>
      </c>
      <c r="L40" s="154">
        <f t="shared" si="6"/>
        <v>15</v>
      </c>
      <c r="M40" s="16">
        <f t="shared" si="7"/>
        <v>3</v>
      </c>
      <c r="N40" s="140">
        <f t="shared" si="8"/>
        <v>15</v>
      </c>
      <c r="O40" s="171"/>
      <c r="P40" s="148"/>
      <c r="Q40" s="149"/>
      <c r="R40" s="148">
        <f t="shared" si="9"/>
        <v>0</v>
      </c>
      <c r="S40" s="175"/>
      <c r="T40" s="17">
        <f t="shared" si="10"/>
        <v>0</v>
      </c>
      <c r="U40" s="11"/>
      <c r="V40" s="4"/>
      <c r="W40" s="4"/>
      <c r="X40" s="4"/>
      <c r="Y40" s="4"/>
    </row>
    <row r="41" spans="1:25" ht="29.1" customHeight="1" thickBot="1" x14ac:dyDescent="0.4">
      <c r="A41" s="144" t="str">
        <f t="shared" si="0"/>
        <v>NO</v>
      </c>
      <c r="B41" s="12" t="s">
        <v>590</v>
      </c>
      <c r="C41" s="273">
        <v>2075</v>
      </c>
      <c r="D41" s="180" t="s">
        <v>118</v>
      </c>
      <c r="E41" s="15"/>
      <c r="F41" s="185"/>
      <c r="G41" s="185">
        <v>12</v>
      </c>
      <c r="H41" s="185"/>
      <c r="I41" s="185"/>
      <c r="J41" s="185"/>
      <c r="K41" s="185"/>
      <c r="L41" s="154">
        <f t="shared" si="6"/>
        <v>12</v>
      </c>
      <c r="M41" s="16">
        <f t="shared" si="7"/>
        <v>1</v>
      </c>
      <c r="N41" s="140">
        <f t="shared" si="8"/>
        <v>12</v>
      </c>
      <c r="O41" s="171"/>
      <c r="P41" s="148"/>
      <c r="Q41" s="149"/>
      <c r="R41" s="148">
        <f t="shared" si="9"/>
        <v>0</v>
      </c>
      <c r="S41" s="175"/>
      <c r="T41" s="17">
        <f t="shared" si="10"/>
        <v>0</v>
      </c>
      <c r="U41" s="11"/>
      <c r="V41" s="4"/>
      <c r="W41" s="4"/>
      <c r="X41" s="4"/>
      <c r="Y41" s="4"/>
    </row>
    <row r="42" spans="1:25" ht="29.1" customHeight="1" thickBot="1" x14ac:dyDescent="0.4">
      <c r="A42" s="144" t="str">
        <f t="shared" si="0"/>
        <v>SI</v>
      </c>
      <c r="B42" s="12" t="s">
        <v>465</v>
      </c>
      <c r="C42" s="273">
        <v>2029</v>
      </c>
      <c r="D42" s="182" t="s">
        <v>59</v>
      </c>
      <c r="E42" s="15"/>
      <c r="F42" s="185">
        <v>5</v>
      </c>
      <c r="G42" s="185"/>
      <c r="H42" s="185"/>
      <c r="I42" s="185"/>
      <c r="J42" s="185">
        <v>6</v>
      </c>
      <c r="K42" s="185"/>
      <c r="L42" s="154">
        <f t="shared" si="6"/>
        <v>11</v>
      </c>
      <c r="M42" s="16">
        <f t="shared" si="7"/>
        <v>2</v>
      </c>
      <c r="N42" s="140">
        <f t="shared" si="8"/>
        <v>11</v>
      </c>
      <c r="O42" s="171"/>
      <c r="P42" s="148"/>
      <c r="Q42" s="149"/>
      <c r="R42" s="148">
        <f t="shared" si="9"/>
        <v>0</v>
      </c>
      <c r="S42" s="175"/>
      <c r="T42" s="17">
        <f t="shared" si="10"/>
        <v>0</v>
      </c>
      <c r="U42" s="11"/>
      <c r="V42" s="4"/>
      <c r="W42" s="4"/>
      <c r="X42" s="4"/>
      <c r="Y42" s="4"/>
    </row>
    <row r="43" spans="1:25" ht="29.1" customHeight="1" thickBot="1" x14ac:dyDescent="0.4">
      <c r="A43" s="144" t="str">
        <f t="shared" si="0"/>
        <v>SI</v>
      </c>
      <c r="B43" s="191" t="s">
        <v>259</v>
      </c>
      <c r="C43" s="165" t="s">
        <v>155</v>
      </c>
      <c r="D43" s="183" t="s">
        <v>118</v>
      </c>
      <c r="E43" s="193">
        <v>5</v>
      </c>
      <c r="F43" s="185"/>
      <c r="G43" s="185">
        <v>5</v>
      </c>
      <c r="H43" s="185"/>
      <c r="I43" s="185"/>
      <c r="J43" s="185"/>
      <c r="K43" s="185"/>
      <c r="L43" s="154">
        <f t="shared" si="6"/>
        <v>10</v>
      </c>
      <c r="M43" s="16">
        <f t="shared" si="7"/>
        <v>2</v>
      </c>
      <c r="N43" s="140">
        <f t="shared" si="8"/>
        <v>10</v>
      </c>
      <c r="O43" s="171"/>
      <c r="P43" s="148"/>
      <c r="Q43" s="149"/>
      <c r="R43" s="148">
        <f t="shared" si="9"/>
        <v>0</v>
      </c>
      <c r="S43" s="175"/>
      <c r="T43" s="17">
        <f t="shared" si="10"/>
        <v>0</v>
      </c>
      <c r="U43" s="11"/>
      <c r="V43" s="4"/>
      <c r="W43" s="4"/>
      <c r="X43" s="4"/>
      <c r="Y43" s="4"/>
    </row>
    <row r="44" spans="1:25" ht="29.1" customHeight="1" thickBot="1" x14ac:dyDescent="0.4">
      <c r="A44" s="144" t="str">
        <f t="shared" si="0"/>
        <v>SI</v>
      </c>
      <c r="B44" s="191" t="s">
        <v>260</v>
      </c>
      <c r="C44" s="165" t="s">
        <v>155</v>
      </c>
      <c r="D44" s="164" t="s">
        <v>118</v>
      </c>
      <c r="E44" s="193">
        <v>5</v>
      </c>
      <c r="F44" s="185"/>
      <c r="G44" s="185">
        <v>5</v>
      </c>
      <c r="H44" s="185"/>
      <c r="I44" s="185"/>
      <c r="J44" s="185"/>
      <c r="K44" s="185"/>
      <c r="L44" s="154">
        <f t="shared" si="6"/>
        <v>10</v>
      </c>
      <c r="M44" s="16">
        <f t="shared" si="7"/>
        <v>2</v>
      </c>
      <c r="N44" s="140">
        <f t="shared" si="8"/>
        <v>10</v>
      </c>
      <c r="O44" s="171"/>
      <c r="P44" s="148">
        <v>2199</v>
      </c>
      <c r="Q44" s="180" t="s">
        <v>106</v>
      </c>
      <c r="R44" s="148">
        <f t="shared" si="9"/>
        <v>0</v>
      </c>
      <c r="S44" s="175"/>
      <c r="T44" s="17">
        <f t="shared" si="10"/>
        <v>0</v>
      </c>
      <c r="U44" s="11"/>
      <c r="V44" s="4"/>
      <c r="W44" s="4"/>
      <c r="X44" s="4"/>
      <c r="Y44" s="4"/>
    </row>
    <row r="45" spans="1:25" ht="29.1" customHeight="1" thickBot="1" x14ac:dyDescent="0.4">
      <c r="A45" s="144" t="str">
        <f t="shared" si="0"/>
        <v>SI</v>
      </c>
      <c r="B45" s="191" t="s">
        <v>258</v>
      </c>
      <c r="C45" s="157" t="s">
        <v>193</v>
      </c>
      <c r="D45" s="156" t="s">
        <v>194</v>
      </c>
      <c r="E45" s="193">
        <v>5</v>
      </c>
      <c r="F45" s="185"/>
      <c r="G45" s="185">
        <v>5</v>
      </c>
      <c r="H45" s="185"/>
      <c r="I45" s="185"/>
      <c r="J45" s="185"/>
      <c r="K45" s="185"/>
      <c r="L45" s="154">
        <f t="shared" si="6"/>
        <v>10</v>
      </c>
      <c r="M45" s="16">
        <f t="shared" si="7"/>
        <v>2</v>
      </c>
      <c r="N45" s="140">
        <f t="shared" si="8"/>
        <v>10</v>
      </c>
      <c r="O45" s="171"/>
      <c r="P45" s="148">
        <v>1908</v>
      </c>
      <c r="Q45" s="149" t="s">
        <v>55</v>
      </c>
      <c r="R45" s="148">
        <f t="shared" si="9"/>
        <v>0</v>
      </c>
      <c r="S45" s="175"/>
      <c r="T45" s="17">
        <f t="shared" si="10"/>
        <v>0</v>
      </c>
      <c r="U45" s="11"/>
      <c r="V45" s="4"/>
      <c r="W45" s="4"/>
      <c r="X45" s="4"/>
      <c r="Y45" s="4"/>
    </row>
    <row r="46" spans="1:25" ht="29.1" customHeight="1" thickBot="1" x14ac:dyDescent="0.4">
      <c r="A46" s="144" t="str">
        <f t="shared" si="0"/>
        <v>SI</v>
      </c>
      <c r="B46" s="191" t="s">
        <v>253</v>
      </c>
      <c r="C46" s="157" t="s">
        <v>158</v>
      </c>
      <c r="D46" s="156" t="s">
        <v>159</v>
      </c>
      <c r="E46" s="193">
        <v>5</v>
      </c>
      <c r="F46" s="185">
        <v>5</v>
      </c>
      <c r="G46" s="185"/>
      <c r="H46" s="185"/>
      <c r="I46" s="185"/>
      <c r="J46" s="185"/>
      <c r="K46" s="185"/>
      <c r="L46" s="154">
        <f t="shared" si="6"/>
        <v>10</v>
      </c>
      <c r="M46" s="16">
        <f t="shared" si="7"/>
        <v>2</v>
      </c>
      <c r="N46" s="140">
        <f t="shared" si="8"/>
        <v>10</v>
      </c>
      <c r="O46" s="171"/>
      <c r="P46" s="148">
        <v>2057</v>
      </c>
      <c r="Q46" s="149" t="s">
        <v>56</v>
      </c>
      <c r="R46" s="148">
        <f t="shared" si="9"/>
        <v>49</v>
      </c>
      <c r="S46" s="175"/>
      <c r="T46" s="17">
        <f t="shared" si="10"/>
        <v>49</v>
      </c>
      <c r="U46" s="11"/>
      <c r="V46" s="4"/>
      <c r="W46" s="4"/>
      <c r="X46" s="4"/>
      <c r="Y46" s="4"/>
    </row>
    <row r="47" spans="1:25" ht="29.1" customHeight="1" thickBot="1" x14ac:dyDescent="0.4">
      <c r="A47" s="144" t="str">
        <f t="shared" si="0"/>
        <v>NO</v>
      </c>
      <c r="B47" s="12" t="s">
        <v>591</v>
      </c>
      <c r="C47" s="273">
        <v>2075</v>
      </c>
      <c r="D47" s="180" t="s">
        <v>118</v>
      </c>
      <c r="E47" s="15"/>
      <c r="F47" s="185"/>
      <c r="G47" s="185">
        <v>9</v>
      </c>
      <c r="H47" s="185"/>
      <c r="I47" s="185"/>
      <c r="J47" s="185"/>
      <c r="K47" s="185"/>
      <c r="L47" s="154">
        <f t="shared" si="6"/>
        <v>9</v>
      </c>
      <c r="M47" s="16">
        <f t="shared" si="7"/>
        <v>1</v>
      </c>
      <c r="N47" s="140">
        <f t="shared" si="8"/>
        <v>9</v>
      </c>
      <c r="O47" s="171"/>
      <c r="P47" s="148">
        <v>2069</v>
      </c>
      <c r="Q47" s="149" t="s">
        <v>57</v>
      </c>
      <c r="R47" s="148">
        <f t="shared" si="9"/>
        <v>0</v>
      </c>
      <c r="S47" s="175"/>
      <c r="T47" s="17">
        <f t="shared" si="10"/>
        <v>0</v>
      </c>
      <c r="U47" s="21"/>
      <c r="V47" s="4"/>
      <c r="W47" s="4"/>
      <c r="X47" s="4"/>
      <c r="Y47" s="4"/>
    </row>
    <row r="48" spans="1:25" ht="29.1" customHeight="1" thickBot="1" x14ac:dyDescent="0.4">
      <c r="A48" s="144" t="str">
        <f t="shared" si="0"/>
        <v>NO</v>
      </c>
      <c r="B48" s="12" t="s">
        <v>655</v>
      </c>
      <c r="C48" s="273">
        <v>1174</v>
      </c>
      <c r="D48" s="149" t="s">
        <v>123</v>
      </c>
      <c r="E48" s="15"/>
      <c r="F48" s="185"/>
      <c r="G48" s="185"/>
      <c r="H48" s="185"/>
      <c r="I48" s="185">
        <v>7</v>
      </c>
      <c r="J48" s="185"/>
      <c r="K48" s="185"/>
      <c r="L48" s="154">
        <f t="shared" si="6"/>
        <v>7</v>
      </c>
      <c r="M48" s="16">
        <f t="shared" si="7"/>
        <v>1</v>
      </c>
      <c r="N48" s="140">
        <f t="shared" si="8"/>
        <v>7</v>
      </c>
      <c r="O48" s="171"/>
      <c r="P48" s="148">
        <v>2321</v>
      </c>
      <c r="Q48" s="149" t="s">
        <v>668</v>
      </c>
      <c r="R48" s="148">
        <f t="shared" si="9"/>
        <v>0</v>
      </c>
      <c r="S48" s="175"/>
      <c r="T48" s="17">
        <f t="shared" si="10"/>
        <v>0</v>
      </c>
      <c r="U48" s="21"/>
      <c r="V48" s="4"/>
      <c r="W48" s="4"/>
      <c r="X48" s="4"/>
      <c r="Y48" s="4"/>
    </row>
    <row r="49" spans="1:25" ht="29.1" customHeight="1" thickBot="1" x14ac:dyDescent="0.4">
      <c r="A49" s="144" t="str">
        <f t="shared" si="0"/>
        <v>NO</v>
      </c>
      <c r="B49" s="191" t="s">
        <v>696</v>
      </c>
      <c r="C49" s="165" t="s">
        <v>155</v>
      </c>
      <c r="D49" s="183" t="s">
        <v>118</v>
      </c>
      <c r="E49" s="193">
        <v>5</v>
      </c>
      <c r="F49" s="185"/>
      <c r="G49" s="185"/>
      <c r="H49" s="185"/>
      <c r="I49" s="185"/>
      <c r="J49" s="185"/>
      <c r="K49" s="185"/>
      <c r="L49" s="154">
        <f t="shared" si="6"/>
        <v>5</v>
      </c>
      <c r="M49" s="16">
        <f t="shared" si="7"/>
        <v>1</v>
      </c>
      <c r="N49" s="140">
        <f t="shared" si="8"/>
        <v>5</v>
      </c>
      <c r="O49" s="171"/>
      <c r="P49" s="148">
        <v>2029</v>
      </c>
      <c r="Q49" s="149" t="s">
        <v>59</v>
      </c>
      <c r="R49" s="148">
        <f t="shared" si="9"/>
        <v>378</v>
      </c>
      <c r="S49" s="175"/>
      <c r="T49" s="17">
        <f t="shared" si="10"/>
        <v>378</v>
      </c>
      <c r="U49" s="21"/>
      <c r="V49" s="4"/>
      <c r="W49" s="4"/>
      <c r="X49" s="4"/>
      <c r="Y49" s="4"/>
    </row>
    <row r="50" spans="1:25" ht="29.1" customHeight="1" thickBot="1" x14ac:dyDescent="0.4">
      <c r="A50" s="144" t="str">
        <f t="shared" ref="A50:A54" si="11">IF(M50&lt;2,"NO","SI")</f>
        <v>NO</v>
      </c>
      <c r="B50" s="12" t="s">
        <v>592</v>
      </c>
      <c r="C50" s="273">
        <v>2075</v>
      </c>
      <c r="D50" s="180" t="s">
        <v>118</v>
      </c>
      <c r="E50" s="15"/>
      <c r="F50" s="185"/>
      <c r="G50" s="185">
        <v>5</v>
      </c>
      <c r="H50" s="185"/>
      <c r="I50" s="185"/>
      <c r="J50" s="185"/>
      <c r="K50" s="185"/>
      <c r="L50" s="154">
        <f t="shared" si="6"/>
        <v>5</v>
      </c>
      <c r="M50" s="16">
        <f t="shared" si="7"/>
        <v>1</v>
      </c>
      <c r="N50" s="140">
        <f t="shared" si="8"/>
        <v>5</v>
      </c>
      <c r="O50" s="171"/>
      <c r="P50" s="148">
        <v>2027</v>
      </c>
      <c r="Q50" s="149" t="s">
        <v>20</v>
      </c>
      <c r="R50" s="148">
        <f t="shared" si="9"/>
        <v>130</v>
      </c>
      <c r="S50" s="175"/>
      <c r="T50" s="17">
        <f t="shared" si="10"/>
        <v>130</v>
      </c>
      <c r="U50" s="4"/>
      <c r="V50" s="4"/>
      <c r="W50" s="4"/>
      <c r="X50" s="4"/>
      <c r="Y50" s="4"/>
    </row>
    <row r="51" spans="1:25" ht="29.1" customHeight="1" thickBot="1" x14ac:dyDescent="0.4">
      <c r="A51" s="144" t="str">
        <f t="shared" si="11"/>
        <v>NO</v>
      </c>
      <c r="B51" s="191" t="s">
        <v>261</v>
      </c>
      <c r="C51" s="165" t="s">
        <v>262</v>
      </c>
      <c r="D51" s="183" t="s">
        <v>263</v>
      </c>
      <c r="E51" s="193">
        <v>5</v>
      </c>
      <c r="F51" s="185"/>
      <c r="G51" s="185"/>
      <c r="H51" s="185"/>
      <c r="I51" s="185"/>
      <c r="J51" s="185"/>
      <c r="K51" s="185"/>
      <c r="L51" s="154">
        <f t="shared" si="6"/>
        <v>5</v>
      </c>
      <c r="M51" s="16">
        <f t="shared" si="7"/>
        <v>1</v>
      </c>
      <c r="N51" s="140">
        <f t="shared" si="8"/>
        <v>5</v>
      </c>
      <c r="O51" s="171"/>
      <c r="P51" s="148">
        <v>1862</v>
      </c>
      <c r="Q51" s="149" t="s">
        <v>60</v>
      </c>
      <c r="R51" s="148">
        <f t="shared" si="9"/>
        <v>0</v>
      </c>
      <c r="S51" s="175"/>
      <c r="T51" s="17">
        <f t="shared" si="10"/>
        <v>0</v>
      </c>
      <c r="U51" s="4"/>
      <c r="V51" s="4"/>
      <c r="W51" s="4"/>
      <c r="X51" s="4"/>
      <c r="Y51" s="4"/>
    </row>
    <row r="52" spans="1:25" ht="29.1" customHeight="1" thickBot="1" x14ac:dyDescent="0.4">
      <c r="A52" s="144" t="str">
        <f t="shared" si="11"/>
        <v>NO</v>
      </c>
      <c r="B52" s="191" t="s">
        <v>252</v>
      </c>
      <c r="C52" s="157" t="s">
        <v>158</v>
      </c>
      <c r="D52" s="156" t="s">
        <v>159</v>
      </c>
      <c r="E52" s="193">
        <v>5</v>
      </c>
      <c r="F52" s="185"/>
      <c r="G52" s="185"/>
      <c r="H52" s="185"/>
      <c r="I52" s="185"/>
      <c r="J52" s="185"/>
      <c r="K52" s="185"/>
      <c r="L52" s="154">
        <f t="shared" si="6"/>
        <v>5</v>
      </c>
      <c r="M52" s="16">
        <f t="shared" si="7"/>
        <v>1</v>
      </c>
      <c r="N52" s="140">
        <f t="shared" si="8"/>
        <v>5</v>
      </c>
      <c r="O52" s="171"/>
      <c r="P52" s="148">
        <v>1132</v>
      </c>
      <c r="Q52" s="149" t="s">
        <v>61</v>
      </c>
      <c r="R52" s="148">
        <f t="shared" si="9"/>
        <v>0</v>
      </c>
      <c r="S52" s="175"/>
      <c r="T52" s="17">
        <f t="shared" si="10"/>
        <v>0</v>
      </c>
      <c r="U52" s="4"/>
      <c r="V52" s="4"/>
      <c r="W52" s="4"/>
      <c r="X52" s="4"/>
      <c r="Y52" s="4"/>
    </row>
    <row r="53" spans="1:25" ht="29.1" customHeight="1" thickBot="1" x14ac:dyDescent="0.4">
      <c r="A53" s="144" t="str">
        <f t="shared" si="11"/>
        <v>NO</v>
      </c>
      <c r="B53" s="191" t="s">
        <v>255</v>
      </c>
      <c r="C53" s="157" t="s">
        <v>212</v>
      </c>
      <c r="D53" s="156" t="s">
        <v>213</v>
      </c>
      <c r="E53" s="193">
        <v>5</v>
      </c>
      <c r="F53" s="185"/>
      <c r="G53" s="185"/>
      <c r="H53" s="185"/>
      <c r="I53" s="185"/>
      <c r="J53" s="185"/>
      <c r="K53" s="185"/>
      <c r="L53" s="154">
        <f t="shared" si="6"/>
        <v>5</v>
      </c>
      <c r="M53" s="16">
        <f t="shared" si="7"/>
        <v>1</v>
      </c>
      <c r="N53" s="140">
        <f t="shared" si="8"/>
        <v>5</v>
      </c>
      <c r="O53" s="171"/>
      <c r="P53" s="148">
        <v>1988</v>
      </c>
      <c r="Q53" s="149" t="s">
        <v>62</v>
      </c>
      <c r="R53" s="148">
        <f t="shared" si="9"/>
        <v>0</v>
      </c>
      <c r="S53" s="175"/>
      <c r="T53" s="17">
        <f t="shared" si="10"/>
        <v>0</v>
      </c>
      <c r="U53" s="4"/>
      <c r="V53" s="4"/>
      <c r="W53" s="4"/>
      <c r="X53" s="4"/>
      <c r="Y53" s="4"/>
    </row>
    <row r="54" spans="1:25" ht="29.1" customHeight="1" thickBot="1" x14ac:dyDescent="0.4">
      <c r="A54" s="144" t="str">
        <f t="shared" si="11"/>
        <v>NO</v>
      </c>
      <c r="B54" s="40"/>
      <c r="C54" s="279"/>
      <c r="D54" s="155"/>
      <c r="E54" s="15"/>
      <c r="F54" s="185"/>
      <c r="G54" s="185"/>
      <c r="H54" s="185"/>
      <c r="I54" s="185"/>
      <c r="J54" s="185"/>
      <c r="K54" s="185"/>
      <c r="L54" s="154">
        <f t="shared" ref="L54:L67" si="12">IF(M54=7,SUM(E54:K54)-SMALL(E54:K54,1)-SMALL(E54:K54,2),IF(M54=6,SUM(E54:K54)-SMALL(E54:K54,1),SUM(E54:K54)))</f>
        <v>0</v>
      </c>
      <c r="M54" s="16">
        <f t="shared" si="7"/>
        <v>0</v>
      </c>
      <c r="N54" s="140">
        <f t="shared" si="8"/>
        <v>0</v>
      </c>
      <c r="O54" s="171"/>
      <c r="P54" s="263">
        <v>2378</v>
      </c>
      <c r="Q54" s="264" t="s">
        <v>474</v>
      </c>
      <c r="R54" s="148">
        <f t="shared" si="9"/>
        <v>0</v>
      </c>
      <c r="S54" s="175"/>
      <c r="T54" s="17">
        <f t="shared" si="10"/>
        <v>0</v>
      </c>
      <c r="U54" s="4"/>
      <c r="V54" s="4"/>
      <c r="W54" s="4"/>
      <c r="X54" s="4"/>
      <c r="Y54" s="4"/>
    </row>
    <row r="55" spans="1:25" ht="29.1" customHeight="1" thickBot="1" x14ac:dyDescent="0.4">
      <c r="A55" s="144" t="str">
        <f t="shared" ref="A55:A67" si="13">IF(M55&lt;2,"NO","SI")</f>
        <v>NO</v>
      </c>
      <c r="B55" s="145"/>
      <c r="C55" s="273"/>
      <c r="D55" s="149"/>
      <c r="E55" s="146"/>
      <c r="F55" s="185"/>
      <c r="G55" s="185"/>
      <c r="H55" s="185"/>
      <c r="I55" s="185"/>
      <c r="J55" s="185"/>
      <c r="K55" s="185"/>
      <c r="L55" s="154">
        <f t="shared" si="12"/>
        <v>0</v>
      </c>
      <c r="M55" s="16">
        <f t="shared" si="7"/>
        <v>0</v>
      </c>
      <c r="N55" s="140">
        <f t="shared" si="8"/>
        <v>0</v>
      </c>
      <c r="O55" s="171"/>
      <c r="P55" s="295">
        <v>1636</v>
      </c>
      <c r="Q55" s="149" t="s">
        <v>698</v>
      </c>
      <c r="R55" s="148">
        <f t="shared" si="9"/>
        <v>0</v>
      </c>
      <c r="S55" s="175"/>
      <c r="T55" s="17">
        <f t="shared" si="10"/>
        <v>0</v>
      </c>
      <c r="U55" s="4"/>
      <c r="V55" s="4"/>
      <c r="W55" s="4"/>
      <c r="X55" s="4"/>
      <c r="Y55" s="4"/>
    </row>
    <row r="56" spans="1:25" ht="29.1" customHeight="1" thickBot="1" x14ac:dyDescent="0.4">
      <c r="A56" s="144" t="str">
        <f t="shared" si="13"/>
        <v>NO</v>
      </c>
      <c r="B56" s="12"/>
      <c r="C56" s="273"/>
      <c r="D56" s="149"/>
      <c r="E56" s="15"/>
      <c r="F56" s="185"/>
      <c r="G56" s="185"/>
      <c r="H56" s="185"/>
      <c r="I56" s="185"/>
      <c r="J56" s="185"/>
      <c r="K56" s="185"/>
      <c r="L56" s="154">
        <f t="shared" si="12"/>
        <v>0</v>
      </c>
      <c r="M56" s="16">
        <f t="shared" si="7"/>
        <v>0</v>
      </c>
      <c r="N56" s="140">
        <f t="shared" si="8"/>
        <v>0</v>
      </c>
      <c r="O56" s="171"/>
      <c r="P56" s="281">
        <v>2140</v>
      </c>
      <c r="Q56" s="282" t="s">
        <v>648</v>
      </c>
      <c r="R56" s="148">
        <f t="shared" si="9"/>
        <v>0</v>
      </c>
      <c r="S56" s="175"/>
      <c r="T56" s="17">
        <f t="shared" si="10"/>
        <v>0</v>
      </c>
      <c r="U56" s="4"/>
      <c r="V56" s="4"/>
      <c r="W56" s="4"/>
      <c r="X56" s="4"/>
      <c r="Y56" s="4"/>
    </row>
    <row r="57" spans="1:25" ht="29.1" customHeight="1" thickBot="1" x14ac:dyDescent="0.4">
      <c r="A57" s="144" t="str">
        <f t="shared" si="13"/>
        <v>NO</v>
      </c>
      <c r="B57" s="12"/>
      <c r="C57" s="273"/>
      <c r="D57" s="149"/>
      <c r="E57" s="15"/>
      <c r="F57" s="185"/>
      <c r="G57" s="185"/>
      <c r="H57" s="185"/>
      <c r="I57" s="185"/>
      <c r="J57" s="185"/>
      <c r="K57" s="185"/>
      <c r="L57" s="154">
        <f t="shared" si="12"/>
        <v>0</v>
      </c>
      <c r="M57" s="16">
        <f t="shared" si="7"/>
        <v>0</v>
      </c>
      <c r="N57" s="140">
        <f t="shared" si="8"/>
        <v>0</v>
      </c>
      <c r="O57" s="171"/>
      <c r="P57" s="266">
        <v>1990</v>
      </c>
      <c r="Q57" s="267" t="s">
        <v>26</v>
      </c>
      <c r="R57" s="148">
        <f t="shared" si="9"/>
        <v>0</v>
      </c>
      <c r="S57" s="175"/>
      <c r="T57" s="17">
        <f t="shared" si="10"/>
        <v>0</v>
      </c>
      <c r="U57" s="4"/>
      <c r="V57" s="4"/>
      <c r="W57" s="4"/>
      <c r="X57" s="4"/>
      <c r="Y57" s="4"/>
    </row>
    <row r="58" spans="1:25" ht="29.1" customHeight="1" thickBot="1" x14ac:dyDescent="0.4">
      <c r="A58" s="144" t="str">
        <f t="shared" si="13"/>
        <v>NO</v>
      </c>
      <c r="B58" s="12"/>
      <c r="C58" s="279"/>
      <c r="D58" s="147"/>
      <c r="E58" s="15"/>
      <c r="F58" s="185"/>
      <c r="G58" s="185"/>
      <c r="H58" s="185"/>
      <c r="I58" s="185"/>
      <c r="J58" s="185"/>
      <c r="K58" s="185"/>
      <c r="L58" s="154">
        <f t="shared" si="12"/>
        <v>0</v>
      </c>
      <c r="M58" s="16">
        <f t="shared" si="7"/>
        <v>0</v>
      </c>
      <c r="N58" s="140">
        <f t="shared" si="8"/>
        <v>0</v>
      </c>
      <c r="O58" s="171"/>
      <c r="P58" s="148">
        <v>2068</v>
      </c>
      <c r="Q58" s="149" t="s">
        <v>64</v>
      </c>
      <c r="R58" s="148">
        <f t="shared" si="9"/>
        <v>0</v>
      </c>
      <c r="S58" s="175"/>
      <c r="T58" s="17">
        <f t="shared" si="10"/>
        <v>0</v>
      </c>
      <c r="U58" s="4"/>
      <c r="V58" s="4"/>
      <c r="W58" s="4"/>
      <c r="X58" s="4"/>
      <c r="Y58" s="4"/>
    </row>
    <row r="59" spans="1:25" ht="29.1" customHeight="1" thickBot="1" x14ac:dyDescent="0.4">
      <c r="A59" s="144" t="str">
        <f t="shared" si="13"/>
        <v>NO</v>
      </c>
      <c r="B59" s="12"/>
      <c r="C59" s="15"/>
      <c r="D59" s="14"/>
      <c r="E59" s="15"/>
      <c r="F59" s="185"/>
      <c r="G59" s="185"/>
      <c r="H59" s="185"/>
      <c r="I59" s="185"/>
      <c r="J59" s="185"/>
      <c r="K59" s="185"/>
      <c r="L59" s="154">
        <f t="shared" si="12"/>
        <v>0</v>
      </c>
      <c r="M59" s="16">
        <f t="shared" si="7"/>
        <v>0</v>
      </c>
      <c r="N59" s="140">
        <f t="shared" si="8"/>
        <v>0</v>
      </c>
      <c r="O59" s="171"/>
      <c r="P59" s="148">
        <v>2075</v>
      </c>
      <c r="Q59" s="180" t="s">
        <v>118</v>
      </c>
      <c r="R59" s="148">
        <f t="shared" si="9"/>
        <v>131</v>
      </c>
      <c r="S59" s="175"/>
      <c r="T59" s="17">
        <f t="shared" si="10"/>
        <v>131</v>
      </c>
      <c r="U59" s="4"/>
      <c r="V59" s="4"/>
      <c r="W59" s="4"/>
      <c r="X59" s="4"/>
      <c r="Y59" s="4"/>
    </row>
    <row r="60" spans="1:25" ht="29.1" customHeight="1" thickBot="1" x14ac:dyDescent="0.4">
      <c r="A60" s="144" t="str">
        <f t="shared" si="13"/>
        <v>NO</v>
      </c>
      <c r="B60" s="134"/>
      <c r="C60" s="15"/>
      <c r="D60" s="14"/>
      <c r="E60" s="15"/>
      <c r="F60" s="185"/>
      <c r="G60" s="185"/>
      <c r="H60" s="185"/>
      <c r="I60" s="185"/>
      <c r="J60" s="185"/>
      <c r="K60" s="185"/>
      <c r="L60" s="154">
        <f t="shared" si="12"/>
        <v>0</v>
      </c>
      <c r="M60" s="16">
        <f t="shared" si="7"/>
        <v>0</v>
      </c>
      <c r="N60" s="140">
        <f t="shared" si="8"/>
        <v>0</v>
      </c>
      <c r="O60" s="171"/>
      <c r="P60" s="148">
        <v>2076</v>
      </c>
      <c r="Q60" s="149" t="s">
        <v>117</v>
      </c>
      <c r="R60" s="148">
        <f t="shared" si="9"/>
        <v>0</v>
      </c>
      <c r="S60" s="175"/>
      <c r="T60" s="17">
        <f t="shared" si="10"/>
        <v>0</v>
      </c>
      <c r="U60" s="4"/>
      <c r="V60" s="4"/>
      <c r="W60" s="4"/>
      <c r="X60" s="4"/>
      <c r="Y60" s="4"/>
    </row>
    <row r="61" spans="1:25" ht="29.1" customHeight="1" thickBot="1" x14ac:dyDescent="0.4">
      <c r="A61" s="144" t="str">
        <f t="shared" si="13"/>
        <v>NO</v>
      </c>
      <c r="B61" s="131"/>
      <c r="C61" s="15"/>
      <c r="D61" s="41"/>
      <c r="E61" s="15"/>
      <c r="F61" s="185"/>
      <c r="G61" s="185"/>
      <c r="H61" s="185"/>
      <c r="I61" s="185"/>
      <c r="J61" s="185"/>
      <c r="K61" s="185"/>
      <c r="L61" s="154">
        <f t="shared" si="12"/>
        <v>0</v>
      </c>
      <c r="M61" s="16">
        <f t="shared" si="7"/>
        <v>0</v>
      </c>
      <c r="N61" s="140">
        <f t="shared" si="8"/>
        <v>0</v>
      </c>
      <c r="O61" s="171"/>
      <c r="P61" s="148">
        <v>2161</v>
      </c>
      <c r="Q61" s="149" t="s">
        <v>66</v>
      </c>
      <c r="R61" s="148">
        <f t="shared" si="9"/>
        <v>0</v>
      </c>
      <c r="S61" s="175"/>
      <c r="T61" s="17">
        <f t="shared" si="10"/>
        <v>0</v>
      </c>
      <c r="U61" s="4"/>
      <c r="V61" s="4"/>
      <c r="W61" s="4"/>
      <c r="X61" s="4"/>
      <c r="Y61" s="4"/>
    </row>
    <row r="62" spans="1:25" ht="29.1" customHeight="1" thickBot="1" x14ac:dyDescent="0.4">
      <c r="A62" s="144" t="str">
        <f t="shared" si="13"/>
        <v>NO</v>
      </c>
      <c r="B62" s="12"/>
      <c r="C62" s="15"/>
      <c r="D62" s="14"/>
      <c r="E62" s="15"/>
      <c r="F62" s="185"/>
      <c r="G62" s="185"/>
      <c r="H62" s="185"/>
      <c r="I62" s="185"/>
      <c r="J62" s="185"/>
      <c r="K62" s="185"/>
      <c r="L62" s="154">
        <f t="shared" si="12"/>
        <v>0</v>
      </c>
      <c r="M62" s="16">
        <f t="shared" si="7"/>
        <v>0</v>
      </c>
      <c r="N62" s="140">
        <f t="shared" si="8"/>
        <v>0</v>
      </c>
      <c r="O62" s="171"/>
      <c r="P62" s="148">
        <v>1216</v>
      </c>
      <c r="Q62" s="180" t="s">
        <v>108</v>
      </c>
      <c r="R62" s="148">
        <f t="shared" si="9"/>
        <v>0</v>
      </c>
      <c r="S62" s="175"/>
      <c r="T62" s="17">
        <f t="shared" si="10"/>
        <v>0</v>
      </c>
      <c r="U62" s="4"/>
      <c r="V62" s="4"/>
      <c r="W62" s="4"/>
      <c r="X62" s="4"/>
      <c r="Y62" s="4"/>
    </row>
    <row r="63" spans="1:25" ht="29.1" customHeight="1" thickBot="1" x14ac:dyDescent="0.4">
      <c r="A63" s="144" t="str">
        <f t="shared" si="13"/>
        <v>NO</v>
      </c>
      <c r="B63" s="12"/>
      <c r="C63" s="15"/>
      <c r="D63" s="14"/>
      <c r="E63" s="15"/>
      <c r="F63" s="185"/>
      <c r="G63" s="185"/>
      <c r="H63" s="185"/>
      <c r="I63" s="185"/>
      <c r="J63" s="185"/>
      <c r="K63" s="185"/>
      <c r="L63" s="154">
        <f t="shared" si="12"/>
        <v>0</v>
      </c>
      <c r="M63" s="16">
        <f t="shared" si="7"/>
        <v>0</v>
      </c>
      <c r="N63" s="140">
        <f t="shared" si="8"/>
        <v>0</v>
      </c>
      <c r="O63" s="171"/>
      <c r="P63" s="148">
        <v>2113</v>
      </c>
      <c r="Q63" s="149" t="s">
        <v>67</v>
      </c>
      <c r="R63" s="148">
        <f t="shared" si="9"/>
        <v>0</v>
      </c>
      <c r="S63" s="175"/>
      <c r="T63" s="17">
        <f t="shared" si="10"/>
        <v>0</v>
      </c>
      <c r="U63" s="4"/>
      <c r="V63" s="4"/>
      <c r="W63" s="4"/>
      <c r="X63" s="4"/>
      <c r="Y63" s="4"/>
    </row>
    <row r="64" spans="1:25" ht="29.1" customHeight="1" thickBot="1" x14ac:dyDescent="0.4">
      <c r="A64" s="144" t="str">
        <f t="shared" si="13"/>
        <v>NO</v>
      </c>
      <c r="B64" s="12"/>
      <c r="C64" s="15"/>
      <c r="D64" s="14"/>
      <c r="E64" s="15"/>
      <c r="F64" s="185"/>
      <c r="G64" s="185"/>
      <c r="H64" s="185"/>
      <c r="I64" s="185"/>
      <c r="J64" s="185"/>
      <c r="K64" s="185"/>
      <c r="L64" s="154">
        <f t="shared" si="12"/>
        <v>0</v>
      </c>
      <c r="M64" s="16">
        <f t="shared" si="7"/>
        <v>0</v>
      </c>
      <c r="N64" s="140">
        <f t="shared" si="8"/>
        <v>0</v>
      </c>
      <c r="O64" s="171"/>
      <c r="P64" s="148">
        <v>1896</v>
      </c>
      <c r="Q64" s="149" t="s">
        <v>116</v>
      </c>
      <c r="R64" s="148">
        <f t="shared" si="9"/>
        <v>0</v>
      </c>
      <c r="S64" s="175"/>
      <c r="T64" s="17">
        <f t="shared" si="10"/>
        <v>0</v>
      </c>
      <c r="U64" s="4"/>
      <c r="V64" s="4"/>
      <c r="W64" s="4"/>
      <c r="X64" s="4"/>
      <c r="Y64" s="4"/>
    </row>
    <row r="65" spans="1:257" ht="29.1" customHeight="1" thickBot="1" x14ac:dyDescent="0.4">
      <c r="A65" s="144" t="str">
        <f t="shared" si="13"/>
        <v>NO</v>
      </c>
      <c r="B65" s="12"/>
      <c r="C65" s="15"/>
      <c r="D65" s="14"/>
      <c r="E65" s="15"/>
      <c r="F65" s="185"/>
      <c r="G65" s="185"/>
      <c r="H65" s="185"/>
      <c r="I65" s="185"/>
      <c r="J65" s="185"/>
      <c r="K65" s="185"/>
      <c r="L65" s="154">
        <f t="shared" si="12"/>
        <v>0</v>
      </c>
      <c r="M65" s="16">
        <f t="shared" si="7"/>
        <v>0</v>
      </c>
      <c r="N65" s="140">
        <f t="shared" si="8"/>
        <v>0</v>
      </c>
      <c r="O65" s="171"/>
      <c r="P65" s="178"/>
      <c r="Q65" s="178"/>
      <c r="R65" s="148">
        <f>SUM(R3:R64)</f>
        <v>3956</v>
      </c>
      <c r="S65" s="173"/>
      <c r="T65" s="22">
        <f>SUM(T3:T64)</f>
        <v>3722</v>
      </c>
      <c r="U65" s="4"/>
      <c r="V65" s="4"/>
      <c r="W65" s="4"/>
      <c r="X65" s="4"/>
      <c r="Y65" s="4"/>
    </row>
    <row r="66" spans="1:257" ht="29.1" customHeight="1" thickBot="1" x14ac:dyDescent="0.4">
      <c r="A66" s="144" t="str">
        <f t="shared" si="13"/>
        <v>NO</v>
      </c>
      <c r="B66" s="12"/>
      <c r="C66" s="15"/>
      <c r="D66" s="14"/>
      <c r="E66" s="15"/>
      <c r="F66" s="185"/>
      <c r="G66" s="185"/>
      <c r="H66" s="185"/>
      <c r="I66" s="185"/>
      <c r="J66" s="185"/>
      <c r="K66" s="185"/>
      <c r="L66" s="154">
        <f t="shared" si="12"/>
        <v>0</v>
      </c>
      <c r="M66" s="16">
        <f t="shared" si="7"/>
        <v>0</v>
      </c>
      <c r="N66" s="140">
        <f t="shared" si="8"/>
        <v>0</v>
      </c>
      <c r="O66" s="171"/>
      <c r="P66" s="178"/>
      <c r="Q66" s="178"/>
      <c r="R66" s="178"/>
      <c r="S66" s="173"/>
      <c r="T66" s="4"/>
      <c r="U66" s="4"/>
      <c r="V66" s="4"/>
      <c r="W66" s="4"/>
      <c r="X66" s="4"/>
      <c r="Y66" s="4"/>
    </row>
    <row r="67" spans="1:257" ht="29.1" customHeight="1" thickBot="1" x14ac:dyDescent="0.4">
      <c r="A67" s="144" t="str">
        <f t="shared" si="13"/>
        <v>NO</v>
      </c>
      <c r="B67" s="12"/>
      <c r="C67" s="15"/>
      <c r="D67" s="14"/>
      <c r="E67" s="15"/>
      <c r="F67" s="185"/>
      <c r="G67" s="185"/>
      <c r="H67" s="185"/>
      <c r="I67" s="185"/>
      <c r="J67" s="185"/>
      <c r="K67" s="185"/>
      <c r="L67" s="154">
        <f t="shared" si="12"/>
        <v>0</v>
      </c>
      <c r="M67" s="16">
        <f t="shared" ref="M67:M84" si="14">COUNTA(E67:K67)</f>
        <v>0</v>
      </c>
      <c r="N67" s="140">
        <f t="shared" ref="N67:N84" si="15">SUM(E67:K67)</f>
        <v>0</v>
      </c>
      <c r="O67" s="171"/>
      <c r="P67" s="178"/>
      <c r="Q67" s="178"/>
      <c r="R67" s="178"/>
      <c r="S67" s="173"/>
      <c r="T67" s="4"/>
      <c r="U67" s="4"/>
      <c r="V67" s="4"/>
      <c r="W67" s="4"/>
      <c r="X67" s="4"/>
      <c r="Y67" s="4"/>
    </row>
    <row r="68" spans="1:257" ht="29.1" customHeight="1" thickBot="1" x14ac:dyDescent="0.4">
      <c r="A68" s="61" t="str">
        <f t="shared" ref="A68:A84" si="16">IF(M68&lt;1,"NO","SI")</f>
        <v>NO</v>
      </c>
      <c r="B68" s="12"/>
      <c r="C68" s="15"/>
      <c r="D68" s="14"/>
      <c r="E68" s="15"/>
      <c r="F68" s="185"/>
      <c r="G68" s="185"/>
      <c r="H68" s="185"/>
      <c r="I68" s="185"/>
      <c r="J68" s="185"/>
      <c r="K68" s="185"/>
      <c r="L68" s="154">
        <f t="shared" ref="L68:L84" si="17">IF(M68=7,SUM(E68:K68)-SMALL(E68:K68,1)-SMALL(E68:K68,2),IF(M68=6,SUM(E68:K68)-SMALL(E68:K68,1),SUM(E68:K68)))</f>
        <v>0</v>
      </c>
      <c r="M68" s="16">
        <f t="shared" si="14"/>
        <v>0</v>
      </c>
      <c r="N68" s="140">
        <f t="shared" si="15"/>
        <v>0</v>
      </c>
      <c r="O68" s="171"/>
      <c r="P68" s="178"/>
      <c r="Q68" s="178"/>
      <c r="R68" s="178"/>
      <c r="S68" s="173"/>
      <c r="T68" s="4"/>
      <c r="U68" s="4"/>
      <c r="V68" s="4"/>
      <c r="W68" s="4"/>
      <c r="X68" s="4"/>
      <c r="Y68" s="4"/>
    </row>
    <row r="69" spans="1:257" ht="29.1" customHeight="1" thickBot="1" x14ac:dyDescent="0.4">
      <c r="A69" s="61" t="str">
        <f t="shared" si="16"/>
        <v>NO</v>
      </c>
      <c r="B69" s="12"/>
      <c r="C69" s="15"/>
      <c r="D69" s="14"/>
      <c r="E69" s="15"/>
      <c r="F69" s="185"/>
      <c r="G69" s="185"/>
      <c r="H69" s="185"/>
      <c r="I69" s="185"/>
      <c r="J69" s="185"/>
      <c r="K69" s="185"/>
      <c r="L69" s="154">
        <f t="shared" si="17"/>
        <v>0</v>
      </c>
      <c r="M69" s="16">
        <f t="shared" si="14"/>
        <v>0</v>
      </c>
      <c r="N69" s="140">
        <f t="shared" si="15"/>
        <v>0</v>
      </c>
      <c r="O69" s="171"/>
      <c r="P69" s="178"/>
      <c r="Q69" s="178"/>
      <c r="R69" s="178"/>
      <c r="S69" s="173"/>
      <c r="T69" s="4"/>
      <c r="U69" s="4"/>
      <c r="V69" s="4"/>
      <c r="W69" s="4"/>
      <c r="X69" s="4"/>
      <c r="Y69" s="4"/>
    </row>
    <row r="70" spans="1:257" ht="29.1" customHeight="1" thickBot="1" x14ac:dyDescent="0.4">
      <c r="A70" s="61" t="str">
        <f t="shared" si="16"/>
        <v>NO</v>
      </c>
      <c r="B70" s="12"/>
      <c r="C70" s="15"/>
      <c r="D70" s="14"/>
      <c r="E70" s="15"/>
      <c r="F70" s="185"/>
      <c r="G70" s="185"/>
      <c r="H70" s="185"/>
      <c r="I70" s="185"/>
      <c r="J70" s="185"/>
      <c r="K70" s="185"/>
      <c r="L70" s="154">
        <f t="shared" si="17"/>
        <v>0</v>
      </c>
      <c r="M70" s="16">
        <f t="shared" si="14"/>
        <v>0</v>
      </c>
      <c r="N70" s="140">
        <f t="shared" si="15"/>
        <v>0</v>
      </c>
      <c r="O70" s="171"/>
      <c r="P70" s="178"/>
      <c r="Q70" s="178"/>
      <c r="R70" s="178"/>
      <c r="S70" s="173"/>
      <c r="T70" s="4"/>
      <c r="U70" s="4"/>
      <c r="V70" s="4"/>
      <c r="W70" s="4"/>
      <c r="X70" s="4"/>
      <c r="Y70" s="4"/>
    </row>
    <row r="71" spans="1:257" ht="29.1" customHeight="1" thickBot="1" x14ac:dyDescent="0.4">
      <c r="A71" s="61" t="str">
        <f t="shared" si="16"/>
        <v>NO</v>
      </c>
      <c r="B71" s="12"/>
      <c r="C71" s="15"/>
      <c r="D71" s="14"/>
      <c r="E71" s="15"/>
      <c r="F71" s="185"/>
      <c r="G71" s="185"/>
      <c r="H71" s="185"/>
      <c r="I71" s="185"/>
      <c r="J71" s="185"/>
      <c r="K71" s="185"/>
      <c r="L71" s="154">
        <f t="shared" si="17"/>
        <v>0</v>
      </c>
      <c r="M71" s="16">
        <f t="shared" si="14"/>
        <v>0</v>
      </c>
      <c r="N71" s="140">
        <f t="shared" si="15"/>
        <v>0</v>
      </c>
      <c r="O71" s="171"/>
      <c r="P71" s="178"/>
      <c r="Q71" s="178"/>
      <c r="R71" s="178"/>
      <c r="S71" s="173"/>
      <c r="T71" s="4"/>
      <c r="U71" s="4"/>
      <c r="V71" s="4"/>
      <c r="W71" s="4"/>
      <c r="X71" s="4"/>
      <c r="Y71" s="4"/>
    </row>
    <row r="72" spans="1:257" ht="29.1" customHeight="1" thickBot="1" x14ac:dyDescent="0.4">
      <c r="A72" s="61" t="str">
        <f t="shared" si="16"/>
        <v>NO</v>
      </c>
      <c r="B72" s="12"/>
      <c r="C72" s="15"/>
      <c r="D72" s="14"/>
      <c r="E72" s="15"/>
      <c r="F72" s="185"/>
      <c r="G72" s="185"/>
      <c r="H72" s="185"/>
      <c r="I72" s="185"/>
      <c r="J72" s="185"/>
      <c r="K72" s="185"/>
      <c r="L72" s="154">
        <f t="shared" si="17"/>
        <v>0</v>
      </c>
      <c r="M72" s="16">
        <f t="shared" si="14"/>
        <v>0</v>
      </c>
      <c r="N72" s="140">
        <f t="shared" si="15"/>
        <v>0</v>
      </c>
      <c r="O72" s="171"/>
      <c r="P72" s="178"/>
      <c r="Q72" s="178"/>
      <c r="R72" s="178"/>
      <c r="S72" s="173"/>
      <c r="T72" s="4"/>
      <c r="U72" s="4"/>
      <c r="V72" s="4"/>
      <c r="W72" s="4"/>
      <c r="X72" s="4"/>
      <c r="Y72" s="4"/>
    </row>
    <row r="73" spans="1:257" ht="29.1" customHeight="1" thickBot="1" x14ac:dyDescent="0.4">
      <c r="A73" s="61" t="str">
        <f t="shared" si="16"/>
        <v>NO</v>
      </c>
      <c r="B73" s="12"/>
      <c r="C73" s="15"/>
      <c r="D73" s="14"/>
      <c r="E73" s="15"/>
      <c r="F73" s="185"/>
      <c r="G73" s="185"/>
      <c r="H73" s="185"/>
      <c r="I73" s="185"/>
      <c r="J73" s="185"/>
      <c r="K73" s="185"/>
      <c r="L73" s="154">
        <f t="shared" si="17"/>
        <v>0</v>
      </c>
      <c r="M73" s="16">
        <f t="shared" si="14"/>
        <v>0</v>
      </c>
      <c r="N73" s="140">
        <f t="shared" si="15"/>
        <v>0</v>
      </c>
      <c r="O73" s="171"/>
      <c r="P73" s="178"/>
      <c r="Q73" s="178"/>
      <c r="R73" s="178"/>
      <c r="S73" s="173"/>
      <c r="T73" s="4"/>
      <c r="U73" s="4"/>
      <c r="V73" s="4"/>
      <c r="W73" s="4"/>
      <c r="X73" s="4"/>
      <c r="Y73" s="4"/>
    </row>
    <row r="74" spans="1:257" ht="29.1" customHeight="1" thickBot="1" x14ac:dyDescent="0.4">
      <c r="A74" s="61" t="str">
        <f t="shared" si="16"/>
        <v>NO</v>
      </c>
      <c r="B74" s="12"/>
      <c r="C74" s="15"/>
      <c r="D74" s="14"/>
      <c r="E74" s="15"/>
      <c r="F74" s="185"/>
      <c r="G74" s="185"/>
      <c r="H74" s="185"/>
      <c r="I74" s="185"/>
      <c r="J74" s="185"/>
      <c r="K74" s="185"/>
      <c r="L74" s="154">
        <f t="shared" si="17"/>
        <v>0</v>
      </c>
      <c r="M74" s="16">
        <f t="shared" si="14"/>
        <v>0</v>
      </c>
      <c r="N74" s="140">
        <f t="shared" si="15"/>
        <v>0</v>
      </c>
      <c r="O74" s="171"/>
      <c r="P74" s="178"/>
      <c r="Q74" s="178"/>
      <c r="R74" s="178"/>
      <c r="S74" s="173"/>
      <c r="T74" s="4"/>
      <c r="U74" s="4"/>
      <c r="V74" s="4"/>
      <c r="W74" s="4"/>
      <c r="X74" s="4"/>
      <c r="Y74" s="4"/>
    </row>
    <row r="75" spans="1:257" ht="29.1" customHeight="1" thickBot="1" x14ac:dyDescent="0.4">
      <c r="A75" s="61" t="str">
        <f t="shared" si="16"/>
        <v>NO</v>
      </c>
      <c r="B75" s="12"/>
      <c r="C75" s="15"/>
      <c r="D75" s="14"/>
      <c r="E75" s="15"/>
      <c r="F75" s="185"/>
      <c r="G75" s="185"/>
      <c r="H75" s="185"/>
      <c r="I75" s="185"/>
      <c r="J75" s="185"/>
      <c r="K75" s="185"/>
      <c r="L75" s="154">
        <f t="shared" si="17"/>
        <v>0</v>
      </c>
      <c r="M75" s="16">
        <f t="shared" si="14"/>
        <v>0</v>
      </c>
      <c r="N75" s="140">
        <f t="shared" si="15"/>
        <v>0</v>
      </c>
      <c r="O75" s="171"/>
      <c r="P75" s="178"/>
      <c r="Q75" s="178"/>
      <c r="R75" s="178"/>
      <c r="S75" s="173"/>
      <c r="T75" s="4"/>
      <c r="U75" s="4"/>
      <c r="V75" s="4"/>
      <c r="W75" s="4"/>
      <c r="X75" s="4"/>
      <c r="Y75" s="4"/>
    </row>
    <row r="76" spans="1:257" ht="29.1" customHeight="1" thickBot="1" x14ac:dyDescent="0.4">
      <c r="A76" s="61" t="str">
        <f t="shared" si="16"/>
        <v>NO</v>
      </c>
      <c r="B76" s="40"/>
      <c r="C76" s="15"/>
      <c r="D76" s="41"/>
      <c r="E76" s="15"/>
      <c r="F76" s="185"/>
      <c r="G76" s="185"/>
      <c r="H76" s="185"/>
      <c r="I76" s="185"/>
      <c r="J76" s="185"/>
      <c r="K76" s="185"/>
      <c r="L76" s="154">
        <f t="shared" si="17"/>
        <v>0</v>
      </c>
      <c r="M76" s="16">
        <f t="shared" si="14"/>
        <v>0</v>
      </c>
      <c r="N76" s="140">
        <f t="shared" si="15"/>
        <v>0</v>
      </c>
      <c r="O76" s="171"/>
      <c r="P76" s="178"/>
      <c r="Q76" s="178"/>
      <c r="R76" s="178"/>
      <c r="S76" s="173"/>
      <c r="T76" s="4"/>
      <c r="U76" s="4"/>
      <c r="V76" s="4"/>
      <c r="W76" s="4"/>
      <c r="X76" s="4"/>
      <c r="Y76" s="4"/>
    </row>
    <row r="77" spans="1:257" ht="29.1" customHeight="1" thickBot="1" x14ac:dyDescent="0.4">
      <c r="A77" s="61" t="str">
        <f t="shared" si="16"/>
        <v>NO</v>
      </c>
      <c r="B77" s="40"/>
      <c r="C77" s="15"/>
      <c r="D77" s="41"/>
      <c r="E77" s="15"/>
      <c r="F77" s="185"/>
      <c r="G77" s="185"/>
      <c r="H77" s="185"/>
      <c r="I77" s="185"/>
      <c r="J77" s="185"/>
      <c r="K77" s="185"/>
      <c r="L77" s="154">
        <f t="shared" si="17"/>
        <v>0</v>
      </c>
      <c r="M77" s="16">
        <f t="shared" si="14"/>
        <v>0</v>
      </c>
      <c r="N77" s="140">
        <f t="shared" si="15"/>
        <v>0</v>
      </c>
      <c r="O77" s="171"/>
      <c r="P77" s="178"/>
      <c r="Q77" s="178"/>
      <c r="R77" s="178"/>
      <c r="S77" s="173"/>
      <c r="T77" s="4"/>
      <c r="U77" s="4"/>
      <c r="V77" s="4"/>
      <c r="W77" s="4"/>
      <c r="X77" s="4"/>
      <c r="Y77" s="4"/>
      <c r="Z77" s="105"/>
      <c r="AA77" s="105"/>
      <c r="AB77" s="105"/>
      <c r="AC77" s="105"/>
      <c r="AD77" s="105"/>
      <c r="AE77" s="105"/>
      <c r="AF77" s="105"/>
      <c r="AG77" s="105"/>
      <c r="AH77" s="105"/>
      <c r="AI77" s="105"/>
      <c r="AJ77" s="105"/>
      <c r="AK77" s="105"/>
      <c r="AL77" s="105"/>
      <c r="AM77" s="105"/>
      <c r="AN77" s="105"/>
      <c r="AO77" s="105"/>
      <c r="AP77" s="105"/>
      <c r="AQ77" s="105"/>
      <c r="AR77" s="105"/>
      <c r="AS77" s="105"/>
      <c r="AT77" s="105"/>
      <c r="AU77" s="105"/>
      <c r="AV77" s="105"/>
      <c r="AW77" s="105"/>
      <c r="AX77" s="105"/>
      <c r="AY77" s="105"/>
      <c r="AZ77" s="105"/>
      <c r="BA77" s="105"/>
      <c r="BB77" s="105"/>
      <c r="BC77" s="105"/>
      <c r="BD77" s="105"/>
      <c r="BE77" s="105"/>
      <c r="BF77" s="105"/>
      <c r="BG77" s="105"/>
      <c r="BH77" s="105"/>
      <c r="BI77" s="105"/>
      <c r="BJ77" s="105"/>
      <c r="BK77" s="105"/>
      <c r="BL77" s="105"/>
      <c r="BM77" s="105"/>
      <c r="BN77" s="105"/>
      <c r="BO77" s="105"/>
      <c r="BP77" s="105"/>
      <c r="BQ77" s="105"/>
      <c r="BR77" s="105"/>
      <c r="BS77" s="105"/>
      <c r="BT77" s="105"/>
      <c r="BU77" s="105"/>
      <c r="BV77" s="105"/>
      <c r="BW77" s="105"/>
      <c r="BX77" s="105"/>
      <c r="BY77" s="105"/>
      <c r="BZ77" s="105"/>
      <c r="CA77" s="105"/>
      <c r="CB77" s="105"/>
      <c r="CC77" s="105"/>
      <c r="CD77" s="105"/>
      <c r="CE77" s="105"/>
      <c r="CF77" s="105"/>
      <c r="CG77" s="105"/>
      <c r="CH77" s="105"/>
      <c r="CI77" s="105"/>
      <c r="CJ77" s="105"/>
      <c r="CK77" s="105"/>
      <c r="CL77" s="105"/>
      <c r="CM77" s="105"/>
      <c r="CN77" s="105"/>
      <c r="CO77" s="105"/>
      <c r="CP77" s="105"/>
      <c r="CQ77" s="105"/>
      <c r="CR77" s="105"/>
      <c r="CS77" s="105"/>
      <c r="CT77" s="105"/>
      <c r="CU77" s="105"/>
      <c r="CV77" s="105"/>
      <c r="CW77" s="105"/>
      <c r="CX77" s="105"/>
      <c r="CY77" s="105"/>
      <c r="CZ77" s="105"/>
      <c r="DA77" s="105"/>
      <c r="DB77" s="105"/>
      <c r="DC77" s="105"/>
      <c r="DD77" s="105"/>
      <c r="DE77" s="105"/>
      <c r="DF77" s="105"/>
      <c r="DG77" s="105"/>
      <c r="DH77" s="105"/>
      <c r="DI77" s="105"/>
      <c r="DJ77" s="105"/>
      <c r="DK77" s="105"/>
      <c r="DL77" s="105"/>
      <c r="DM77" s="105"/>
      <c r="DN77" s="105"/>
      <c r="DO77" s="105"/>
      <c r="DP77" s="105"/>
      <c r="DQ77" s="105"/>
      <c r="DR77" s="105"/>
      <c r="DS77" s="105"/>
      <c r="DT77" s="105"/>
      <c r="DU77" s="105"/>
      <c r="DV77" s="105"/>
      <c r="DW77" s="105"/>
      <c r="DX77" s="105"/>
      <c r="DY77" s="105"/>
      <c r="DZ77" s="105"/>
      <c r="EA77" s="105"/>
      <c r="EB77" s="105"/>
      <c r="EC77" s="105"/>
      <c r="ED77" s="105"/>
      <c r="EE77" s="105"/>
      <c r="EF77" s="105"/>
      <c r="EG77" s="105"/>
      <c r="EH77" s="105"/>
      <c r="EI77" s="105"/>
      <c r="EJ77" s="105"/>
      <c r="EK77" s="105"/>
      <c r="EL77" s="105"/>
      <c r="EM77" s="105"/>
      <c r="EN77" s="105"/>
      <c r="EO77" s="105"/>
      <c r="EP77" s="105"/>
      <c r="EQ77" s="105"/>
      <c r="ER77" s="105"/>
      <c r="ES77" s="105"/>
      <c r="ET77" s="105"/>
      <c r="EU77" s="105"/>
      <c r="EV77" s="105"/>
      <c r="EW77" s="105"/>
      <c r="EX77" s="105"/>
      <c r="EY77" s="105"/>
      <c r="EZ77" s="105"/>
      <c r="FA77" s="105"/>
      <c r="FB77" s="105"/>
      <c r="FC77" s="105"/>
      <c r="FD77" s="105"/>
      <c r="FE77" s="105"/>
      <c r="FF77" s="105"/>
      <c r="FG77" s="105"/>
      <c r="FH77" s="105"/>
      <c r="FI77" s="105"/>
      <c r="FJ77" s="105"/>
      <c r="FK77" s="105"/>
      <c r="FL77" s="105"/>
      <c r="FM77" s="105"/>
      <c r="FN77" s="105"/>
      <c r="FO77" s="105"/>
      <c r="FP77" s="105"/>
      <c r="FQ77" s="105"/>
      <c r="FR77" s="105"/>
      <c r="FS77" s="105"/>
      <c r="FT77" s="105"/>
      <c r="FU77" s="105"/>
      <c r="FV77" s="105"/>
      <c r="FW77" s="105"/>
      <c r="FX77" s="105"/>
      <c r="FY77" s="105"/>
      <c r="FZ77" s="105"/>
      <c r="GA77" s="105"/>
      <c r="GB77" s="105"/>
      <c r="GC77" s="105"/>
      <c r="GD77" s="105"/>
      <c r="GE77" s="105"/>
      <c r="GF77" s="105"/>
      <c r="GG77" s="105"/>
      <c r="GH77" s="105"/>
      <c r="GI77" s="105"/>
      <c r="GJ77" s="105"/>
      <c r="GK77" s="105"/>
      <c r="GL77" s="105"/>
      <c r="GM77" s="105"/>
      <c r="GN77" s="105"/>
      <c r="GO77" s="105"/>
      <c r="GP77" s="105"/>
      <c r="GQ77" s="105"/>
      <c r="GR77" s="105"/>
      <c r="GS77" s="105"/>
      <c r="GT77" s="105"/>
      <c r="GU77" s="105"/>
      <c r="GV77" s="105"/>
      <c r="GW77" s="105"/>
      <c r="GX77" s="105"/>
      <c r="GY77" s="105"/>
      <c r="GZ77" s="105"/>
      <c r="HA77" s="105"/>
      <c r="HB77" s="105"/>
      <c r="HC77" s="105"/>
      <c r="HD77" s="105"/>
      <c r="HE77" s="105"/>
      <c r="HF77" s="105"/>
      <c r="HG77" s="105"/>
      <c r="HH77" s="105"/>
      <c r="HI77" s="105"/>
      <c r="HJ77" s="105"/>
      <c r="HK77" s="105"/>
      <c r="HL77" s="105"/>
      <c r="HM77" s="105"/>
      <c r="HN77" s="105"/>
      <c r="HO77" s="105"/>
      <c r="HP77" s="105"/>
      <c r="HQ77" s="105"/>
      <c r="HR77" s="105"/>
      <c r="HS77" s="105"/>
      <c r="HT77" s="105"/>
      <c r="HU77" s="105"/>
      <c r="HV77" s="105"/>
      <c r="HW77" s="105"/>
      <c r="HX77" s="105"/>
      <c r="HY77" s="105"/>
      <c r="HZ77" s="105"/>
      <c r="IA77" s="105"/>
      <c r="IB77" s="105"/>
      <c r="IC77" s="105"/>
      <c r="ID77" s="105"/>
      <c r="IE77" s="105"/>
      <c r="IF77" s="105"/>
      <c r="IG77" s="105"/>
      <c r="IH77" s="105"/>
      <c r="II77" s="105"/>
      <c r="IJ77" s="105"/>
      <c r="IK77" s="105"/>
      <c r="IL77" s="105"/>
      <c r="IM77" s="105"/>
      <c r="IN77" s="105"/>
      <c r="IO77" s="105"/>
      <c r="IP77" s="105"/>
      <c r="IQ77" s="105"/>
      <c r="IR77" s="105"/>
      <c r="IS77" s="105"/>
      <c r="IT77" s="105"/>
      <c r="IU77" s="105"/>
      <c r="IV77" s="105"/>
      <c r="IW77" s="105"/>
    </row>
    <row r="78" spans="1:257" ht="29.1" customHeight="1" thickBot="1" x14ac:dyDescent="0.4">
      <c r="A78" s="61" t="str">
        <f t="shared" si="16"/>
        <v>NO</v>
      </c>
      <c r="B78" s="40"/>
      <c r="C78" s="15"/>
      <c r="D78" s="14"/>
      <c r="E78" s="15"/>
      <c r="F78" s="185"/>
      <c r="G78" s="185"/>
      <c r="H78" s="185"/>
      <c r="I78" s="185"/>
      <c r="J78" s="185"/>
      <c r="K78" s="185"/>
      <c r="L78" s="154">
        <f t="shared" si="17"/>
        <v>0</v>
      </c>
      <c r="M78" s="16">
        <f t="shared" si="14"/>
        <v>0</v>
      </c>
      <c r="N78" s="140">
        <f t="shared" si="15"/>
        <v>0</v>
      </c>
      <c r="O78" s="171"/>
      <c r="P78" s="178"/>
      <c r="Q78" s="178"/>
      <c r="R78" s="178"/>
      <c r="S78" s="173"/>
      <c r="T78" s="4"/>
      <c r="U78" s="4"/>
      <c r="V78" s="4"/>
      <c r="W78" s="4"/>
      <c r="X78" s="4"/>
      <c r="Y78" s="4"/>
      <c r="Z78" s="105"/>
      <c r="AA78" s="105"/>
      <c r="AB78" s="105"/>
      <c r="AC78" s="105"/>
      <c r="AD78" s="105"/>
      <c r="AE78" s="105"/>
      <c r="AF78" s="105"/>
      <c r="AG78" s="105"/>
      <c r="AH78" s="105"/>
      <c r="AI78" s="105"/>
      <c r="AJ78" s="105"/>
      <c r="AK78" s="105"/>
      <c r="AL78" s="105"/>
      <c r="AM78" s="105"/>
      <c r="AN78" s="105"/>
      <c r="AO78" s="105"/>
      <c r="AP78" s="105"/>
      <c r="AQ78" s="105"/>
      <c r="AR78" s="105"/>
      <c r="AS78" s="105"/>
      <c r="AT78" s="105"/>
      <c r="AU78" s="105"/>
      <c r="AV78" s="105"/>
      <c r="AW78" s="105"/>
      <c r="AX78" s="105"/>
      <c r="AY78" s="105"/>
      <c r="AZ78" s="105"/>
      <c r="BA78" s="105"/>
      <c r="BB78" s="105"/>
      <c r="BC78" s="105"/>
      <c r="BD78" s="105"/>
      <c r="BE78" s="105"/>
      <c r="BF78" s="105"/>
      <c r="BG78" s="105"/>
      <c r="BH78" s="105"/>
      <c r="BI78" s="105"/>
      <c r="BJ78" s="105"/>
      <c r="BK78" s="105"/>
      <c r="BL78" s="105"/>
      <c r="BM78" s="105"/>
      <c r="BN78" s="105"/>
      <c r="BO78" s="105"/>
      <c r="BP78" s="105"/>
      <c r="BQ78" s="105"/>
      <c r="BR78" s="105"/>
      <c r="BS78" s="105"/>
      <c r="BT78" s="105"/>
      <c r="BU78" s="105"/>
      <c r="BV78" s="105"/>
      <c r="BW78" s="105"/>
      <c r="BX78" s="105"/>
      <c r="BY78" s="105"/>
      <c r="BZ78" s="105"/>
      <c r="CA78" s="105"/>
      <c r="CB78" s="105"/>
      <c r="CC78" s="105"/>
      <c r="CD78" s="105"/>
      <c r="CE78" s="105"/>
      <c r="CF78" s="105"/>
      <c r="CG78" s="105"/>
      <c r="CH78" s="105"/>
      <c r="CI78" s="105"/>
      <c r="CJ78" s="105"/>
      <c r="CK78" s="105"/>
      <c r="CL78" s="105"/>
      <c r="CM78" s="105"/>
      <c r="CN78" s="105"/>
      <c r="CO78" s="105"/>
      <c r="CP78" s="105"/>
      <c r="CQ78" s="105"/>
      <c r="CR78" s="105"/>
      <c r="CS78" s="105"/>
      <c r="CT78" s="105"/>
      <c r="CU78" s="105"/>
      <c r="CV78" s="105"/>
      <c r="CW78" s="105"/>
      <c r="CX78" s="105"/>
      <c r="CY78" s="105"/>
      <c r="CZ78" s="105"/>
      <c r="DA78" s="105"/>
      <c r="DB78" s="105"/>
      <c r="DC78" s="105"/>
      <c r="DD78" s="105"/>
      <c r="DE78" s="105"/>
      <c r="DF78" s="105"/>
      <c r="DG78" s="105"/>
      <c r="DH78" s="105"/>
      <c r="DI78" s="105"/>
      <c r="DJ78" s="105"/>
      <c r="DK78" s="105"/>
      <c r="DL78" s="105"/>
      <c r="DM78" s="105"/>
      <c r="DN78" s="105"/>
      <c r="DO78" s="105"/>
      <c r="DP78" s="105"/>
      <c r="DQ78" s="105"/>
      <c r="DR78" s="105"/>
      <c r="DS78" s="105"/>
      <c r="DT78" s="105"/>
      <c r="DU78" s="105"/>
      <c r="DV78" s="105"/>
      <c r="DW78" s="105"/>
      <c r="DX78" s="105"/>
      <c r="DY78" s="105"/>
      <c r="DZ78" s="105"/>
      <c r="EA78" s="105"/>
      <c r="EB78" s="105"/>
      <c r="EC78" s="105"/>
      <c r="ED78" s="105"/>
      <c r="EE78" s="105"/>
      <c r="EF78" s="105"/>
      <c r="EG78" s="105"/>
      <c r="EH78" s="105"/>
      <c r="EI78" s="105"/>
      <c r="EJ78" s="105"/>
      <c r="EK78" s="105"/>
      <c r="EL78" s="105"/>
      <c r="EM78" s="105"/>
      <c r="EN78" s="105"/>
      <c r="EO78" s="105"/>
      <c r="EP78" s="105"/>
      <c r="EQ78" s="105"/>
      <c r="ER78" s="105"/>
      <c r="ES78" s="105"/>
      <c r="ET78" s="105"/>
      <c r="EU78" s="105"/>
      <c r="EV78" s="105"/>
      <c r="EW78" s="105"/>
      <c r="EX78" s="105"/>
      <c r="EY78" s="105"/>
      <c r="EZ78" s="105"/>
      <c r="FA78" s="105"/>
      <c r="FB78" s="105"/>
      <c r="FC78" s="105"/>
      <c r="FD78" s="105"/>
      <c r="FE78" s="105"/>
      <c r="FF78" s="105"/>
      <c r="FG78" s="105"/>
      <c r="FH78" s="105"/>
      <c r="FI78" s="105"/>
      <c r="FJ78" s="105"/>
      <c r="FK78" s="105"/>
      <c r="FL78" s="105"/>
      <c r="FM78" s="105"/>
      <c r="FN78" s="105"/>
      <c r="FO78" s="105"/>
      <c r="FP78" s="105"/>
      <c r="FQ78" s="105"/>
      <c r="FR78" s="105"/>
      <c r="FS78" s="105"/>
      <c r="FT78" s="105"/>
      <c r="FU78" s="105"/>
      <c r="FV78" s="105"/>
      <c r="FW78" s="105"/>
      <c r="FX78" s="105"/>
      <c r="FY78" s="105"/>
      <c r="FZ78" s="105"/>
      <c r="GA78" s="105"/>
      <c r="GB78" s="105"/>
      <c r="GC78" s="105"/>
      <c r="GD78" s="105"/>
      <c r="GE78" s="105"/>
      <c r="GF78" s="105"/>
      <c r="GG78" s="105"/>
      <c r="GH78" s="105"/>
      <c r="GI78" s="105"/>
      <c r="GJ78" s="105"/>
      <c r="GK78" s="105"/>
      <c r="GL78" s="105"/>
      <c r="GM78" s="105"/>
      <c r="GN78" s="105"/>
      <c r="GO78" s="105"/>
      <c r="GP78" s="105"/>
      <c r="GQ78" s="105"/>
      <c r="GR78" s="105"/>
      <c r="GS78" s="105"/>
      <c r="GT78" s="105"/>
      <c r="GU78" s="105"/>
      <c r="GV78" s="105"/>
      <c r="GW78" s="105"/>
      <c r="GX78" s="105"/>
      <c r="GY78" s="105"/>
      <c r="GZ78" s="105"/>
      <c r="HA78" s="105"/>
      <c r="HB78" s="105"/>
      <c r="HC78" s="105"/>
      <c r="HD78" s="105"/>
      <c r="HE78" s="105"/>
      <c r="HF78" s="105"/>
      <c r="HG78" s="105"/>
      <c r="HH78" s="105"/>
      <c r="HI78" s="105"/>
      <c r="HJ78" s="105"/>
      <c r="HK78" s="105"/>
      <c r="HL78" s="105"/>
      <c r="HM78" s="105"/>
      <c r="HN78" s="105"/>
      <c r="HO78" s="105"/>
      <c r="HP78" s="105"/>
      <c r="HQ78" s="105"/>
      <c r="HR78" s="105"/>
      <c r="HS78" s="105"/>
      <c r="HT78" s="105"/>
      <c r="HU78" s="105"/>
      <c r="HV78" s="105"/>
      <c r="HW78" s="105"/>
      <c r="HX78" s="105"/>
      <c r="HY78" s="105"/>
      <c r="HZ78" s="105"/>
      <c r="IA78" s="105"/>
      <c r="IB78" s="105"/>
      <c r="IC78" s="105"/>
      <c r="ID78" s="105"/>
      <c r="IE78" s="105"/>
      <c r="IF78" s="105"/>
      <c r="IG78" s="105"/>
      <c r="IH78" s="105"/>
      <c r="II78" s="105"/>
      <c r="IJ78" s="105"/>
      <c r="IK78" s="105"/>
      <c r="IL78" s="105"/>
      <c r="IM78" s="105"/>
      <c r="IN78" s="105"/>
      <c r="IO78" s="105"/>
      <c r="IP78" s="105"/>
      <c r="IQ78" s="105"/>
      <c r="IR78" s="105"/>
      <c r="IS78" s="105"/>
      <c r="IT78" s="105"/>
      <c r="IU78" s="105"/>
      <c r="IV78" s="105"/>
      <c r="IW78" s="105"/>
    </row>
    <row r="79" spans="1:257" ht="29.1" customHeight="1" thickBot="1" x14ac:dyDescent="0.4">
      <c r="A79" s="61" t="str">
        <f t="shared" si="16"/>
        <v>NO</v>
      </c>
      <c r="B79" s="40"/>
      <c r="C79" s="15"/>
      <c r="D79" s="41"/>
      <c r="E79" s="15"/>
      <c r="F79" s="185"/>
      <c r="G79" s="185"/>
      <c r="H79" s="185"/>
      <c r="I79" s="185"/>
      <c r="J79" s="185"/>
      <c r="K79" s="185"/>
      <c r="L79" s="154">
        <f t="shared" si="17"/>
        <v>0</v>
      </c>
      <c r="M79" s="16">
        <f t="shared" si="14"/>
        <v>0</v>
      </c>
      <c r="N79" s="140">
        <f t="shared" si="15"/>
        <v>0</v>
      </c>
      <c r="O79" s="171"/>
      <c r="P79" s="178"/>
      <c r="Q79" s="178"/>
      <c r="R79" s="178"/>
      <c r="S79" s="173"/>
      <c r="T79" s="4"/>
      <c r="U79" s="4"/>
      <c r="V79" s="4"/>
      <c r="W79" s="4"/>
      <c r="X79" s="4"/>
      <c r="Y79" s="4"/>
      <c r="Z79" s="105"/>
      <c r="AA79" s="105"/>
      <c r="AB79" s="105"/>
      <c r="AC79" s="105"/>
      <c r="AD79" s="105"/>
      <c r="AE79" s="105"/>
      <c r="AF79" s="105"/>
      <c r="AG79" s="105"/>
      <c r="AH79" s="105"/>
      <c r="AI79" s="105"/>
      <c r="AJ79" s="105"/>
      <c r="AK79" s="105"/>
      <c r="AL79" s="105"/>
      <c r="AM79" s="105"/>
      <c r="AN79" s="105"/>
      <c r="AO79" s="105"/>
      <c r="AP79" s="105"/>
      <c r="AQ79" s="105"/>
      <c r="AR79" s="105"/>
      <c r="AS79" s="105"/>
      <c r="AT79" s="105"/>
      <c r="AU79" s="105"/>
      <c r="AV79" s="105"/>
      <c r="AW79" s="105"/>
      <c r="AX79" s="105"/>
      <c r="AY79" s="105"/>
      <c r="AZ79" s="105"/>
      <c r="BA79" s="105"/>
      <c r="BB79" s="105"/>
      <c r="BC79" s="105"/>
      <c r="BD79" s="105"/>
      <c r="BE79" s="105"/>
      <c r="BF79" s="105"/>
      <c r="BG79" s="105"/>
      <c r="BH79" s="105"/>
      <c r="BI79" s="105"/>
      <c r="BJ79" s="105"/>
      <c r="BK79" s="105"/>
      <c r="BL79" s="105"/>
      <c r="BM79" s="105"/>
      <c r="BN79" s="105"/>
      <c r="BO79" s="105"/>
      <c r="BP79" s="105"/>
      <c r="BQ79" s="105"/>
      <c r="BR79" s="105"/>
      <c r="BS79" s="105"/>
      <c r="BT79" s="105"/>
      <c r="BU79" s="105"/>
      <c r="BV79" s="105"/>
      <c r="BW79" s="105"/>
      <c r="BX79" s="105"/>
      <c r="BY79" s="105"/>
      <c r="BZ79" s="105"/>
      <c r="CA79" s="105"/>
      <c r="CB79" s="105"/>
      <c r="CC79" s="105"/>
      <c r="CD79" s="105"/>
      <c r="CE79" s="105"/>
      <c r="CF79" s="105"/>
      <c r="CG79" s="105"/>
      <c r="CH79" s="105"/>
      <c r="CI79" s="105"/>
      <c r="CJ79" s="105"/>
      <c r="CK79" s="105"/>
      <c r="CL79" s="105"/>
      <c r="CM79" s="105"/>
      <c r="CN79" s="105"/>
      <c r="CO79" s="105"/>
      <c r="CP79" s="105"/>
      <c r="CQ79" s="105"/>
      <c r="CR79" s="105"/>
      <c r="CS79" s="105"/>
      <c r="CT79" s="105"/>
      <c r="CU79" s="105"/>
      <c r="CV79" s="105"/>
      <c r="CW79" s="105"/>
      <c r="CX79" s="105"/>
      <c r="CY79" s="105"/>
      <c r="CZ79" s="105"/>
      <c r="DA79" s="105"/>
      <c r="DB79" s="105"/>
      <c r="DC79" s="105"/>
      <c r="DD79" s="105"/>
      <c r="DE79" s="105"/>
      <c r="DF79" s="105"/>
      <c r="DG79" s="105"/>
      <c r="DH79" s="105"/>
      <c r="DI79" s="105"/>
      <c r="DJ79" s="105"/>
      <c r="DK79" s="105"/>
      <c r="DL79" s="105"/>
      <c r="DM79" s="105"/>
      <c r="DN79" s="105"/>
      <c r="DO79" s="105"/>
      <c r="DP79" s="105"/>
      <c r="DQ79" s="105"/>
      <c r="DR79" s="105"/>
      <c r="DS79" s="105"/>
      <c r="DT79" s="105"/>
      <c r="DU79" s="105"/>
      <c r="DV79" s="105"/>
      <c r="DW79" s="105"/>
      <c r="DX79" s="105"/>
      <c r="DY79" s="105"/>
      <c r="DZ79" s="105"/>
      <c r="EA79" s="105"/>
      <c r="EB79" s="105"/>
      <c r="EC79" s="105"/>
      <c r="ED79" s="105"/>
      <c r="EE79" s="105"/>
      <c r="EF79" s="105"/>
      <c r="EG79" s="105"/>
      <c r="EH79" s="105"/>
      <c r="EI79" s="105"/>
      <c r="EJ79" s="105"/>
      <c r="EK79" s="105"/>
      <c r="EL79" s="105"/>
      <c r="EM79" s="105"/>
      <c r="EN79" s="105"/>
      <c r="EO79" s="105"/>
      <c r="EP79" s="105"/>
      <c r="EQ79" s="105"/>
      <c r="ER79" s="105"/>
      <c r="ES79" s="105"/>
      <c r="ET79" s="105"/>
      <c r="EU79" s="105"/>
      <c r="EV79" s="105"/>
      <c r="EW79" s="105"/>
      <c r="EX79" s="105"/>
      <c r="EY79" s="105"/>
      <c r="EZ79" s="105"/>
      <c r="FA79" s="105"/>
      <c r="FB79" s="105"/>
      <c r="FC79" s="105"/>
      <c r="FD79" s="105"/>
      <c r="FE79" s="105"/>
      <c r="FF79" s="105"/>
      <c r="FG79" s="105"/>
      <c r="FH79" s="105"/>
      <c r="FI79" s="105"/>
      <c r="FJ79" s="105"/>
      <c r="FK79" s="105"/>
      <c r="FL79" s="105"/>
      <c r="FM79" s="105"/>
      <c r="FN79" s="105"/>
      <c r="FO79" s="105"/>
      <c r="FP79" s="105"/>
      <c r="FQ79" s="105"/>
      <c r="FR79" s="105"/>
      <c r="FS79" s="105"/>
      <c r="FT79" s="105"/>
      <c r="FU79" s="105"/>
      <c r="FV79" s="105"/>
      <c r="FW79" s="105"/>
      <c r="FX79" s="105"/>
      <c r="FY79" s="105"/>
      <c r="FZ79" s="105"/>
      <c r="GA79" s="105"/>
      <c r="GB79" s="105"/>
      <c r="GC79" s="105"/>
      <c r="GD79" s="105"/>
      <c r="GE79" s="105"/>
      <c r="GF79" s="105"/>
      <c r="GG79" s="105"/>
      <c r="GH79" s="105"/>
      <c r="GI79" s="105"/>
      <c r="GJ79" s="105"/>
      <c r="GK79" s="105"/>
      <c r="GL79" s="105"/>
      <c r="GM79" s="105"/>
      <c r="GN79" s="105"/>
      <c r="GO79" s="105"/>
      <c r="GP79" s="105"/>
      <c r="GQ79" s="105"/>
      <c r="GR79" s="105"/>
      <c r="GS79" s="105"/>
      <c r="GT79" s="105"/>
      <c r="GU79" s="105"/>
      <c r="GV79" s="105"/>
      <c r="GW79" s="105"/>
      <c r="GX79" s="105"/>
      <c r="GY79" s="105"/>
      <c r="GZ79" s="105"/>
      <c r="HA79" s="105"/>
      <c r="HB79" s="105"/>
      <c r="HC79" s="105"/>
      <c r="HD79" s="105"/>
      <c r="HE79" s="105"/>
      <c r="HF79" s="105"/>
      <c r="HG79" s="105"/>
      <c r="HH79" s="105"/>
      <c r="HI79" s="105"/>
      <c r="HJ79" s="105"/>
      <c r="HK79" s="105"/>
      <c r="HL79" s="105"/>
      <c r="HM79" s="105"/>
      <c r="HN79" s="105"/>
      <c r="HO79" s="105"/>
      <c r="HP79" s="105"/>
      <c r="HQ79" s="105"/>
      <c r="HR79" s="105"/>
      <c r="HS79" s="105"/>
      <c r="HT79" s="105"/>
      <c r="HU79" s="105"/>
      <c r="HV79" s="105"/>
      <c r="HW79" s="105"/>
      <c r="HX79" s="105"/>
      <c r="HY79" s="105"/>
      <c r="HZ79" s="105"/>
      <c r="IA79" s="105"/>
      <c r="IB79" s="105"/>
      <c r="IC79" s="105"/>
      <c r="ID79" s="105"/>
      <c r="IE79" s="105"/>
      <c r="IF79" s="105"/>
      <c r="IG79" s="105"/>
      <c r="IH79" s="105"/>
      <c r="II79" s="105"/>
      <c r="IJ79" s="105"/>
      <c r="IK79" s="105"/>
      <c r="IL79" s="105"/>
      <c r="IM79" s="105"/>
      <c r="IN79" s="105"/>
      <c r="IO79" s="105"/>
      <c r="IP79" s="105"/>
      <c r="IQ79" s="105"/>
      <c r="IR79" s="105"/>
      <c r="IS79" s="105"/>
      <c r="IT79" s="105"/>
      <c r="IU79" s="105"/>
      <c r="IV79" s="105"/>
      <c r="IW79" s="105"/>
    </row>
    <row r="80" spans="1:257" ht="29.1" customHeight="1" thickBot="1" x14ac:dyDescent="0.4">
      <c r="A80" s="61" t="str">
        <f t="shared" si="16"/>
        <v>NO</v>
      </c>
      <c r="B80" s="40"/>
      <c r="C80" s="15"/>
      <c r="D80" s="14"/>
      <c r="E80" s="15"/>
      <c r="F80" s="185"/>
      <c r="G80" s="185"/>
      <c r="H80" s="185"/>
      <c r="I80" s="185"/>
      <c r="J80" s="185"/>
      <c r="K80" s="185"/>
      <c r="L80" s="154">
        <f t="shared" si="17"/>
        <v>0</v>
      </c>
      <c r="M80" s="16">
        <f t="shared" si="14"/>
        <v>0</v>
      </c>
      <c r="N80" s="140">
        <f t="shared" si="15"/>
        <v>0</v>
      </c>
      <c r="O80" s="171"/>
      <c r="P80" s="178"/>
      <c r="Q80" s="178"/>
      <c r="R80" s="178"/>
      <c r="S80" s="173"/>
      <c r="T80" s="4"/>
      <c r="U80" s="4"/>
      <c r="V80" s="4"/>
      <c r="W80" s="4"/>
      <c r="X80" s="4"/>
      <c r="Y80" s="4"/>
      <c r="Z80" s="105"/>
      <c r="AA80" s="105"/>
      <c r="AB80" s="105"/>
      <c r="AC80" s="105"/>
      <c r="AD80" s="105"/>
      <c r="AE80" s="105"/>
      <c r="AF80" s="105"/>
      <c r="AG80" s="105"/>
      <c r="AH80" s="105"/>
      <c r="AI80" s="105"/>
      <c r="AJ80" s="105"/>
      <c r="AK80" s="105"/>
      <c r="AL80" s="105"/>
      <c r="AM80" s="105"/>
      <c r="AN80" s="105"/>
      <c r="AO80" s="105"/>
      <c r="AP80" s="105"/>
      <c r="AQ80" s="105"/>
      <c r="AR80" s="105"/>
      <c r="AS80" s="105"/>
      <c r="AT80" s="105"/>
      <c r="AU80" s="105"/>
      <c r="AV80" s="105"/>
      <c r="AW80" s="105"/>
      <c r="AX80" s="105"/>
      <c r="AY80" s="105"/>
      <c r="AZ80" s="105"/>
      <c r="BA80" s="105"/>
      <c r="BB80" s="105"/>
      <c r="BC80" s="105"/>
      <c r="BD80" s="105"/>
      <c r="BE80" s="105"/>
      <c r="BF80" s="105"/>
      <c r="BG80" s="105"/>
      <c r="BH80" s="105"/>
      <c r="BI80" s="105"/>
      <c r="BJ80" s="105"/>
      <c r="BK80" s="105"/>
      <c r="BL80" s="105"/>
      <c r="BM80" s="105"/>
      <c r="BN80" s="105"/>
      <c r="BO80" s="105"/>
      <c r="BP80" s="105"/>
      <c r="BQ80" s="105"/>
      <c r="BR80" s="105"/>
      <c r="BS80" s="105"/>
      <c r="BT80" s="105"/>
      <c r="BU80" s="105"/>
      <c r="BV80" s="105"/>
      <c r="BW80" s="105"/>
      <c r="BX80" s="105"/>
      <c r="BY80" s="105"/>
      <c r="BZ80" s="105"/>
      <c r="CA80" s="105"/>
      <c r="CB80" s="105"/>
      <c r="CC80" s="105"/>
      <c r="CD80" s="105"/>
      <c r="CE80" s="105"/>
      <c r="CF80" s="105"/>
      <c r="CG80" s="105"/>
      <c r="CH80" s="105"/>
      <c r="CI80" s="105"/>
      <c r="CJ80" s="105"/>
      <c r="CK80" s="105"/>
      <c r="CL80" s="105"/>
      <c r="CM80" s="105"/>
      <c r="CN80" s="105"/>
      <c r="CO80" s="105"/>
      <c r="CP80" s="105"/>
      <c r="CQ80" s="105"/>
      <c r="CR80" s="105"/>
      <c r="CS80" s="105"/>
      <c r="CT80" s="105"/>
      <c r="CU80" s="105"/>
      <c r="CV80" s="105"/>
      <c r="CW80" s="105"/>
      <c r="CX80" s="105"/>
      <c r="CY80" s="105"/>
      <c r="CZ80" s="105"/>
      <c r="DA80" s="105"/>
      <c r="DB80" s="105"/>
      <c r="DC80" s="105"/>
      <c r="DD80" s="105"/>
      <c r="DE80" s="105"/>
      <c r="DF80" s="105"/>
      <c r="DG80" s="105"/>
      <c r="DH80" s="105"/>
      <c r="DI80" s="105"/>
      <c r="DJ80" s="105"/>
      <c r="DK80" s="105"/>
      <c r="DL80" s="105"/>
      <c r="DM80" s="105"/>
      <c r="DN80" s="105"/>
      <c r="DO80" s="105"/>
      <c r="DP80" s="105"/>
      <c r="DQ80" s="105"/>
      <c r="DR80" s="105"/>
      <c r="DS80" s="105"/>
      <c r="DT80" s="105"/>
      <c r="DU80" s="105"/>
      <c r="DV80" s="105"/>
      <c r="DW80" s="105"/>
      <c r="DX80" s="105"/>
      <c r="DY80" s="105"/>
      <c r="DZ80" s="105"/>
      <c r="EA80" s="105"/>
      <c r="EB80" s="105"/>
      <c r="EC80" s="105"/>
      <c r="ED80" s="105"/>
      <c r="EE80" s="105"/>
      <c r="EF80" s="105"/>
      <c r="EG80" s="105"/>
      <c r="EH80" s="105"/>
      <c r="EI80" s="105"/>
      <c r="EJ80" s="105"/>
      <c r="EK80" s="105"/>
      <c r="EL80" s="105"/>
      <c r="EM80" s="105"/>
      <c r="EN80" s="105"/>
      <c r="EO80" s="105"/>
      <c r="EP80" s="105"/>
      <c r="EQ80" s="105"/>
      <c r="ER80" s="105"/>
      <c r="ES80" s="105"/>
      <c r="ET80" s="105"/>
      <c r="EU80" s="105"/>
      <c r="EV80" s="105"/>
      <c r="EW80" s="105"/>
      <c r="EX80" s="105"/>
      <c r="EY80" s="105"/>
      <c r="EZ80" s="105"/>
      <c r="FA80" s="105"/>
      <c r="FB80" s="105"/>
      <c r="FC80" s="105"/>
      <c r="FD80" s="105"/>
      <c r="FE80" s="105"/>
      <c r="FF80" s="105"/>
      <c r="FG80" s="105"/>
      <c r="FH80" s="105"/>
      <c r="FI80" s="105"/>
      <c r="FJ80" s="105"/>
      <c r="FK80" s="105"/>
      <c r="FL80" s="105"/>
      <c r="FM80" s="105"/>
      <c r="FN80" s="105"/>
      <c r="FO80" s="105"/>
      <c r="FP80" s="105"/>
      <c r="FQ80" s="105"/>
      <c r="FR80" s="105"/>
      <c r="FS80" s="105"/>
      <c r="FT80" s="105"/>
      <c r="FU80" s="105"/>
      <c r="FV80" s="105"/>
      <c r="FW80" s="105"/>
      <c r="FX80" s="105"/>
      <c r="FY80" s="105"/>
      <c r="FZ80" s="105"/>
      <c r="GA80" s="105"/>
      <c r="GB80" s="105"/>
      <c r="GC80" s="105"/>
      <c r="GD80" s="105"/>
      <c r="GE80" s="105"/>
      <c r="GF80" s="105"/>
      <c r="GG80" s="105"/>
      <c r="GH80" s="105"/>
      <c r="GI80" s="105"/>
      <c r="GJ80" s="105"/>
      <c r="GK80" s="105"/>
      <c r="GL80" s="105"/>
      <c r="GM80" s="105"/>
      <c r="GN80" s="105"/>
      <c r="GO80" s="105"/>
      <c r="GP80" s="105"/>
      <c r="GQ80" s="105"/>
      <c r="GR80" s="105"/>
      <c r="GS80" s="105"/>
      <c r="GT80" s="105"/>
      <c r="GU80" s="105"/>
      <c r="GV80" s="105"/>
      <c r="GW80" s="105"/>
      <c r="GX80" s="105"/>
      <c r="GY80" s="105"/>
      <c r="GZ80" s="105"/>
      <c r="HA80" s="105"/>
      <c r="HB80" s="105"/>
      <c r="HC80" s="105"/>
      <c r="HD80" s="105"/>
      <c r="HE80" s="105"/>
      <c r="HF80" s="105"/>
      <c r="HG80" s="105"/>
      <c r="HH80" s="105"/>
      <c r="HI80" s="105"/>
      <c r="HJ80" s="105"/>
      <c r="HK80" s="105"/>
      <c r="HL80" s="105"/>
      <c r="HM80" s="105"/>
      <c r="HN80" s="105"/>
      <c r="HO80" s="105"/>
      <c r="HP80" s="105"/>
      <c r="HQ80" s="105"/>
      <c r="HR80" s="105"/>
      <c r="HS80" s="105"/>
      <c r="HT80" s="105"/>
      <c r="HU80" s="105"/>
      <c r="HV80" s="105"/>
      <c r="HW80" s="105"/>
      <c r="HX80" s="105"/>
      <c r="HY80" s="105"/>
      <c r="HZ80" s="105"/>
      <c r="IA80" s="105"/>
      <c r="IB80" s="105"/>
      <c r="IC80" s="105"/>
      <c r="ID80" s="105"/>
      <c r="IE80" s="105"/>
      <c r="IF80" s="105"/>
      <c r="IG80" s="105"/>
      <c r="IH80" s="105"/>
      <c r="II80" s="105"/>
      <c r="IJ80" s="105"/>
      <c r="IK80" s="105"/>
      <c r="IL80" s="105"/>
      <c r="IM80" s="105"/>
      <c r="IN80" s="105"/>
      <c r="IO80" s="105"/>
      <c r="IP80" s="105"/>
      <c r="IQ80" s="105"/>
      <c r="IR80" s="105"/>
      <c r="IS80" s="105"/>
      <c r="IT80" s="105"/>
      <c r="IU80" s="105"/>
      <c r="IV80" s="105"/>
      <c r="IW80" s="105"/>
    </row>
    <row r="81" spans="1:257" ht="29.1" customHeight="1" thickBot="1" x14ac:dyDescent="0.4">
      <c r="A81" s="61" t="str">
        <f t="shared" si="16"/>
        <v>NO</v>
      </c>
      <c r="B81" s="40"/>
      <c r="C81" s="15"/>
      <c r="D81" s="41"/>
      <c r="E81" s="15"/>
      <c r="F81" s="185"/>
      <c r="G81" s="185"/>
      <c r="H81" s="185"/>
      <c r="I81" s="185"/>
      <c r="J81" s="185"/>
      <c r="K81" s="185"/>
      <c r="L81" s="154">
        <f t="shared" si="17"/>
        <v>0</v>
      </c>
      <c r="M81" s="16">
        <f t="shared" si="14"/>
        <v>0</v>
      </c>
      <c r="N81" s="140">
        <f t="shared" si="15"/>
        <v>0</v>
      </c>
      <c r="O81" s="171"/>
      <c r="P81" s="178"/>
      <c r="Q81" s="178"/>
      <c r="R81" s="178"/>
      <c r="S81" s="173"/>
      <c r="T81" s="4"/>
      <c r="U81" s="4"/>
      <c r="V81" s="4"/>
      <c r="W81" s="4"/>
      <c r="X81" s="4"/>
      <c r="Y81" s="4"/>
      <c r="Z81" s="105"/>
      <c r="AA81" s="105"/>
      <c r="AB81" s="105"/>
      <c r="AC81" s="105"/>
      <c r="AD81" s="105"/>
      <c r="AE81" s="105"/>
      <c r="AF81" s="105"/>
      <c r="AG81" s="105"/>
      <c r="AH81" s="105"/>
      <c r="AI81" s="105"/>
      <c r="AJ81" s="105"/>
      <c r="AK81" s="105"/>
      <c r="AL81" s="105"/>
      <c r="AM81" s="105"/>
      <c r="AN81" s="105"/>
      <c r="AO81" s="105"/>
      <c r="AP81" s="105"/>
      <c r="AQ81" s="105"/>
      <c r="AR81" s="105"/>
      <c r="AS81" s="105"/>
      <c r="AT81" s="105"/>
      <c r="AU81" s="105"/>
      <c r="AV81" s="105"/>
      <c r="AW81" s="105"/>
      <c r="AX81" s="105"/>
      <c r="AY81" s="105"/>
      <c r="AZ81" s="105"/>
      <c r="BA81" s="105"/>
      <c r="BB81" s="105"/>
      <c r="BC81" s="105"/>
      <c r="BD81" s="105"/>
      <c r="BE81" s="105"/>
      <c r="BF81" s="105"/>
      <c r="BG81" s="105"/>
      <c r="BH81" s="105"/>
      <c r="BI81" s="105"/>
      <c r="BJ81" s="105"/>
      <c r="BK81" s="105"/>
      <c r="BL81" s="105"/>
      <c r="BM81" s="105"/>
      <c r="BN81" s="105"/>
      <c r="BO81" s="105"/>
      <c r="BP81" s="105"/>
      <c r="BQ81" s="105"/>
      <c r="BR81" s="105"/>
      <c r="BS81" s="105"/>
      <c r="BT81" s="105"/>
      <c r="BU81" s="105"/>
      <c r="BV81" s="105"/>
      <c r="BW81" s="105"/>
      <c r="BX81" s="105"/>
      <c r="BY81" s="105"/>
      <c r="BZ81" s="105"/>
      <c r="CA81" s="105"/>
      <c r="CB81" s="105"/>
      <c r="CC81" s="105"/>
      <c r="CD81" s="105"/>
      <c r="CE81" s="105"/>
      <c r="CF81" s="105"/>
      <c r="CG81" s="105"/>
      <c r="CH81" s="105"/>
      <c r="CI81" s="105"/>
      <c r="CJ81" s="105"/>
      <c r="CK81" s="105"/>
      <c r="CL81" s="105"/>
      <c r="CM81" s="105"/>
      <c r="CN81" s="105"/>
      <c r="CO81" s="105"/>
      <c r="CP81" s="105"/>
      <c r="CQ81" s="105"/>
      <c r="CR81" s="105"/>
      <c r="CS81" s="105"/>
      <c r="CT81" s="105"/>
      <c r="CU81" s="105"/>
      <c r="CV81" s="105"/>
      <c r="CW81" s="105"/>
      <c r="CX81" s="105"/>
      <c r="CY81" s="105"/>
      <c r="CZ81" s="105"/>
      <c r="DA81" s="105"/>
      <c r="DB81" s="105"/>
      <c r="DC81" s="105"/>
      <c r="DD81" s="105"/>
      <c r="DE81" s="105"/>
      <c r="DF81" s="105"/>
      <c r="DG81" s="105"/>
      <c r="DH81" s="105"/>
      <c r="DI81" s="105"/>
      <c r="DJ81" s="105"/>
      <c r="DK81" s="105"/>
      <c r="DL81" s="105"/>
      <c r="DM81" s="105"/>
      <c r="DN81" s="105"/>
      <c r="DO81" s="105"/>
      <c r="DP81" s="105"/>
      <c r="DQ81" s="105"/>
      <c r="DR81" s="105"/>
      <c r="DS81" s="105"/>
      <c r="DT81" s="105"/>
      <c r="DU81" s="105"/>
      <c r="DV81" s="105"/>
      <c r="DW81" s="105"/>
      <c r="DX81" s="105"/>
      <c r="DY81" s="105"/>
      <c r="DZ81" s="105"/>
      <c r="EA81" s="105"/>
      <c r="EB81" s="105"/>
      <c r="EC81" s="105"/>
      <c r="ED81" s="105"/>
      <c r="EE81" s="105"/>
      <c r="EF81" s="105"/>
      <c r="EG81" s="105"/>
      <c r="EH81" s="105"/>
      <c r="EI81" s="105"/>
      <c r="EJ81" s="105"/>
      <c r="EK81" s="105"/>
      <c r="EL81" s="105"/>
      <c r="EM81" s="105"/>
      <c r="EN81" s="105"/>
      <c r="EO81" s="105"/>
      <c r="EP81" s="105"/>
      <c r="EQ81" s="105"/>
      <c r="ER81" s="105"/>
      <c r="ES81" s="105"/>
      <c r="ET81" s="105"/>
      <c r="EU81" s="105"/>
      <c r="EV81" s="105"/>
      <c r="EW81" s="105"/>
      <c r="EX81" s="105"/>
      <c r="EY81" s="105"/>
      <c r="EZ81" s="105"/>
      <c r="FA81" s="105"/>
      <c r="FB81" s="105"/>
      <c r="FC81" s="105"/>
      <c r="FD81" s="105"/>
      <c r="FE81" s="105"/>
      <c r="FF81" s="105"/>
      <c r="FG81" s="105"/>
      <c r="FH81" s="105"/>
      <c r="FI81" s="105"/>
      <c r="FJ81" s="105"/>
      <c r="FK81" s="105"/>
      <c r="FL81" s="105"/>
      <c r="FM81" s="105"/>
      <c r="FN81" s="105"/>
      <c r="FO81" s="105"/>
      <c r="FP81" s="105"/>
      <c r="FQ81" s="105"/>
      <c r="FR81" s="105"/>
      <c r="FS81" s="105"/>
      <c r="FT81" s="105"/>
      <c r="FU81" s="105"/>
      <c r="FV81" s="105"/>
      <c r="FW81" s="105"/>
      <c r="FX81" s="105"/>
      <c r="FY81" s="105"/>
      <c r="FZ81" s="105"/>
      <c r="GA81" s="105"/>
      <c r="GB81" s="105"/>
      <c r="GC81" s="105"/>
      <c r="GD81" s="105"/>
      <c r="GE81" s="105"/>
      <c r="GF81" s="105"/>
      <c r="GG81" s="105"/>
      <c r="GH81" s="105"/>
      <c r="GI81" s="105"/>
      <c r="GJ81" s="105"/>
      <c r="GK81" s="105"/>
      <c r="GL81" s="105"/>
      <c r="GM81" s="105"/>
      <c r="GN81" s="105"/>
      <c r="GO81" s="105"/>
      <c r="GP81" s="105"/>
      <c r="GQ81" s="105"/>
      <c r="GR81" s="105"/>
      <c r="GS81" s="105"/>
      <c r="GT81" s="105"/>
      <c r="GU81" s="105"/>
      <c r="GV81" s="105"/>
      <c r="GW81" s="105"/>
      <c r="GX81" s="105"/>
      <c r="GY81" s="105"/>
      <c r="GZ81" s="105"/>
      <c r="HA81" s="105"/>
      <c r="HB81" s="105"/>
      <c r="HC81" s="105"/>
      <c r="HD81" s="105"/>
      <c r="HE81" s="105"/>
      <c r="HF81" s="105"/>
      <c r="HG81" s="105"/>
      <c r="HH81" s="105"/>
      <c r="HI81" s="105"/>
      <c r="HJ81" s="105"/>
      <c r="HK81" s="105"/>
      <c r="HL81" s="105"/>
      <c r="HM81" s="105"/>
      <c r="HN81" s="105"/>
      <c r="HO81" s="105"/>
      <c r="HP81" s="105"/>
      <c r="HQ81" s="105"/>
      <c r="HR81" s="105"/>
      <c r="HS81" s="105"/>
      <c r="HT81" s="105"/>
      <c r="HU81" s="105"/>
      <c r="HV81" s="105"/>
      <c r="HW81" s="105"/>
      <c r="HX81" s="105"/>
      <c r="HY81" s="105"/>
      <c r="HZ81" s="105"/>
      <c r="IA81" s="105"/>
      <c r="IB81" s="105"/>
      <c r="IC81" s="105"/>
      <c r="ID81" s="105"/>
      <c r="IE81" s="105"/>
      <c r="IF81" s="105"/>
      <c r="IG81" s="105"/>
      <c r="IH81" s="105"/>
      <c r="II81" s="105"/>
      <c r="IJ81" s="105"/>
      <c r="IK81" s="105"/>
      <c r="IL81" s="105"/>
      <c r="IM81" s="105"/>
      <c r="IN81" s="105"/>
      <c r="IO81" s="105"/>
      <c r="IP81" s="105"/>
      <c r="IQ81" s="105"/>
      <c r="IR81" s="105"/>
      <c r="IS81" s="105"/>
      <c r="IT81" s="105"/>
      <c r="IU81" s="105"/>
      <c r="IV81" s="105"/>
      <c r="IW81" s="105"/>
    </row>
    <row r="82" spans="1:257" ht="29.1" customHeight="1" thickBot="1" x14ac:dyDescent="0.4">
      <c r="A82" s="61" t="str">
        <f t="shared" si="16"/>
        <v>NO</v>
      </c>
      <c r="B82" s="12"/>
      <c r="C82" s="15"/>
      <c r="D82" s="14"/>
      <c r="E82" s="15"/>
      <c r="F82" s="185"/>
      <c r="G82" s="185"/>
      <c r="H82" s="185"/>
      <c r="I82" s="185"/>
      <c r="J82" s="185"/>
      <c r="K82" s="185"/>
      <c r="L82" s="154">
        <f t="shared" si="17"/>
        <v>0</v>
      </c>
      <c r="M82" s="16">
        <f t="shared" si="14"/>
        <v>0</v>
      </c>
      <c r="N82" s="140">
        <f t="shared" si="15"/>
        <v>0</v>
      </c>
      <c r="O82" s="171"/>
      <c r="P82" s="178"/>
      <c r="Q82" s="178"/>
      <c r="R82" s="178"/>
      <c r="S82" s="173"/>
      <c r="T82" s="4"/>
      <c r="U82" s="4"/>
      <c r="V82" s="4"/>
      <c r="W82" s="4"/>
      <c r="X82" s="4"/>
      <c r="Y82" s="4"/>
      <c r="Z82" s="105"/>
      <c r="AA82" s="105"/>
      <c r="AB82" s="105"/>
      <c r="AC82" s="105"/>
      <c r="AD82" s="105"/>
      <c r="AE82" s="105"/>
      <c r="AF82" s="105"/>
      <c r="AG82" s="105"/>
      <c r="AH82" s="105"/>
      <c r="AI82" s="105"/>
      <c r="AJ82" s="105"/>
      <c r="AK82" s="105"/>
      <c r="AL82" s="105"/>
      <c r="AM82" s="105"/>
      <c r="AN82" s="105"/>
      <c r="AO82" s="105"/>
      <c r="AP82" s="105"/>
      <c r="AQ82" s="105"/>
      <c r="AR82" s="105"/>
      <c r="AS82" s="105"/>
      <c r="AT82" s="105"/>
      <c r="AU82" s="105"/>
      <c r="AV82" s="105"/>
      <c r="AW82" s="105"/>
      <c r="AX82" s="105"/>
      <c r="AY82" s="105"/>
      <c r="AZ82" s="105"/>
      <c r="BA82" s="105"/>
      <c r="BB82" s="105"/>
      <c r="BC82" s="105"/>
      <c r="BD82" s="105"/>
      <c r="BE82" s="105"/>
      <c r="BF82" s="105"/>
      <c r="BG82" s="105"/>
      <c r="BH82" s="105"/>
      <c r="BI82" s="105"/>
      <c r="BJ82" s="105"/>
      <c r="BK82" s="105"/>
      <c r="BL82" s="105"/>
      <c r="BM82" s="105"/>
      <c r="BN82" s="105"/>
      <c r="BO82" s="105"/>
      <c r="BP82" s="105"/>
      <c r="BQ82" s="105"/>
      <c r="BR82" s="105"/>
      <c r="BS82" s="105"/>
      <c r="BT82" s="105"/>
      <c r="BU82" s="105"/>
      <c r="BV82" s="105"/>
      <c r="BW82" s="105"/>
      <c r="BX82" s="105"/>
      <c r="BY82" s="105"/>
      <c r="BZ82" s="105"/>
      <c r="CA82" s="105"/>
      <c r="CB82" s="105"/>
      <c r="CC82" s="105"/>
      <c r="CD82" s="105"/>
      <c r="CE82" s="105"/>
      <c r="CF82" s="105"/>
      <c r="CG82" s="105"/>
      <c r="CH82" s="105"/>
      <c r="CI82" s="105"/>
      <c r="CJ82" s="105"/>
      <c r="CK82" s="105"/>
      <c r="CL82" s="105"/>
      <c r="CM82" s="105"/>
      <c r="CN82" s="105"/>
      <c r="CO82" s="105"/>
      <c r="CP82" s="105"/>
      <c r="CQ82" s="105"/>
      <c r="CR82" s="105"/>
      <c r="CS82" s="105"/>
      <c r="CT82" s="105"/>
      <c r="CU82" s="105"/>
      <c r="CV82" s="105"/>
      <c r="CW82" s="105"/>
      <c r="CX82" s="105"/>
      <c r="CY82" s="105"/>
      <c r="CZ82" s="105"/>
      <c r="DA82" s="105"/>
      <c r="DB82" s="105"/>
      <c r="DC82" s="105"/>
      <c r="DD82" s="105"/>
      <c r="DE82" s="105"/>
      <c r="DF82" s="105"/>
      <c r="DG82" s="105"/>
      <c r="DH82" s="105"/>
      <c r="DI82" s="105"/>
      <c r="DJ82" s="105"/>
      <c r="DK82" s="105"/>
      <c r="DL82" s="105"/>
      <c r="DM82" s="105"/>
      <c r="DN82" s="105"/>
      <c r="DO82" s="105"/>
      <c r="DP82" s="105"/>
      <c r="DQ82" s="105"/>
      <c r="DR82" s="105"/>
      <c r="DS82" s="105"/>
      <c r="DT82" s="105"/>
      <c r="DU82" s="105"/>
      <c r="DV82" s="105"/>
      <c r="DW82" s="105"/>
      <c r="DX82" s="105"/>
      <c r="DY82" s="105"/>
      <c r="DZ82" s="105"/>
      <c r="EA82" s="105"/>
      <c r="EB82" s="105"/>
      <c r="EC82" s="105"/>
      <c r="ED82" s="105"/>
      <c r="EE82" s="105"/>
      <c r="EF82" s="105"/>
      <c r="EG82" s="105"/>
      <c r="EH82" s="105"/>
      <c r="EI82" s="105"/>
      <c r="EJ82" s="105"/>
      <c r="EK82" s="105"/>
      <c r="EL82" s="105"/>
      <c r="EM82" s="105"/>
      <c r="EN82" s="105"/>
      <c r="EO82" s="105"/>
      <c r="EP82" s="105"/>
      <c r="EQ82" s="105"/>
      <c r="ER82" s="105"/>
      <c r="ES82" s="105"/>
      <c r="ET82" s="105"/>
      <c r="EU82" s="105"/>
      <c r="EV82" s="105"/>
      <c r="EW82" s="105"/>
      <c r="EX82" s="105"/>
      <c r="EY82" s="105"/>
      <c r="EZ82" s="105"/>
      <c r="FA82" s="105"/>
      <c r="FB82" s="105"/>
      <c r="FC82" s="105"/>
      <c r="FD82" s="105"/>
      <c r="FE82" s="105"/>
      <c r="FF82" s="105"/>
      <c r="FG82" s="105"/>
      <c r="FH82" s="105"/>
      <c r="FI82" s="105"/>
      <c r="FJ82" s="105"/>
      <c r="FK82" s="105"/>
      <c r="FL82" s="105"/>
      <c r="FM82" s="105"/>
      <c r="FN82" s="105"/>
      <c r="FO82" s="105"/>
      <c r="FP82" s="105"/>
      <c r="FQ82" s="105"/>
      <c r="FR82" s="105"/>
      <c r="FS82" s="105"/>
      <c r="FT82" s="105"/>
      <c r="FU82" s="105"/>
      <c r="FV82" s="105"/>
      <c r="FW82" s="105"/>
      <c r="FX82" s="105"/>
      <c r="FY82" s="105"/>
      <c r="FZ82" s="105"/>
      <c r="GA82" s="105"/>
      <c r="GB82" s="105"/>
      <c r="GC82" s="105"/>
      <c r="GD82" s="105"/>
      <c r="GE82" s="105"/>
      <c r="GF82" s="105"/>
      <c r="GG82" s="105"/>
      <c r="GH82" s="105"/>
      <c r="GI82" s="105"/>
      <c r="GJ82" s="105"/>
      <c r="GK82" s="105"/>
      <c r="GL82" s="105"/>
      <c r="GM82" s="105"/>
      <c r="GN82" s="105"/>
      <c r="GO82" s="105"/>
      <c r="GP82" s="105"/>
      <c r="GQ82" s="105"/>
      <c r="GR82" s="105"/>
      <c r="GS82" s="105"/>
      <c r="GT82" s="105"/>
      <c r="GU82" s="105"/>
      <c r="GV82" s="105"/>
      <c r="GW82" s="105"/>
      <c r="GX82" s="105"/>
      <c r="GY82" s="105"/>
      <c r="GZ82" s="105"/>
      <c r="HA82" s="105"/>
      <c r="HB82" s="105"/>
      <c r="HC82" s="105"/>
      <c r="HD82" s="105"/>
      <c r="HE82" s="105"/>
      <c r="HF82" s="105"/>
      <c r="HG82" s="105"/>
      <c r="HH82" s="105"/>
      <c r="HI82" s="105"/>
      <c r="HJ82" s="105"/>
      <c r="HK82" s="105"/>
      <c r="HL82" s="105"/>
      <c r="HM82" s="105"/>
      <c r="HN82" s="105"/>
      <c r="HO82" s="105"/>
      <c r="HP82" s="105"/>
      <c r="HQ82" s="105"/>
      <c r="HR82" s="105"/>
      <c r="HS82" s="105"/>
      <c r="HT82" s="105"/>
      <c r="HU82" s="105"/>
      <c r="HV82" s="105"/>
      <c r="HW82" s="105"/>
      <c r="HX82" s="105"/>
      <c r="HY82" s="105"/>
      <c r="HZ82" s="105"/>
      <c r="IA82" s="105"/>
      <c r="IB82" s="105"/>
      <c r="IC82" s="105"/>
      <c r="ID82" s="105"/>
      <c r="IE82" s="105"/>
      <c r="IF82" s="105"/>
      <c r="IG82" s="105"/>
      <c r="IH82" s="105"/>
      <c r="II82" s="105"/>
      <c r="IJ82" s="105"/>
      <c r="IK82" s="105"/>
      <c r="IL82" s="105"/>
      <c r="IM82" s="105"/>
      <c r="IN82" s="105"/>
      <c r="IO82" s="105"/>
      <c r="IP82" s="105"/>
      <c r="IQ82" s="105"/>
      <c r="IR82" s="105"/>
      <c r="IS82" s="105"/>
      <c r="IT82" s="105"/>
      <c r="IU82" s="105"/>
      <c r="IV82" s="105"/>
      <c r="IW82" s="105"/>
    </row>
    <row r="83" spans="1:257" ht="29.1" customHeight="1" thickBot="1" x14ac:dyDescent="0.4">
      <c r="A83" s="61" t="str">
        <f t="shared" si="16"/>
        <v>NO</v>
      </c>
      <c r="B83" s="12"/>
      <c r="C83" s="15"/>
      <c r="D83" s="14"/>
      <c r="E83" s="15"/>
      <c r="F83" s="185"/>
      <c r="G83" s="185"/>
      <c r="H83" s="185"/>
      <c r="I83" s="185"/>
      <c r="J83" s="185"/>
      <c r="K83" s="185"/>
      <c r="L83" s="154">
        <f t="shared" si="17"/>
        <v>0</v>
      </c>
      <c r="M83" s="16">
        <f t="shared" si="14"/>
        <v>0</v>
      </c>
      <c r="N83" s="140">
        <f t="shared" si="15"/>
        <v>0</v>
      </c>
      <c r="O83" s="171"/>
      <c r="P83" s="178"/>
      <c r="Q83" s="178"/>
      <c r="R83" s="178"/>
      <c r="S83" s="173"/>
      <c r="T83" s="4"/>
      <c r="U83" s="4"/>
      <c r="V83" s="4"/>
      <c r="W83" s="4"/>
      <c r="X83" s="4"/>
      <c r="Y83" s="4"/>
      <c r="Z83" s="105"/>
      <c r="AA83" s="105"/>
      <c r="AB83" s="105"/>
      <c r="AC83" s="105"/>
      <c r="AD83" s="105"/>
      <c r="AE83" s="105"/>
      <c r="AF83" s="105"/>
      <c r="AG83" s="105"/>
      <c r="AH83" s="105"/>
      <c r="AI83" s="105"/>
      <c r="AJ83" s="105"/>
      <c r="AK83" s="105"/>
      <c r="AL83" s="105"/>
      <c r="AM83" s="105"/>
      <c r="AN83" s="105"/>
      <c r="AO83" s="105"/>
      <c r="AP83" s="105"/>
      <c r="AQ83" s="105"/>
      <c r="AR83" s="105"/>
      <c r="AS83" s="105"/>
      <c r="AT83" s="105"/>
      <c r="AU83" s="105"/>
      <c r="AV83" s="105"/>
      <c r="AW83" s="105"/>
      <c r="AX83" s="105"/>
      <c r="AY83" s="105"/>
      <c r="AZ83" s="105"/>
      <c r="BA83" s="105"/>
      <c r="BB83" s="105"/>
      <c r="BC83" s="105"/>
      <c r="BD83" s="105"/>
      <c r="BE83" s="105"/>
      <c r="BF83" s="105"/>
      <c r="BG83" s="105"/>
      <c r="BH83" s="105"/>
      <c r="BI83" s="105"/>
      <c r="BJ83" s="105"/>
      <c r="BK83" s="105"/>
      <c r="BL83" s="105"/>
      <c r="BM83" s="105"/>
      <c r="BN83" s="105"/>
      <c r="BO83" s="105"/>
      <c r="BP83" s="105"/>
      <c r="BQ83" s="105"/>
      <c r="BR83" s="105"/>
      <c r="BS83" s="105"/>
      <c r="BT83" s="105"/>
      <c r="BU83" s="105"/>
      <c r="BV83" s="105"/>
      <c r="BW83" s="105"/>
      <c r="BX83" s="105"/>
      <c r="BY83" s="105"/>
      <c r="BZ83" s="105"/>
      <c r="CA83" s="105"/>
      <c r="CB83" s="105"/>
      <c r="CC83" s="105"/>
      <c r="CD83" s="105"/>
      <c r="CE83" s="105"/>
      <c r="CF83" s="105"/>
      <c r="CG83" s="105"/>
      <c r="CH83" s="105"/>
      <c r="CI83" s="105"/>
      <c r="CJ83" s="105"/>
      <c r="CK83" s="105"/>
      <c r="CL83" s="105"/>
      <c r="CM83" s="105"/>
      <c r="CN83" s="105"/>
      <c r="CO83" s="105"/>
      <c r="CP83" s="105"/>
      <c r="CQ83" s="105"/>
      <c r="CR83" s="105"/>
      <c r="CS83" s="105"/>
      <c r="CT83" s="105"/>
      <c r="CU83" s="105"/>
      <c r="CV83" s="105"/>
      <c r="CW83" s="105"/>
      <c r="CX83" s="105"/>
      <c r="CY83" s="105"/>
      <c r="CZ83" s="105"/>
      <c r="DA83" s="105"/>
      <c r="DB83" s="105"/>
      <c r="DC83" s="105"/>
      <c r="DD83" s="105"/>
      <c r="DE83" s="105"/>
      <c r="DF83" s="105"/>
      <c r="DG83" s="105"/>
      <c r="DH83" s="105"/>
      <c r="DI83" s="105"/>
      <c r="DJ83" s="105"/>
      <c r="DK83" s="105"/>
      <c r="DL83" s="105"/>
      <c r="DM83" s="105"/>
      <c r="DN83" s="105"/>
      <c r="DO83" s="105"/>
      <c r="DP83" s="105"/>
      <c r="DQ83" s="105"/>
      <c r="DR83" s="105"/>
      <c r="DS83" s="105"/>
      <c r="DT83" s="105"/>
      <c r="DU83" s="105"/>
      <c r="DV83" s="105"/>
      <c r="DW83" s="105"/>
      <c r="DX83" s="105"/>
      <c r="DY83" s="105"/>
      <c r="DZ83" s="105"/>
      <c r="EA83" s="105"/>
      <c r="EB83" s="105"/>
      <c r="EC83" s="105"/>
      <c r="ED83" s="105"/>
      <c r="EE83" s="105"/>
      <c r="EF83" s="105"/>
      <c r="EG83" s="105"/>
      <c r="EH83" s="105"/>
      <c r="EI83" s="105"/>
      <c r="EJ83" s="105"/>
      <c r="EK83" s="105"/>
      <c r="EL83" s="105"/>
      <c r="EM83" s="105"/>
      <c r="EN83" s="105"/>
      <c r="EO83" s="105"/>
      <c r="EP83" s="105"/>
      <c r="EQ83" s="105"/>
      <c r="ER83" s="105"/>
      <c r="ES83" s="105"/>
      <c r="ET83" s="105"/>
      <c r="EU83" s="105"/>
      <c r="EV83" s="105"/>
      <c r="EW83" s="105"/>
      <c r="EX83" s="105"/>
      <c r="EY83" s="105"/>
      <c r="EZ83" s="105"/>
      <c r="FA83" s="105"/>
      <c r="FB83" s="105"/>
      <c r="FC83" s="105"/>
      <c r="FD83" s="105"/>
      <c r="FE83" s="105"/>
      <c r="FF83" s="105"/>
      <c r="FG83" s="105"/>
      <c r="FH83" s="105"/>
      <c r="FI83" s="105"/>
      <c r="FJ83" s="105"/>
      <c r="FK83" s="105"/>
      <c r="FL83" s="105"/>
      <c r="FM83" s="105"/>
      <c r="FN83" s="105"/>
      <c r="FO83" s="105"/>
      <c r="FP83" s="105"/>
      <c r="FQ83" s="105"/>
      <c r="FR83" s="105"/>
      <c r="FS83" s="105"/>
      <c r="FT83" s="105"/>
      <c r="FU83" s="105"/>
      <c r="FV83" s="105"/>
      <c r="FW83" s="105"/>
      <c r="FX83" s="105"/>
      <c r="FY83" s="105"/>
      <c r="FZ83" s="105"/>
      <c r="GA83" s="105"/>
      <c r="GB83" s="105"/>
      <c r="GC83" s="105"/>
      <c r="GD83" s="105"/>
      <c r="GE83" s="105"/>
      <c r="GF83" s="105"/>
      <c r="GG83" s="105"/>
      <c r="GH83" s="105"/>
      <c r="GI83" s="105"/>
      <c r="GJ83" s="105"/>
      <c r="GK83" s="105"/>
      <c r="GL83" s="105"/>
      <c r="GM83" s="105"/>
      <c r="GN83" s="105"/>
      <c r="GO83" s="105"/>
      <c r="GP83" s="105"/>
      <c r="GQ83" s="105"/>
      <c r="GR83" s="105"/>
      <c r="GS83" s="105"/>
      <c r="GT83" s="105"/>
      <c r="GU83" s="105"/>
      <c r="GV83" s="105"/>
      <c r="GW83" s="105"/>
      <c r="GX83" s="105"/>
      <c r="GY83" s="105"/>
      <c r="GZ83" s="105"/>
      <c r="HA83" s="105"/>
      <c r="HB83" s="105"/>
      <c r="HC83" s="105"/>
      <c r="HD83" s="105"/>
      <c r="HE83" s="105"/>
      <c r="HF83" s="105"/>
      <c r="HG83" s="105"/>
      <c r="HH83" s="105"/>
      <c r="HI83" s="105"/>
      <c r="HJ83" s="105"/>
      <c r="HK83" s="105"/>
      <c r="HL83" s="105"/>
      <c r="HM83" s="105"/>
      <c r="HN83" s="105"/>
      <c r="HO83" s="105"/>
      <c r="HP83" s="105"/>
      <c r="HQ83" s="105"/>
      <c r="HR83" s="105"/>
      <c r="HS83" s="105"/>
      <c r="HT83" s="105"/>
      <c r="HU83" s="105"/>
      <c r="HV83" s="105"/>
      <c r="HW83" s="105"/>
      <c r="HX83" s="105"/>
      <c r="HY83" s="105"/>
      <c r="HZ83" s="105"/>
      <c r="IA83" s="105"/>
      <c r="IB83" s="105"/>
      <c r="IC83" s="105"/>
      <c r="ID83" s="105"/>
      <c r="IE83" s="105"/>
      <c r="IF83" s="105"/>
      <c r="IG83" s="105"/>
      <c r="IH83" s="105"/>
      <c r="II83" s="105"/>
      <c r="IJ83" s="105"/>
      <c r="IK83" s="105"/>
      <c r="IL83" s="105"/>
      <c r="IM83" s="105"/>
      <c r="IN83" s="105"/>
      <c r="IO83" s="105"/>
      <c r="IP83" s="105"/>
      <c r="IQ83" s="105"/>
      <c r="IR83" s="105"/>
      <c r="IS83" s="105"/>
      <c r="IT83" s="105"/>
      <c r="IU83" s="105"/>
      <c r="IV83" s="105"/>
      <c r="IW83" s="105"/>
    </row>
    <row r="84" spans="1:257" ht="29.1" customHeight="1" thickBot="1" x14ac:dyDescent="0.4">
      <c r="A84" s="61" t="str">
        <f t="shared" si="16"/>
        <v>NO</v>
      </c>
      <c r="B84" s="12"/>
      <c r="C84" s="15"/>
      <c r="D84" s="14"/>
      <c r="E84" s="15"/>
      <c r="F84" s="185"/>
      <c r="G84" s="185"/>
      <c r="H84" s="185"/>
      <c r="I84" s="185"/>
      <c r="J84" s="185"/>
      <c r="K84" s="185"/>
      <c r="L84" s="154">
        <f t="shared" si="17"/>
        <v>0</v>
      </c>
      <c r="M84" s="16">
        <f t="shared" si="14"/>
        <v>0</v>
      </c>
      <c r="N84" s="140">
        <f t="shared" si="15"/>
        <v>0</v>
      </c>
      <c r="O84" s="171"/>
      <c r="P84" s="178"/>
      <c r="Q84" s="178"/>
      <c r="R84" s="178"/>
      <c r="S84" s="173"/>
      <c r="T84" s="4"/>
      <c r="U84" s="4"/>
      <c r="V84" s="4"/>
      <c r="W84" s="4"/>
      <c r="X84" s="4"/>
      <c r="Y84" s="4"/>
      <c r="Z84" s="105"/>
      <c r="AA84" s="105"/>
      <c r="AB84" s="105"/>
      <c r="AC84" s="105"/>
      <c r="AD84" s="105"/>
      <c r="AE84" s="105"/>
      <c r="AF84" s="105"/>
      <c r="AG84" s="105"/>
      <c r="AH84" s="105"/>
      <c r="AI84" s="105"/>
      <c r="AJ84" s="105"/>
      <c r="AK84" s="105"/>
      <c r="AL84" s="105"/>
      <c r="AM84" s="105"/>
      <c r="AN84" s="105"/>
      <c r="AO84" s="105"/>
      <c r="AP84" s="105"/>
      <c r="AQ84" s="105"/>
      <c r="AR84" s="105"/>
      <c r="AS84" s="105"/>
      <c r="AT84" s="105"/>
      <c r="AU84" s="105"/>
      <c r="AV84" s="105"/>
      <c r="AW84" s="105"/>
      <c r="AX84" s="105"/>
      <c r="AY84" s="105"/>
      <c r="AZ84" s="105"/>
      <c r="BA84" s="105"/>
      <c r="BB84" s="105"/>
      <c r="BC84" s="105"/>
      <c r="BD84" s="105"/>
      <c r="BE84" s="105"/>
      <c r="BF84" s="105"/>
      <c r="BG84" s="105"/>
      <c r="BH84" s="105"/>
      <c r="BI84" s="105"/>
      <c r="BJ84" s="105"/>
      <c r="BK84" s="105"/>
      <c r="BL84" s="105"/>
      <c r="BM84" s="105"/>
      <c r="BN84" s="105"/>
      <c r="BO84" s="105"/>
      <c r="BP84" s="105"/>
      <c r="BQ84" s="105"/>
      <c r="BR84" s="105"/>
      <c r="BS84" s="105"/>
      <c r="BT84" s="105"/>
      <c r="BU84" s="105"/>
      <c r="BV84" s="105"/>
      <c r="BW84" s="105"/>
      <c r="BX84" s="105"/>
      <c r="BY84" s="105"/>
      <c r="BZ84" s="105"/>
      <c r="CA84" s="105"/>
      <c r="CB84" s="105"/>
      <c r="CC84" s="105"/>
      <c r="CD84" s="105"/>
      <c r="CE84" s="105"/>
      <c r="CF84" s="105"/>
      <c r="CG84" s="105"/>
      <c r="CH84" s="105"/>
      <c r="CI84" s="105"/>
      <c r="CJ84" s="105"/>
      <c r="CK84" s="105"/>
      <c r="CL84" s="105"/>
      <c r="CM84" s="105"/>
      <c r="CN84" s="105"/>
      <c r="CO84" s="105"/>
      <c r="CP84" s="105"/>
      <c r="CQ84" s="105"/>
      <c r="CR84" s="105"/>
      <c r="CS84" s="105"/>
      <c r="CT84" s="105"/>
      <c r="CU84" s="105"/>
      <c r="CV84" s="105"/>
      <c r="CW84" s="105"/>
      <c r="CX84" s="105"/>
      <c r="CY84" s="105"/>
      <c r="CZ84" s="105"/>
      <c r="DA84" s="105"/>
      <c r="DB84" s="105"/>
      <c r="DC84" s="105"/>
      <c r="DD84" s="105"/>
      <c r="DE84" s="105"/>
      <c r="DF84" s="105"/>
      <c r="DG84" s="105"/>
      <c r="DH84" s="105"/>
      <c r="DI84" s="105"/>
      <c r="DJ84" s="105"/>
      <c r="DK84" s="105"/>
      <c r="DL84" s="105"/>
      <c r="DM84" s="105"/>
      <c r="DN84" s="105"/>
      <c r="DO84" s="105"/>
      <c r="DP84" s="105"/>
      <c r="DQ84" s="105"/>
      <c r="DR84" s="105"/>
      <c r="DS84" s="105"/>
      <c r="DT84" s="105"/>
      <c r="DU84" s="105"/>
      <c r="DV84" s="105"/>
      <c r="DW84" s="105"/>
      <c r="DX84" s="105"/>
      <c r="DY84" s="105"/>
      <c r="DZ84" s="105"/>
      <c r="EA84" s="105"/>
      <c r="EB84" s="105"/>
      <c r="EC84" s="105"/>
      <c r="ED84" s="105"/>
      <c r="EE84" s="105"/>
      <c r="EF84" s="105"/>
      <c r="EG84" s="105"/>
      <c r="EH84" s="105"/>
      <c r="EI84" s="105"/>
      <c r="EJ84" s="105"/>
      <c r="EK84" s="105"/>
      <c r="EL84" s="105"/>
      <c r="EM84" s="105"/>
      <c r="EN84" s="105"/>
      <c r="EO84" s="105"/>
      <c r="EP84" s="105"/>
      <c r="EQ84" s="105"/>
      <c r="ER84" s="105"/>
      <c r="ES84" s="105"/>
      <c r="ET84" s="105"/>
      <c r="EU84" s="105"/>
      <c r="EV84" s="105"/>
      <c r="EW84" s="105"/>
      <c r="EX84" s="105"/>
      <c r="EY84" s="105"/>
      <c r="EZ84" s="105"/>
      <c r="FA84" s="105"/>
      <c r="FB84" s="105"/>
      <c r="FC84" s="105"/>
      <c r="FD84" s="105"/>
      <c r="FE84" s="105"/>
      <c r="FF84" s="105"/>
      <c r="FG84" s="105"/>
      <c r="FH84" s="105"/>
      <c r="FI84" s="105"/>
      <c r="FJ84" s="105"/>
      <c r="FK84" s="105"/>
      <c r="FL84" s="105"/>
      <c r="FM84" s="105"/>
      <c r="FN84" s="105"/>
      <c r="FO84" s="105"/>
      <c r="FP84" s="105"/>
      <c r="FQ84" s="105"/>
      <c r="FR84" s="105"/>
      <c r="FS84" s="105"/>
      <c r="FT84" s="105"/>
      <c r="FU84" s="105"/>
      <c r="FV84" s="105"/>
      <c r="FW84" s="105"/>
      <c r="FX84" s="105"/>
      <c r="FY84" s="105"/>
      <c r="FZ84" s="105"/>
      <c r="GA84" s="105"/>
      <c r="GB84" s="105"/>
      <c r="GC84" s="105"/>
      <c r="GD84" s="105"/>
      <c r="GE84" s="105"/>
      <c r="GF84" s="105"/>
      <c r="GG84" s="105"/>
      <c r="GH84" s="105"/>
      <c r="GI84" s="105"/>
      <c r="GJ84" s="105"/>
      <c r="GK84" s="105"/>
      <c r="GL84" s="105"/>
      <c r="GM84" s="105"/>
      <c r="GN84" s="105"/>
      <c r="GO84" s="105"/>
      <c r="GP84" s="105"/>
      <c r="GQ84" s="105"/>
      <c r="GR84" s="105"/>
      <c r="GS84" s="105"/>
      <c r="GT84" s="105"/>
      <c r="GU84" s="105"/>
      <c r="GV84" s="105"/>
      <c r="GW84" s="105"/>
      <c r="GX84" s="105"/>
      <c r="GY84" s="105"/>
      <c r="GZ84" s="105"/>
      <c r="HA84" s="105"/>
      <c r="HB84" s="105"/>
      <c r="HC84" s="105"/>
      <c r="HD84" s="105"/>
      <c r="HE84" s="105"/>
      <c r="HF84" s="105"/>
      <c r="HG84" s="105"/>
      <c r="HH84" s="105"/>
      <c r="HI84" s="105"/>
      <c r="HJ84" s="105"/>
      <c r="HK84" s="105"/>
      <c r="HL84" s="105"/>
      <c r="HM84" s="105"/>
      <c r="HN84" s="105"/>
      <c r="HO84" s="105"/>
      <c r="HP84" s="105"/>
      <c r="HQ84" s="105"/>
      <c r="HR84" s="105"/>
      <c r="HS84" s="105"/>
      <c r="HT84" s="105"/>
      <c r="HU84" s="105"/>
      <c r="HV84" s="105"/>
      <c r="HW84" s="105"/>
      <c r="HX84" s="105"/>
      <c r="HY84" s="105"/>
      <c r="HZ84" s="105"/>
      <c r="IA84" s="105"/>
      <c r="IB84" s="105"/>
      <c r="IC84" s="105"/>
      <c r="ID84" s="105"/>
      <c r="IE84" s="105"/>
      <c r="IF84" s="105"/>
      <c r="IG84" s="105"/>
      <c r="IH84" s="105"/>
      <c r="II84" s="105"/>
      <c r="IJ84" s="105"/>
      <c r="IK84" s="105"/>
      <c r="IL84" s="105"/>
      <c r="IM84" s="105"/>
      <c r="IN84" s="105"/>
      <c r="IO84" s="105"/>
      <c r="IP84" s="105"/>
      <c r="IQ84" s="105"/>
      <c r="IR84" s="105"/>
      <c r="IS84" s="105"/>
      <c r="IT84" s="105"/>
      <c r="IU84" s="105"/>
      <c r="IV84" s="105"/>
      <c r="IW84" s="105"/>
    </row>
    <row r="85" spans="1:257" ht="29.1" customHeight="1" thickBot="1" x14ac:dyDescent="0.45">
      <c r="A85" s="23">
        <f>COUNTIF(A3:A84,"SI")</f>
        <v>37</v>
      </c>
      <c r="B85" s="23">
        <f>COUNTA(B3:B84)</f>
        <v>51</v>
      </c>
      <c r="C85" s="25"/>
      <c r="D85" s="24"/>
      <c r="E85" s="25"/>
      <c r="F85" s="186"/>
      <c r="G85" s="186"/>
      <c r="H85" s="186"/>
      <c r="I85" s="186"/>
      <c r="J85" s="186"/>
      <c r="K85" s="186"/>
      <c r="L85" s="26">
        <f>SUM(L3:L84)</f>
        <v>3722</v>
      </c>
      <c r="M85" s="27"/>
      <c r="N85" s="16">
        <f>SUM(N3:N84)</f>
        <v>3956</v>
      </c>
      <c r="O85" s="171"/>
      <c r="P85" s="178"/>
      <c r="Q85" s="178"/>
      <c r="R85" s="178"/>
      <c r="S85" s="173"/>
      <c r="T85" s="4"/>
      <c r="U85" s="4"/>
      <c r="V85" s="4"/>
      <c r="W85" s="4"/>
      <c r="X85" s="4"/>
      <c r="Y85" s="4"/>
    </row>
    <row r="86" spans="1:257" ht="16.149999999999999" customHeight="1" x14ac:dyDescent="0.2">
      <c r="A86" s="4"/>
      <c r="B86" s="4"/>
      <c r="C86" s="274"/>
      <c r="D86" s="4"/>
      <c r="E86" s="4"/>
      <c r="F86" s="187"/>
      <c r="G86" s="187"/>
      <c r="H86" s="187"/>
      <c r="I86" s="187"/>
      <c r="J86" s="187"/>
      <c r="K86" s="187"/>
      <c r="L86" s="28"/>
      <c r="M86" s="4"/>
      <c r="N86" s="28"/>
      <c r="O86" s="169"/>
      <c r="P86" s="178"/>
      <c r="Q86" s="178"/>
      <c r="R86" s="178"/>
      <c r="S86" s="173"/>
      <c r="T86" s="4"/>
      <c r="U86" s="4"/>
      <c r="V86" s="4"/>
      <c r="W86" s="4"/>
      <c r="X86" s="4"/>
      <c r="Y86" s="4"/>
    </row>
    <row r="87" spans="1:257" ht="15.6" customHeight="1" x14ac:dyDescent="0.2">
      <c r="A87" s="4"/>
      <c r="B87" s="4"/>
      <c r="C87" s="274"/>
      <c r="D87" s="4"/>
      <c r="E87" s="4"/>
      <c r="F87" s="187"/>
      <c r="G87" s="187"/>
      <c r="H87" s="187"/>
      <c r="I87" s="187"/>
      <c r="J87" s="187"/>
      <c r="K87" s="187"/>
      <c r="L87" s="4"/>
      <c r="M87" s="4"/>
      <c r="N87" s="4"/>
      <c r="O87" s="169"/>
      <c r="P87" s="178"/>
      <c r="Q87" s="178"/>
      <c r="R87" s="178"/>
      <c r="S87" s="173"/>
      <c r="T87" s="4"/>
      <c r="U87" s="4"/>
      <c r="V87" s="4"/>
      <c r="W87" s="4"/>
      <c r="X87" s="4"/>
      <c r="Y87" s="4"/>
    </row>
    <row r="88" spans="1:257" ht="15.6" customHeight="1" x14ac:dyDescent="0.2">
      <c r="A88" s="4"/>
      <c r="B88" s="49"/>
      <c r="C88" s="280"/>
      <c r="D88" s="50"/>
      <c r="E88" s="50"/>
      <c r="F88" s="188"/>
      <c r="G88" s="188"/>
      <c r="H88" s="188"/>
      <c r="I88" s="188"/>
      <c r="J88" s="188"/>
      <c r="K88" s="188"/>
      <c r="L88" s="51"/>
      <c r="M88" s="4"/>
      <c r="N88" s="4"/>
      <c r="O88" s="169"/>
      <c r="P88" s="178"/>
      <c r="Q88" s="178"/>
      <c r="R88" s="178"/>
      <c r="S88" s="173"/>
      <c r="T88" s="4"/>
      <c r="U88" s="4"/>
      <c r="V88" s="4"/>
      <c r="W88" s="4"/>
      <c r="X88" s="4"/>
      <c r="Y88" s="4"/>
    </row>
    <row r="89" spans="1:257" ht="18.600000000000001" customHeight="1" x14ac:dyDescent="0.2">
      <c r="P89" s="178"/>
      <c r="Q89" s="178"/>
      <c r="R89" s="178"/>
      <c r="S89" s="173"/>
      <c r="T89" s="4"/>
    </row>
    <row r="90" spans="1:257" ht="18.600000000000001" customHeight="1" x14ac:dyDescent="0.2">
      <c r="P90" s="178"/>
      <c r="Q90" s="178"/>
    </row>
    <row r="91" spans="1:257" ht="18.600000000000001" customHeight="1" x14ac:dyDescent="0.2">
      <c r="P91" s="178"/>
      <c r="Q91" s="178"/>
    </row>
    <row r="92" spans="1:257" ht="18.600000000000001" customHeight="1" x14ac:dyDescent="0.2">
      <c r="P92" s="178"/>
      <c r="Q92" s="178"/>
    </row>
    <row r="93" spans="1:257" ht="18.600000000000001" customHeight="1" x14ac:dyDescent="0.2">
      <c r="P93" s="178"/>
      <c r="Q93" s="178"/>
    </row>
  </sheetData>
  <sortState ref="B3:L53">
    <sortCondition descending="1" ref="L3:L53"/>
  </sortState>
  <mergeCells count="1">
    <mergeCell ref="A1:F1"/>
  </mergeCells>
  <conditionalFormatting sqref="A3:A67">
    <cfRule type="containsText" dxfId="23" priority="1" stopIfTrue="1" operator="containsText" text="SI">
      <formula>NOT(ISERROR(SEARCH("SI",A3)))</formula>
    </cfRule>
    <cfRule type="containsText" dxfId="22" priority="2" stopIfTrue="1" operator="containsText" text="NO">
      <formula>NOT(ISERROR(SEARCH("NO",A3)))</formula>
    </cfRule>
  </conditionalFormatting>
  <pageMargins left="1" right="1" top="1" bottom="1" header="0.25" footer="0.25"/>
  <pageSetup orientation="portrait"/>
  <headerFooter>
    <oddHeader>&amp;L&amp;"Times New Roman,Regular"&amp;12&amp;K000000CU M</oddHeader>
    <oddFooter>&amp;L&amp;"Helvetica,Regular"&amp;12&amp;K000000&amp;P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W93"/>
  <sheetViews>
    <sheetView showGridLines="0" topLeftCell="A25" zoomScale="40" zoomScaleNormal="40" workbookViewId="0">
      <selection activeCell="P54" sqref="P54:Q54"/>
    </sheetView>
  </sheetViews>
  <sheetFormatPr defaultColWidth="11.42578125" defaultRowHeight="18.600000000000001" customHeight="1" x14ac:dyDescent="0.2"/>
  <cols>
    <col min="1" max="1" width="11.42578125" style="52" customWidth="1"/>
    <col min="2" max="2" width="67.42578125" style="52" customWidth="1"/>
    <col min="3" max="3" width="12.42578125" style="52" customWidth="1"/>
    <col min="4" max="4" width="62.7109375" style="52" customWidth="1"/>
    <col min="5" max="5" width="22.85546875" style="52" customWidth="1"/>
    <col min="6" max="6" width="23" style="52" customWidth="1"/>
    <col min="7" max="7" width="23.140625" style="189" customWidth="1"/>
    <col min="8" max="8" width="23" style="189" customWidth="1"/>
    <col min="9" max="11" width="23.140625" style="189" customWidth="1"/>
    <col min="12" max="12" width="15" style="52" customWidth="1"/>
    <col min="13" max="13" width="14.28515625" style="52" customWidth="1"/>
    <col min="14" max="14" width="28" style="52" customWidth="1"/>
    <col min="15" max="15" width="11.42578125" style="172" customWidth="1"/>
    <col min="16" max="16" width="11.42578125" style="181" customWidth="1"/>
    <col min="17" max="17" width="59.7109375" style="181" customWidth="1"/>
    <col min="18" max="18" width="11.42578125" style="181" customWidth="1"/>
    <col min="19" max="19" width="11.42578125" style="172" customWidth="1"/>
    <col min="20" max="20" width="33.42578125" style="52" customWidth="1"/>
    <col min="21" max="22" width="11.42578125" style="52" customWidth="1"/>
    <col min="23" max="23" width="34.85546875" style="52" customWidth="1"/>
    <col min="24" max="24" width="11.42578125" style="52" customWidth="1"/>
    <col min="25" max="25" width="53.42578125" style="52" customWidth="1"/>
    <col min="26" max="257" width="11.42578125" style="52" customWidth="1"/>
  </cols>
  <sheetData>
    <row r="1" spans="1:25" ht="28.5" customHeight="1" thickBot="1" x14ac:dyDescent="0.45">
      <c r="A1" s="299" t="s">
        <v>74</v>
      </c>
      <c r="B1" s="300"/>
      <c r="C1" s="300"/>
      <c r="D1" s="300"/>
      <c r="E1" s="300"/>
      <c r="F1" s="301"/>
      <c r="G1" s="235"/>
      <c r="H1" s="239"/>
      <c r="I1" s="239"/>
      <c r="J1" s="239"/>
      <c r="K1" s="239"/>
      <c r="L1" s="3"/>
      <c r="M1" s="3"/>
      <c r="N1" s="270"/>
      <c r="O1" s="169"/>
      <c r="P1" s="178"/>
      <c r="Q1" s="178"/>
      <c r="R1" s="178"/>
      <c r="S1" s="173"/>
      <c r="T1" s="3"/>
      <c r="U1" s="4"/>
      <c r="V1" s="4"/>
      <c r="W1" s="4"/>
      <c r="X1" s="4"/>
      <c r="Y1" s="4"/>
    </row>
    <row r="2" spans="1:25" ht="51.4" customHeight="1" thickBot="1" x14ac:dyDescent="0.4">
      <c r="A2" s="6" t="s">
        <v>69</v>
      </c>
      <c r="B2" s="6" t="s">
        <v>1</v>
      </c>
      <c r="C2" s="6" t="s">
        <v>70</v>
      </c>
      <c r="D2" s="6" t="s">
        <v>3</v>
      </c>
      <c r="E2" s="7" t="s">
        <v>121</v>
      </c>
      <c r="F2" s="7" t="s">
        <v>163</v>
      </c>
      <c r="G2" s="184" t="s">
        <v>164</v>
      </c>
      <c r="H2" s="184" t="s">
        <v>165</v>
      </c>
      <c r="I2" s="184" t="s">
        <v>166</v>
      </c>
      <c r="J2" s="184" t="s">
        <v>122</v>
      </c>
      <c r="K2" s="184" t="s">
        <v>167</v>
      </c>
      <c r="L2" s="8" t="s">
        <v>4</v>
      </c>
      <c r="M2" s="268" t="s">
        <v>5</v>
      </c>
      <c r="N2" s="272" t="s">
        <v>6</v>
      </c>
      <c r="O2" s="269"/>
      <c r="P2" s="179" t="s">
        <v>7</v>
      </c>
      <c r="Q2" s="179" t="s">
        <v>3</v>
      </c>
      <c r="R2" s="179" t="s">
        <v>8</v>
      </c>
      <c r="S2" s="174"/>
      <c r="T2" s="10" t="s">
        <v>9</v>
      </c>
      <c r="U2" s="11"/>
      <c r="V2" s="18"/>
      <c r="W2" s="18"/>
      <c r="X2" s="18"/>
      <c r="Y2" s="18"/>
    </row>
    <row r="3" spans="1:25" ht="29.1" customHeight="1" thickBot="1" x14ac:dyDescent="0.4">
      <c r="A3" s="144" t="str">
        <f t="shared" ref="A3:A32" si="0">IF(M3&lt;2,"NO","SI")</f>
        <v>SI</v>
      </c>
      <c r="B3" s="156" t="s">
        <v>434</v>
      </c>
      <c r="C3" s="157" t="s">
        <v>130</v>
      </c>
      <c r="D3" s="158" t="s">
        <v>131</v>
      </c>
      <c r="E3" s="159">
        <v>90</v>
      </c>
      <c r="F3" s="15">
        <v>100</v>
      </c>
      <c r="G3" s="185">
        <v>100</v>
      </c>
      <c r="H3" s="185">
        <v>80</v>
      </c>
      <c r="I3" s="185"/>
      <c r="J3" s="240"/>
      <c r="K3" s="240">
        <v>100</v>
      </c>
      <c r="L3" s="154">
        <f t="shared" ref="L3:L38" si="1">IF(M3=7,SUM(E3:K3)-SMALL(E3:K3,1)-SMALL(E3:K3,2),IF(M3=6,SUM(E3:K3)-SMALL(E3:K3,1),SUM(E3:K3)))</f>
        <v>470</v>
      </c>
      <c r="M3" s="16">
        <f t="shared" ref="M3:M50" si="2">COUNTA(E3:K3)</f>
        <v>5</v>
      </c>
      <c r="N3" s="271">
        <f t="shared" ref="N3:N50" si="3">SUM(E3:K3)</f>
        <v>470</v>
      </c>
      <c r="O3" s="171"/>
      <c r="P3" s="148">
        <v>1213</v>
      </c>
      <c r="Q3" s="149" t="s">
        <v>114</v>
      </c>
      <c r="R3" s="148">
        <f t="shared" ref="R3:R34" si="4">SUMIF($C$3:$C$76,P3,$N$3:$N$76)</f>
        <v>227</v>
      </c>
      <c r="S3" s="175"/>
      <c r="T3" s="17">
        <f t="shared" ref="T3:T34" si="5">SUMIF($C$3:$C$76,P3,$L$3:$L$76)</f>
        <v>217</v>
      </c>
      <c r="U3" s="11"/>
      <c r="V3" s="18"/>
      <c r="W3" s="18"/>
      <c r="X3" s="18"/>
      <c r="Y3" s="18"/>
    </row>
    <row r="4" spans="1:25" ht="29.1" customHeight="1" thickBot="1" x14ac:dyDescent="0.4">
      <c r="A4" s="144" t="str">
        <f t="shared" si="0"/>
        <v>SI</v>
      </c>
      <c r="B4" s="156" t="s">
        <v>437</v>
      </c>
      <c r="C4" s="157" t="s">
        <v>147</v>
      </c>
      <c r="D4" s="158" t="s">
        <v>20</v>
      </c>
      <c r="E4" s="159">
        <v>40</v>
      </c>
      <c r="F4" s="15">
        <v>40</v>
      </c>
      <c r="G4" s="185">
        <v>60</v>
      </c>
      <c r="H4" s="185">
        <v>100</v>
      </c>
      <c r="I4" s="185">
        <v>90</v>
      </c>
      <c r="J4" s="240">
        <v>100</v>
      </c>
      <c r="K4" s="240">
        <v>80</v>
      </c>
      <c r="L4" s="154">
        <f t="shared" si="1"/>
        <v>430</v>
      </c>
      <c r="M4" s="16">
        <f t="shared" si="2"/>
        <v>7</v>
      </c>
      <c r="N4" s="140">
        <f t="shared" si="3"/>
        <v>510</v>
      </c>
      <c r="O4" s="171"/>
      <c r="P4" s="148"/>
      <c r="Q4" s="149"/>
      <c r="R4" s="148">
        <f t="shared" si="4"/>
        <v>0</v>
      </c>
      <c r="S4" s="175"/>
      <c r="T4" s="17">
        <f t="shared" si="5"/>
        <v>0</v>
      </c>
      <c r="U4" s="11"/>
      <c r="V4" s="18"/>
      <c r="W4" s="18"/>
      <c r="X4" s="18"/>
      <c r="Y4" s="18"/>
    </row>
    <row r="5" spans="1:25" ht="29.1" customHeight="1" thickBot="1" x14ac:dyDescent="0.4">
      <c r="A5" s="144" t="str">
        <f t="shared" si="0"/>
        <v>SI</v>
      </c>
      <c r="B5" s="156" t="s">
        <v>582</v>
      </c>
      <c r="C5" s="157" t="s">
        <v>127</v>
      </c>
      <c r="D5" s="158" t="s">
        <v>128</v>
      </c>
      <c r="E5" s="159">
        <v>100</v>
      </c>
      <c r="F5" s="15">
        <v>60</v>
      </c>
      <c r="G5" s="185">
        <v>50</v>
      </c>
      <c r="H5" s="185">
        <v>20</v>
      </c>
      <c r="I5" s="185">
        <v>100</v>
      </c>
      <c r="J5" s="240">
        <v>50</v>
      </c>
      <c r="K5" s="240">
        <v>90</v>
      </c>
      <c r="L5" s="154">
        <f t="shared" si="1"/>
        <v>400</v>
      </c>
      <c r="M5" s="16">
        <f t="shared" si="2"/>
        <v>7</v>
      </c>
      <c r="N5" s="140">
        <f t="shared" si="3"/>
        <v>470</v>
      </c>
      <c r="O5" s="171"/>
      <c r="P5" s="148">
        <v>2232</v>
      </c>
      <c r="Q5" s="149" t="s">
        <v>119</v>
      </c>
      <c r="R5" s="148">
        <f t="shared" si="4"/>
        <v>176</v>
      </c>
      <c r="S5" s="175"/>
      <c r="T5" s="17">
        <f t="shared" si="5"/>
        <v>176</v>
      </c>
      <c r="U5" s="11"/>
      <c r="V5" s="18"/>
      <c r="W5" s="18"/>
      <c r="X5" s="18"/>
      <c r="Y5" s="18"/>
    </row>
    <row r="6" spans="1:25" ht="29.1" customHeight="1" thickBot="1" x14ac:dyDescent="0.4">
      <c r="A6" s="144" t="str">
        <f t="shared" si="0"/>
        <v>SI</v>
      </c>
      <c r="B6" s="156" t="s">
        <v>440</v>
      </c>
      <c r="C6" s="157" t="s">
        <v>212</v>
      </c>
      <c r="D6" s="158" t="s">
        <v>213</v>
      </c>
      <c r="E6" s="159">
        <v>15</v>
      </c>
      <c r="F6" s="15">
        <v>80</v>
      </c>
      <c r="G6" s="185">
        <v>30</v>
      </c>
      <c r="H6" s="185">
        <v>90</v>
      </c>
      <c r="I6" s="185">
        <v>50</v>
      </c>
      <c r="J6" s="240">
        <v>80</v>
      </c>
      <c r="K6" s="240">
        <v>60</v>
      </c>
      <c r="L6" s="154">
        <f t="shared" si="1"/>
        <v>360</v>
      </c>
      <c r="M6" s="16">
        <f t="shared" si="2"/>
        <v>7</v>
      </c>
      <c r="N6" s="140">
        <f t="shared" si="3"/>
        <v>405</v>
      </c>
      <c r="O6" s="171"/>
      <c r="P6" s="148">
        <v>1180</v>
      </c>
      <c r="Q6" s="149" t="s">
        <v>14</v>
      </c>
      <c r="R6" s="148">
        <f t="shared" si="4"/>
        <v>10</v>
      </c>
      <c r="S6" s="175"/>
      <c r="T6" s="17">
        <f t="shared" si="5"/>
        <v>10</v>
      </c>
      <c r="U6" s="11"/>
      <c r="V6" s="18"/>
      <c r="W6" s="18"/>
      <c r="X6" s="18"/>
      <c r="Y6" s="18"/>
    </row>
    <row r="7" spans="1:25" ht="29.1" customHeight="1" thickBot="1" x14ac:dyDescent="0.4">
      <c r="A7" s="144" t="str">
        <f t="shared" si="0"/>
        <v>SI</v>
      </c>
      <c r="B7" s="156" t="s">
        <v>439</v>
      </c>
      <c r="C7" s="157" t="s">
        <v>127</v>
      </c>
      <c r="D7" s="158" t="s">
        <v>128</v>
      </c>
      <c r="E7" s="159">
        <v>20</v>
      </c>
      <c r="F7" s="15">
        <v>7</v>
      </c>
      <c r="G7" s="185">
        <v>80</v>
      </c>
      <c r="H7" s="185">
        <v>30</v>
      </c>
      <c r="I7" s="185">
        <v>80</v>
      </c>
      <c r="J7" s="240">
        <v>9</v>
      </c>
      <c r="K7" s="240">
        <v>15</v>
      </c>
      <c r="L7" s="154">
        <f t="shared" si="1"/>
        <v>225</v>
      </c>
      <c r="M7" s="16">
        <f t="shared" si="2"/>
        <v>7</v>
      </c>
      <c r="N7" s="140">
        <f t="shared" si="3"/>
        <v>241</v>
      </c>
      <c r="O7" s="171"/>
      <c r="P7" s="148">
        <v>1115</v>
      </c>
      <c r="Q7" s="149" t="s">
        <v>15</v>
      </c>
      <c r="R7" s="148">
        <f t="shared" si="4"/>
        <v>0</v>
      </c>
      <c r="S7" s="175"/>
      <c r="T7" s="17">
        <f t="shared" si="5"/>
        <v>0</v>
      </c>
      <c r="U7" s="11"/>
      <c r="V7" s="4"/>
      <c r="W7" s="4"/>
      <c r="X7" s="4"/>
      <c r="Y7" s="4"/>
    </row>
    <row r="8" spans="1:25" ht="29.1" customHeight="1" thickBot="1" x14ac:dyDescent="0.4">
      <c r="A8" s="144" t="str">
        <f t="shared" si="0"/>
        <v>SI</v>
      </c>
      <c r="B8" s="156" t="s">
        <v>452</v>
      </c>
      <c r="C8" s="157" t="s">
        <v>127</v>
      </c>
      <c r="D8" s="158" t="s">
        <v>128</v>
      </c>
      <c r="E8" s="159">
        <v>60</v>
      </c>
      <c r="F8" s="15">
        <v>12</v>
      </c>
      <c r="G8" s="185">
        <v>90</v>
      </c>
      <c r="H8" s="185">
        <v>9</v>
      </c>
      <c r="I8" s="185">
        <v>40</v>
      </c>
      <c r="J8" s="240">
        <v>5</v>
      </c>
      <c r="K8" s="240">
        <v>9</v>
      </c>
      <c r="L8" s="154">
        <f t="shared" si="1"/>
        <v>211</v>
      </c>
      <c r="M8" s="16">
        <f t="shared" si="2"/>
        <v>7</v>
      </c>
      <c r="N8" s="140">
        <f t="shared" si="3"/>
        <v>225</v>
      </c>
      <c r="O8" s="171"/>
      <c r="P8" s="148">
        <v>10</v>
      </c>
      <c r="Q8" s="149" t="s">
        <v>16</v>
      </c>
      <c r="R8" s="148">
        <f t="shared" si="4"/>
        <v>1021</v>
      </c>
      <c r="S8" s="175"/>
      <c r="T8" s="17">
        <f t="shared" si="5"/>
        <v>921</v>
      </c>
      <c r="U8" s="11"/>
      <c r="V8" s="4"/>
      <c r="W8" s="4"/>
      <c r="X8" s="4"/>
      <c r="Y8" s="4"/>
    </row>
    <row r="9" spans="1:25" ht="29.1" customHeight="1" thickBot="1" x14ac:dyDescent="0.4">
      <c r="A9" s="144" t="str">
        <f t="shared" si="0"/>
        <v>SI</v>
      </c>
      <c r="B9" s="156" t="s">
        <v>438</v>
      </c>
      <c r="C9" s="157" t="s">
        <v>130</v>
      </c>
      <c r="D9" s="158" t="s">
        <v>131</v>
      </c>
      <c r="E9" s="159">
        <v>30</v>
      </c>
      <c r="F9" s="15">
        <v>50</v>
      </c>
      <c r="G9" s="185">
        <v>15</v>
      </c>
      <c r="H9" s="185">
        <v>15</v>
      </c>
      <c r="I9" s="185"/>
      <c r="J9" s="240">
        <v>40</v>
      </c>
      <c r="K9" s="240">
        <v>50</v>
      </c>
      <c r="L9" s="154">
        <f t="shared" si="1"/>
        <v>185</v>
      </c>
      <c r="M9" s="16">
        <f t="shared" si="2"/>
        <v>6</v>
      </c>
      <c r="N9" s="140">
        <f t="shared" si="3"/>
        <v>200</v>
      </c>
      <c r="O9" s="171"/>
      <c r="P9" s="148">
        <v>1589</v>
      </c>
      <c r="Q9" s="149" t="s">
        <v>18</v>
      </c>
      <c r="R9" s="148">
        <f t="shared" si="4"/>
        <v>0</v>
      </c>
      <c r="S9" s="175"/>
      <c r="T9" s="17">
        <f t="shared" si="5"/>
        <v>0</v>
      </c>
      <c r="U9" s="11"/>
      <c r="V9" s="4"/>
      <c r="W9" s="4"/>
      <c r="X9" s="4"/>
      <c r="Y9" s="4"/>
    </row>
    <row r="10" spans="1:25" ht="29.1" customHeight="1" thickBot="1" x14ac:dyDescent="0.4">
      <c r="A10" s="144" t="str">
        <f t="shared" si="0"/>
        <v>SI</v>
      </c>
      <c r="B10" s="156" t="s">
        <v>446</v>
      </c>
      <c r="C10" s="157" t="s">
        <v>137</v>
      </c>
      <c r="D10" s="158" t="s">
        <v>114</v>
      </c>
      <c r="E10" s="159">
        <v>5</v>
      </c>
      <c r="F10" s="15">
        <v>5</v>
      </c>
      <c r="G10" s="185">
        <v>40</v>
      </c>
      <c r="H10" s="185">
        <v>50</v>
      </c>
      <c r="I10" s="185">
        <v>60</v>
      </c>
      <c r="J10" s="240">
        <v>12</v>
      </c>
      <c r="K10" s="240">
        <v>20</v>
      </c>
      <c r="L10" s="154">
        <f t="shared" si="1"/>
        <v>182</v>
      </c>
      <c r="M10" s="16">
        <f t="shared" si="2"/>
        <v>7</v>
      </c>
      <c r="N10" s="140">
        <f t="shared" si="3"/>
        <v>192</v>
      </c>
      <c r="O10" s="171"/>
      <c r="P10" s="148"/>
      <c r="Q10" s="149"/>
      <c r="R10" s="148">
        <f t="shared" si="4"/>
        <v>0</v>
      </c>
      <c r="S10" s="175"/>
      <c r="T10" s="17">
        <f t="shared" si="5"/>
        <v>0</v>
      </c>
      <c r="U10" s="11"/>
      <c r="V10" s="4"/>
      <c r="W10" s="4"/>
      <c r="X10" s="4"/>
      <c r="Y10" s="4"/>
    </row>
    <row r="11" spans="1:25" ht="29.1" customHeight="1" thickBot="1" x14ac:dyDescent="0.4">
      <c r="A11" s="144" t="str">
        <f t="shared" si="0"/>
        <v>SI</v>
      </c>
      <c r="B11" s="156" t="s">
        <v>454</v>
      </c>
      <c r="C11" s="157" t="s">
        <v>130</v>
      </c>
      <c r="D11" s="158" t="s">
        <v>131</v>
      </c>
      <c r="E11" s="159"/>
      <c r="F11" s="15">
        <v>6</v>
      </c>
      <c r="G11" s="185"/>
      <c r="H11" s="185">
        <v>60</v>
      </c>
      <c r="I11" s="185"/>
      <c r="J11" s="240">
        <v>60</v>
      </c>
      <c r="K11" s="240"/>
      <c r="L11" s="154">
        <f t="shared" si="1"/>
        <v>126</v>
      </c>
      <c r="M11" s="16">
        <f t="shared" si="2"/>
        <v>3</v>
      </c>
      <c r="N11" s="140">
        <f t="shared" si="3"/>
        <v>126</v>
      </c>
      <c r="O11" s="171"/>
      <c r="P11" s="148">
        <v>1590</v>
      </c>
      <c r="Q11" s="149" t="s">
        <v>21</v>
      </c>
      <c r="R11" s="148">
        <f t="shared" si="4"/>
        <v>0</v>
      </c>
      <c r="S11" s="175"/>
      <c r="T11" s="17">
        <f t="shared" si="5"/>
        <v>0</v>
      </c>
      <c r="U11" s="11"/>
      <c r="V11" s="4"/>
      <c r="W11" s="4"/>
      <c r="X11" s="4"/>
      <c r="Y11" s="4"/>
    </row>
    <row r="12" spans="1:25" ht="29.1" customHeight="1" thickBot="1" x14ac:dyDescent="0.4">
      <c r="A12" s="144" t="str">
        <f t="shared" si="0"/>
        <v>SI</v>
      </c>
      <c r="B12" s="156" t="s">
        <v>451</v>
      </c>
      <c r="C12" s="157" t="s">
        <v>139</v>
      </c>
      <c r="D12" s="158" t="s">
        <v>140</v>
      </c>
      <c r="E12" s="159"/>
      <c r="F12" s="15">
        <v>15</v>
      </c>
      <c r="G12" s="185">
        <v>12</v>
      </c>
      <c r="H12" s="185">
        <v>40</v>
      </c>
      <c r="I12" s="185"/>
      <c r="J12" s="240">
        <v>15</v>
      </c>
      <c r="K12" s="240">
        <v>40</v>
      </c>
      <c r="L12" s="154">
        <f t="shared" si="1"/>
        <v>122</v>
      </c>
      <c r="M12" s="16">
        <f t="shared" si="2"/>
        <v>5</v>
      </c>
      <c r="N12" s="140">
        <f t="shared" si="3"/>
        <v>122</v>
      </c>
      <c r="O12" s="171"/>
      <c r="P12" s="148">
        <v>2074</v>
      </c>
      <c r="Q12" s="149" t="s">
        <v>419</v>
      </c>
      <c r="R12" s="148">
        <f t="shared" si="4"/>
        <v>0</v>
      </c>
      <c r="S12" s="175"/>
      <c r="T12" s="17">
        <f t="shared" si="5"/>
        <v>0</v>
      </c>
      <c r="U12" s="11"/>
      <c r="V12" s="4"/>
      <c r="W12" s="4"/>
      <c r="X12" s="4"/>
      <c r="Y12" s="4"/>
    </row>
    <row r="13" spans="1:25" ht="29.1" customHeight="1" thickBot="1" x14ac:dyDescent="0.4">
      <c r="A13" s="144" t="str">
        <f t="shared" si="0"/>
        <v>SI</v>
      </c>
      <c r="B13" s="156" t="s">
        <v>450</v>
      </c>
      <c r="C13" s="148">
        <v>2029</v>
      </c>
      <c r="D13" s="182" t="s">
        <v>59</v>
      </c>
      <c r="E13" s="159"/>
      <c r="F13" s="15">
        <v>20</v>
      </c>
      <c r="G13" s="185"/>
      <c r="H13" s="185">
        <v>8</v>
      </c>
      <c r="I13" s="185"/>
      <c r="J13" s="240">
        <v>90</v>
      </c>
      <c r="K13" s="240"/>
      <c r="L13" s="154">
        <f t="shared" si="1"/>
        <v>118</v>
      </c>
      <c r="M13" s="16">
        <f t="shared" si="2"/>
        <v>3</v>
      </c>
      <c r="N13" s="140">
        <f t="shared" si="3"/>
        <v>118</v>
      </c>
      <c r="O13" s="171"/>
      <c r="P13" s="148">
        <v>2310</v>
      </c>
      <c r="Q13" s="149" t="s">
        <v>420</v>
      </c>
      <c r="R13" s="148">
        <f t="shared" si="4"/>
        <v>5</v>
      </c>
      <c r="S13" s="175"/>
      <c r="T13" s="17">
        <f t="shared" si="5"/>
        <v>5</v>
      </c>
      <c r="U13" s="11"/>
      <c r="V13" s="4"/>
      <c r="W13" s="4"/>
      <c r="X13" s="4"/>
      <c r="Y13" s="4"/>
    </row>
    <row r="14" spans="1:25" ht="29.1" customHeight="1" thickBot="1" x14ac:dyDescent="0.45">
      <c r="A14" s="144" t="str">
        <f t="shared" si="0"/>
        <v>SI</v>
      </c>
      <c r="B14" s="156" t="s">
        <v>441</v>
      </c>
      <c r="C14" s="157" t="s">
        <v>134</v>
      </c>
      <c r="D14" s="158" t="s">
        <v>135</v>
      </c>
      <c r="E14" s="159">
        <v>12</v>
      </c>
      <c r="F14" s="166">
        <v>30</v>
      </c>
      <c r="G14" s="185">
        <v>9</v>
      </c>
      <c r="H14" s="185">
        <v>6</v>
      </c>
      <c r="I14" s="185"/>
      <c r="J14" s="240">
        <v>20</v>
      </c>
      <c r="K14" s="240">
        <v>30</v>
      </c>
      <c r="L14" s="154">
        <f t="shared" si="1"/>
        <v>101</v>
      </c>
      <c r="M14" s="16">
        <f t="shared" si="2"/>
        <v>6</v>
      </c>
      <c r="N14" s="140">
        <f t="shared" si="3"/>
        <v>107</v>
      </c>
      <c r="O14" s="171"/>
      <c r="P14" s="148">
        <v>1843</v>
      </c>
      <c r="Q14" s="149" t="s">
        <v>27</v>
      </c>
      <c r="R14" s="148">
        <f t="shared" si="4"/>
        <v>0</v>
      </c>
      <c r="S14" s="175"/>
      <c r="T14" s="17">
        <f t="shared" si="5"/>
        <v>0</v>
      </c>
      <c r="U14" s="11"/>
      <c r="V14" s="4"/>
      <c r="W14" s="4"/>
      <c r="X14" s="4"/>
      <c r="Y14" s="4"/>
    </row>
    <row r="15" spans="1:25" ht="29.1" customHeight="1" thickBot="1" x14ac:dyDescent="0.4">
      <c r="A15" s="144" t="str">
        <f t="shared" si="0"/>
        <v>SI</v>
      </c>
      <c r="B15" s="156" t="s">
        <v>442</v>
      </c>
      <c r="C15" s="157" t="s">
        <v>212</v>
      </c>
      <c r="D15" s="158" t="s">
        <v>213</v>
      </c>
      <c r="E15" s="159">
        <v>9</v>
      </c>
      <c r="F15" s="15">
        <v>5</v>
      </c>
      <c r="G15" s="185">
        <v>8</v>
      </c>
      <c r="H15" s="185">
        <v>12</v>
      </c>
      <c r="I15" s="185">
        <v>30</v>
      </c>
      <c r="J15" s="240">
        <v>30</v>
      </c>
      <c r="K15" s="240">
        <v>12</v>
      </c>
      <c r="L15" s="154">
        <f t="shared" si="1"/>
        <v>93</v>
      </c>
      <c r="M15" s="16">
        <f t="shared" si="2"/>
        <v>7</v>
      </c>
      <c r="N15" s="140">
        <f t="shared" si="3"/>
        <v>106</v>
      </c>
      <c r="O15" s="171"/>
      <c r="P15" s="148">
        <v>1317</v>
      </c>
      <c r="Q15" s="149" t="s">
        <v>28</v>
      </c>
      <c r="R15" s="148">
        <f t="shared" si="4"/>
        <v>24</v>
      </c>
      <c r="S15" s="175"/>
      <c r="T15" s="17">
        <f t="shared" si="5"/>
        <v>24</v>
      </c>
      <c r="U15" s="11"/>
      <c r="V15" s="4"/>
      <c r="W15" s="4"/>
      <c r="X15" s="4"/>
      <c r="Y15" s="4"/>
    </row>
    <row r="16" spans="1:25" ht="29.1" customHeight="1" thickBot="1" x14ac:dyDescent="0.4">
      <c r="A16" s="144" t="str">
        <f t="shared" si="0"/>
        <v>NO</v>
      </c>
      <c r="B16" s="156" t="s">
        <v>449</v>
      </c>
      <c r="C16" s="157">
        <v>1862</v>
      </c>
      <c r="D16" s="158" t="s">
        <v>60</v>
      </c>
      <c r="E16" s="159"/>
      <c r="F16" s="15">
        <v>90</v>
      </c>
      <c r="G16" s="185"/>
      <c r="H16" s="185"/>
      <c r="I16" s="185"/>
      <c r="J16" s="240"/>
      <c r="K16" s="240"/>
      <c r="L16" s="154">
        <f t="shared" si="1"/>
        <v>90</v>
      </c>
      <c r="M16" s="16">
        <f t="shared" si="2"/>
        <v>1</v>
      </c>
      <c r="N16" s="140">
        <f t="shared" si="3"/>
        <v>90</v>
      </c>
      <c r="O16" s="171"/>
      <c r="P16" s="148"/>
      <c r="Q16" s="149"/>
      <c r="R16" s="148">
        <f t="shared" si="4"/>
        <v>0</v>
      </c>
      <c r="S16" s="175"/>
      <c r="T16" s="17">
        <f t="shared" si="5"/>
        <v>0</v>
      </c>
      <c r="U16" s="11"/>
      <c r="V16" s="4"/>
      <c r="W16" s="4"/>
      <c r="X16" s="4"/>
      <c r="Y16" s="4"/>
    </row>
    <row r="17" spans="1:25" ht="29.1" customHeight="1" thickBot="1" x14ac:dyDescent="0.4">
      <c r="A17" s="144" t="str">
        <f t="shared" si="0"/>
        <v>NO</v>
      </c>
      <c r="B17" s="156" t="s">
        <v>435</v>
      </c>
      <c r="C17" s="157" t="s">
        <v>127</v>
      </c>
      <c r="D17" s="158" t="s">
        <v>128</v>
      </c>
      <c r="E17" s="159">
        <v>80</v>
      </c>
      <c r="F17" s="15"/>
      <c r="G17" s="185"/>
      <c r="H17" s="185"/>
      <c r="I17" s="185"/>
      <c r="J17" s="240"/>
      <c r="K17" s="240"/>
      <c r="L17" s="154">
        <f t="shared" si="1"/>
        <v>80</v>
      </c>
      <c r="M17" s="16">
        <f t="shared" si="2"/>
        <v>1</v>
      </c>
      <c r="N17" s="140">
        <f t="shared" si="3"/>
        <v>80</v>
      </c>
      <c r="O17" s="171"/>
      <c r="P17" s="148">
        <v>1886</v>
      </c>
      <c r="Q17" s="149" t="s">
        <v>31</v>
      </c>
      <c r="R17" s="148">
        <f t="shared" si="4"/>
        <v>846</v>
      </c>
      <c r="S17" s="175"/>
      <c r="T17" s="17">
        <f t="shared" si="5"/>
        <v>831</v>
      </c>
      <c r="U17" s="11"/>
      <c r="V17" s="4"/>
      <c r="W17" s="4"/>
      <c r="X17" s="4"/>
      <c r="Y17" s="4"/>
    </row>
    <row r="18" spans="1:25" ht="29.1" customHeight="1" thickBot="1" x14ac:dyDescent="0.4">
      <c r="A18" s="144" t="str">
        <f t="shared" si="0"/>
        <v>NO</v>
      </c>
      <c r="B18" s="156" t="s">
        <v>436</v>
      </c>
      <c r="C18" s="157" t="s">
        <v>130</v>
      </c>
      <c r="D18" s="158" t="s">
        <v>131</v>
      </c>
      <c r="E18" s="159">
        <v>50</v>
      </c>
      <c r="F18" s="15"/>
      <c r="G18" s="185"/>
      <c r="H18" s="185"/>
      <c r="I18" s="185"/>
      <c r="J18" s="240"/>
      <c r="K18" s="240"/>
      <c r="L18" s="154">
        <f t="shared" si="1"/>
        <v>50</v>
      </c>
      <c r="M18" s="16">
        <f t="shared" si="2"/>
        <v>1</v>
      </c>
      <c r="N18" s="140">
        <f t="shared" si="3"/>
        <v>50</v>
      </c>
      <c r="O18" s="171"/>
      <c r="P18" s="148">
        <v>2144</v>
      </c>
      <c r="Q18" s="180" t="s">
        <v>107</v>
      </c>
      <c r="R18" s="148">
        <f t="shared" si="4"/>
        <v>511</v>
      </c>
      <c r="S18" s="175"/>
      <c r="T18" s="17">
        <f t="shared" si="5"/>
        <v>453</v>
      </c>
      <c r="U18" s="11"/>
      <c r="V18" s="4"/>
      <c r="W18" s="4"/>
      <c r="X18" s="4"/>
      <c r="Y18" s="4"/>
    </row>
    <row r="19" spans="1:25" ht="29.1" customHeight="1" thickBot="1" x14ac:dyDescent="0.4">
      <c r="A19" s="144" t="str">
        <f t="shared" si="0"/>
        <v>SI</v>
      </c>
      <c r="B19" s="156" t="s">
        <v>457</v>
      </c>
      <c r="C19" s="157" t="s">
        <v>139</v>
      </c>
      <c r="D19" s="158" t="s">
        <v>140</v>
      </c>
      <c r="E19" s="159"/>
      <c r="F19" s="15">
        <v>5</v>
      </c>
      <c r="G19" s="185">
        <v>20</v>
      </c>
      <c r="H19" s="185">
        <v>7</v>
      </c>
      <c r="I19" s="185"/>
      <c r="J19" s="240"/>
      <c r="K19" s="240">
        <v>7</v>
      </c>
      <c r="L19" s="154">
        <f t="shared" si="1"/>
        <v>39</v>
      </c>
      <c r="M19" s="16">
        <f t="shared" si="2"/>
        <v>4</v>
      </c>
      <c r="N19" s="140">
        <f t="shared" si="3"/>
        <v>39</v>
      </c>
      <c r="O19" s="171"/>
      <c r="P19" s="148"/>
      <c r="Q19" s="149"/>
      <c r="R19" s="148">
        <f t="shared" si="4"/>
        <v>0</v>
      </c>
      <c r="S19" s="175"/>
      <c r="T19" s="17">
        <f t="shared" si="5"/>
        <v>0</v>
      </c>
      <c r="U19" s="11"/>
      <c r="V19" s="4"/>
      <c r="W19" s="4"/>
      <c r="X19" s="4"/>
      <c r="Y19" s="4"/>
    </row>
    <row r="20" spans="1:25" ht="29.1" customHeight="1" thickBot="1" x14ac:dyDescent="0.4">
      <c r="A20" s="144" t="str">
        <f t="shared" si="0"/>
        <v>SI</v>
      </c>
      <c r="B20" s="156" t="s">
        <v>459</v>
      </c>
      <c r="C20" s="167" t="s">
        <v>134</v>
      </c>
      <c r="D20" s="168" t="s">
        <v>135</v>
      </c>
      <c r="E20" s="159"/>
      <c r="F20" s="15">
        <v>5</v>
      </c>
      <c r="G20" s="185"/>
      <c r="H20" s="185">
        <v>5</v>
      </c>
      <c r="I20" s="185">
        <v>12</v>
      </c>
      <c r="J20" s="240">
        <v>5</v>
      </c>
      <c r="K20" s="240">
        <v>5</v>
      </c>
      <c r="L20" s="154">
        <f t="shared" si="1"/>
        <v>32</v>
      </c>
      <c r="M20" s="16">
        <f t="shared" si="2"/>
        <v>5</v>
      </c>
      <c r="N20" s="140">
        <f t="shared" si="3"/>
        <v>32</v>
      </c>
      <c r="O20" s="171"/>
      <c r="P20" s="148">
        <v>1298</v>
      </c>
      <c r="Q20" s="149" t="s">
        <v>35</v>
      </c>
      <c r="R20" s="148">
        <f t="shared" si="4"/>
        <v>0</v>
      </c>
      <c r="S20" s="175"/>
      <c r="T20" s="17">
        <f t="shared" si="5"/>
        <v>0</v>
      </c>
      <c r="U20" s="11"/>
      <c r="V20" s="4"/>
      <c r="W20" s="4"/>
      <c r="X20" s="4"/>
      <c r="Y20" s="4"/>
    </row>
    <row r="21" spans="1:25" ht="29.1" customHeight="1" thickBot="1" x14ac:dyDescent="0.4">
      <c r="A21" s="144" t="str">
        <f t="shared" si="0"/>
        <v>SI</v>
      </c>
      <c r="B21" s="158" t="s">
        <v>448</v>
      </c>
      <c r="C21" s="157" t="s">
        <v>147</v>
      </c>
      <c r="D21" s="156" t="s">
        <v>20</v>
      </c>
      <c r="E21" s="159">
        <v>5</v>
      </c>
      <c r="F21" s="15">
        <v>5</v>
      </c>
      <c r="G21" s="185">
        <v>5</v>
      </c>
      <c r="H21" s="185">
        <v>5</v>
      </c>
      <c r="I21" s="185">
        <v>9</v>
      </c>
      <c r="J21" s="240"/>
      <c r="K21" s="240">
        <v>5</v>
      </c>
      <c r="L21" s="154">
        <f t="shared" si="1"/>
        <v>29</v>
      </c>
      <c r="M21" s="16">
        <f t="shared" si="2"/>
        <v>6</v>
      </c>
      <c r="N21" s="140">
        <f t="shared" si="3"/>
        <v>34</v>
      </c>
      <c r="O21" s="171"/>
      <c r="P21" s="148">
        <v>2271</v>
      </c>
      <c r="Q21" s="149" t="s">
        <v>120</v>
      </c>
      <c r="R21" s="148">
        <f t="shared" si="4"/>
        <v>155</v>
      </c>
      <c r="S21" s="175"/>
      <c r="T21" s="17">
        <f t="shared" si="5"/>
        <v>149</v>
      </c>
      <c r="U21" s="11"/>
      <c r="V21" s="4"/>
      <c r="W21" s="4"/>
      <c r="X21" s="4"/>
      <c r="Y21" s="4"/>
    </row>
    <row r="22" spans="1:25" ht="29.1" customHeight="1" thickBot="1" x14ac:dyDescent="0.45">
      <c r="A22" s="144" t="str">
        <f t="shared" si="0"/>
        <v>SI</v>
      </c>
      <c r="B22" s="156" t="s">
        <v>443</v>
      </c>
      <c r="C22" s="157" t="s">
        <v>187</v>
      </c>
      <c r="D22" s="158" t="s">
        <v>188</v>
      </c>
      <c r="E22" s="159">
        <v>8</v>
      </c>
      <c r="F22" s="166">
        <v>9</v>
      </c>
      <c r="G22" s="185">
        <v>7</v>
      </c>
      <c r="H22" s="185"/>
      <c r="I22" s="185"/>
      <c r="J22" s="240"/>
      <c r="K22" s="240"/>
      <c r="L22" s="154">
        <f t="shared" si="1"/>
        <v>24</v>
      </c>
      <c r="M22" s="16">
        <f t="shared" si="2"/>
        <v>3</v>
      </c>
      <c r="N22" s="140">
        <f t="shared" si="3"/>
        <v>24</v>
      </c>
      <c r="O22" s="171"/>
      <c r="P22" s="148">
        <v>2186</v>
      </c>
      <c r="Q22" s="149" t="s">
        <v>124</v>
      </c>
      <c r="R22" s="148">
        <f t="shared" si="4"/>
        <v>0</v>
      </c>
      <c r="S22" s="175"/>
      <c r="T22" s="17">
        <f t="shared" si="5"/>
        <v>0</v>
      </c>
      <c r="U22" s="11"/>
      <c r="V22" s="4"/>
      <c r="W22" s="4"/>
      <c r="X22" s="4"/>
      <c r="Y22" s="4"/>
    </row>
    <row r="23" spans="1:25" ht="29.1" customHeight="1" thickBot="1" x14ac:dyDescent="0.4">
      <c r="A23" s="144" t="str">
        <f t="shared" si="0"/>
        <v>SI</v>
      </c>
      <c r="B23" s="156" t="s">
        <v>453</v>
      </c>
      <c r="C23" s="148">
        <v>2029</v>
      </c>
      <c r="D23" s="182" t="s">
        <v>59</v>
      </c>
      <c r="E23" s="159"/>
      <c r="F23" s="15">
        <v>8</v>
      </c>
      <c r="G23" s="185">
        <v>5</v>
      </c>
      <c r="H23" s="185"/>
      <c r="I23" s="185"/>
      <c r="J23" s="240">
        <v>8</v>
      </c>
      <c r="K23" s="240"/>
      <c r="L23" s="154">
        <f t="shared" si="1"/>
        <v>21</v>
      </c>
      <c r="M23" s="16">
        <f t="shared" si="2"/>
        <v>3</v>
      </c>
      <c r="N23" s="140">
        <f t="shared" si="3"/>
        <v>21</v>
      </c>
      <c r="O23" s="171"/>
      <c r="P23" s="148">
        <v>1756</v>
      </c>
      <c r="Q23" s="149" t="s">
        <v>37</v>
      </c>
      <c r="R23" s="148">
        <f t="shared" si="4"/>
        <v>0</v>
      </c>
      <c r="S23" s="175"/>
      <c r="T23" s="17">
        <f t="shared" si="5"/>
        <v>0</v>
      </c>
      <c r="U23" s="11"/>
      <c r="V23" s="4"/>
      <c r="W23" s="4"/>
      <c r="X23" s="4"/>
      <c r="Y23" s="4"/>
    </row>
    <row r="24" spans="1:25" ht="29.1" customHeight="1" thickBot="1" x14ac:dyDescent="0.4">
      <c r="A24" s="144" t="str">
        <f t="shared" si="0"/>
        <v>NO</v>
      </c>
      <c r="B24" s="156" t="s">
        <v>650</v>
      </c>
      <c r="C24" s="148">
        <v>1353</v>
      </c>
      <c r="D24" s="149" t="s">
        <v>112</v>
      </c>
      <c r="E24" s="159"/>
      <c r="F24" s="15"/>
      <c r="G24" s="185"/>
      <c r="H24" s="185"/>
      <c r="I24" s="185">
        <v>20</v>
      </c>
      <c r="J24" s="240"/>
      <c r="K24" s="240"/>
      <c r="L24" s="154">
        <f t="shared" si="1"/>
        <v>20</v>
      </c>
      <c r="M24" s="16">
        <f t="shared" si="2"/>
        <v>1</v>
      </c>
      <c r="N24" s="140">
        <f t="shared" si="3"/>
        <v>20</v>
      </c>
      <c r="O24" s="171"/>
      <c r="P24" s="148">
        <v>1177</v>
      </c>
      <c r="Q24" s="149" t="s">
        <v>38</v>
      </c>
      <c r="R24" s="148">
        <f t="shared" si="4"/>
        <v>0</v>
      </c>
      <c r="S24" s="175"/>
      <c r="T24" s="17">
        <f t="shared" si="5"/>
        <v>0</v>
      </c>
      <c r="U24" s="11"/>
      <c r="V24" s="4"/>
      <c r="W24" s="4"/>
      <c r="X24" s="4"/>
      <c r="Y24" s="4"/>
    </row>
    <row r="25" spans="1:25" ht="29.1" customHeight="1" thickBot="1" x14ac:dyDescent="0.4">
      <c r="A25" s="144" t="str">
        <f t="shared" si="0"/>
        <v>SI</v>
      </c>
      <c r="B25" s="156" t="s">
        <v>651</v>
      </c>
      <c r="C25" s="157" t="s">
        <v>137</v>
      </c>
      <c r="D25" s="158" t="s">
        <v>114</v>
      </c>
      <c r="E25" s="159"/>
      <c r="F25" s="15"/>
      <c r="G25" s="185"/>
      <c r="H25" s="185"/>
      <c r="I25" s="185">
        <v>15</v>
      </c>
      <c r="J25" s="240">
        <v>5</v>
      </c>
      <c r="K25" s="240"/>
      <c r="L25" s="154">
        <f t="shared" si="1"/>
        <v>20</v>
      </c>
      <c r="M25" s="16">
        <f t="shared" si="2"/>
        <v>2</v>
      </c>
      <c r="N25" s="140">
        <f t="shared" si="3"/>
        <v>20</v>
      </c>
      <c r="O25" s="171"/>
      <c r="P25" s="148">
        <v>1266</v>
      </c>
      <c r="Q25" s="149" t="s">
        <v>39</v>
      </c>
      <c r="R25" s="148">
        <f t="shared" si="4"/>
        <v>0</v>
      </c>
      <c r="S25" s="175"/>
      <c r="T25" s="17">
        <f t="shared" si="5"/>
        <v>0</v>
      </c>
      <c r="U25" s="11"/>
      <c r="V25" s="4"/>
      <c r="W25" s="4"/>
      <c r="X25" s="4"/>
      <c r="Y25" s="4"/>
    </row>
    <row r="26" spans="1:25" ht="29.1" customHeight="1" thickBot="1" x14ac:dyDescent="0.45">
      <c r="A26" s="144" t="str">
        <f t="shared" si="0"/>
        <v>SI</v>
      </c>
      <c r="B26" s="156" t="s">
        <v>445</v>
      </c>
      <c r="C26" s="157" t="s">
        <v>247</v>
      </c>
      <c r="D26" s="156" t="s">
        <v>248</v>
      </c>
      <c r="E26" s="159">
        <v>6</v>
      </c>
      <c r="F26" s="166">
        <v>5</v>
      </c>
      <c r="G26" s="185"/>
      <c r="H26" s="185"/>
      <c r="I26" s="185"/>
      <c r="J26" s="240"/>
      <c r="K26" s="240">
        <v>5</v>
      </c>
      <c r="L26" s="154">
        <f t="shared" si="1"/>
        <v>16</v>
      </c>
      <c r="M26" s="16">
        <f t="shared" si="2"/>
        <v>3</v>
      </c>
      <c r="N26" s="140">
        <f t="shared" si="3"/>
        <v>16</v>
      </c>
      <c r="O26" s="171"/>
      <c r="P26" s="148">
        <v>1757</v>
      </c>
      <c r="Q26" s="149" t="s">
        <v>40</v>
      </c>
      <c r="R26" s="148">
        <f t="shared" si="4"/>
        <v>0</v>
      </c>
      <c r="S26" s="175"/>
      <c r="T26" s="17">
        <f t="shared" si="5"/>
        <v>0</v>
      </c>
      <c r="U26" s="11"/>
      <c r="V26" s="4"/>
      <c r="W26" s="4"/>
      <c r="X26" s="4"/>
      <c r="Y26" s="4"/>
    </row>
    <row r="27" spans="1:25" ht="29.1" customHeight="1" thickBot="1" x14ac:dyDescent="0.4">
      <c r="A27" s="144" t="str">
        <f t="shared" si="0"/>
        <v>SI</v>
      </c>
      <c r="B27" s="156" t="s">
        <v>458</v>
      </c>
      <c r="C27" s="148">
        <v>2029</v>
      </c>
      <c r="D27" s="182" t="s">
        <v>59</v>
      </c>
      <c r="E27" s="159"/>
      <c r="F27" s="15">
        <v>5</v>
      </c>
      <c r="G27" s="185">
        <v>5</v>
      </c>
      <c r="H27" s="185"/>
      <c r="I27" s="185"/>
      <c r="J27" s="240">
        <v>5</v>
      </c>
      <c r="K27" s="240"/>
      <c r="L27" s="154">
        <f t="shared" si="1"/>
        <v>15</v>
      </c>
      <c r="M27" s="16">
        <f t="shared" si="2"/>
        <v>3</v>
      </c>
      <c r="N27" s="140">
        <f t="shared" si="3"/>
        <v>15</v>
      </c>
      <c r="O27" s="171"/>
      <c r="P27" s="148">
        <v>1760</v>
      </c>
      <c r="Q27" s="149" t="s">
        <v>41</v>
      </c>
      <c r="R27" s="148">
        <f t="shared" si="4"/>
        <v>0</v>
      </c>
      <c r="S27" s="175"/>
      <c r="T27" s="17">
        <f t="shared" si="5"/>
        <v>0</v>
      </c>
      <c r="U27" s="11"/>
      <c r="V27" s="4"/>
      <c r="W27" s="4"/>
      <c r="X27" s="4"/>
      <c r="Y27" s="4"/>
    </row>
    <row r="28" spans="1:25" ht="29.1" customHeight="1" thickBot="1" x14ac:dyDescent="0.4">
      <c r="A28" s="144" t="str">
        <f t="shared" si="0"/>
        <v>SI</v>
      </c>
      <c r="B28" s="156" t="s">
        <v>447</v>
      </c>
      <c r="C28" s="157" t="s">
        <v>139</v>
      </c>
      <c r="D28" s="156" t="s">
        <v>140</v>
      </c>
      <c r="E28" s="159">
        <v>5</v>
      </c>
      <c r="F28" s="15">
        <v>5</v>
      </c>
      <c r="G28" s="185"/>
      <c r="H28" s="185">
        <v>5</v>
      </c>
      <c r="I28" s="185"/>
      <c r="J28" s="240"/>
      <c r="K28" s="240"/>
      <c r="L28" s="154">
        <f t="shared" si="1"/>
        <v>15</v>
      </c>
      <c r="M28" s="16">
        <f t="shared" si="2"/>
        <v>3</v>
      </c>
      <c r="N28" s="140">
        <f t="shared" si="3"/>
        <v>15</v>
      </c>
      <c r="O28" s="171"/>
      <c r="P28" s="148">
        <v>1174</v>
      </c>
      <c r="Q28" s="149" t="s">
        <v>123</v>
      </c>
      <c r="R28" s="148">
        <f t="shared" si="4"/>
        <v>16</v>
      </c>
      <c r="S28" s="175"/>
      <c r="T28" s="17">
        <f t="shared" si="5"/>
        <v>16</v>
      </c>
      <c r="U28" s="11"/>
      <c r="V28" s="4"/>
      <c r="W28" s="4"/>
      <c r="X28" s="4"/>
      <c r="Y28" s="4"/>
    </row>
    <row r="29" spans="1:25" ht="29.1" customHeight="1" thickBot="1" x14ac:dyDescent="0.4">
      <c r="A29" s="144" t="str">
        <f t="shared" si="0"/>
        <v>SI</v>
      </c>
      <c r="B29" s="156" t="s">
        <v>444</v>
      </c>
      <c r="C29" s="157" t="s">
        <v>137</v>
      </c>
      <c r="D29" s="158" t="s">
        <v>114</v>
      </c>
      <c r="E29" s="159">
        <v>7</v>
      </c>
      <c r="F29" s="15"/>
      <c r="G29" s="185"/>
      <c r="H29" s="185"/>
      <c r="I29" s="185"/>
      <c r="J29" s="240"/>
      <c r="K29" s="240">
        <v>8</v>
      </c>
      <c r="L29" s="154">
        <f t="shared" si="1"/>
        <v>15</v>
      </c>
      <c r="M29" s="16">
        <f t="shared" si="2"/>
        <v>2</v>
      </c>
      <c r="N29" s="140">
        <f t="shared" si="3"/>
        <v>15</v>
      </c>
      <c r="O29" s="171"/>
      <c r="P29" s="148">
        <v>1731</v>
      </c>
      <c r="Q29" s="149" t="s">
        <v>43</v>
      </c>
      <c r="R29" s="148">
        <f t="shared" si="4"/>
        <v>5</v>
      </c>
      <c r="S29" s="175"/>
      <c r="T29" s="17">
        <f t="shared" si="5"/>
        <v>5</v>
      </c>
      <c r="U29" s="11"/>
      <c r="V29" s="4"/>
      <c r="W29" s="4"/>
      <c r="X29" s="4"/>
      <c r="Y29" s="4"/>
    </row>
    <row r="30" spans="1:25" ht="29.1" customHeight="1" thickBot="1" x14ac:dyDescent="0.4">
      <c r="A30" s="144" t="str">
        <f t="shared" si="0"/>
        <v>SI</v>
      </c>
      <c r="B30" s="156" t="s">
        <v>583</v>
      </c>
      <c r="C30" s="165">
        <v>2057</v>
      </c>
      <c r="D30" s="164" t="s">
        <v>584</v>
      </c>
      <c r="E30" s="159"/>
      <c r="F30" s="15"/>
      <c r="G30" s="185">
        <v>6</v>
      </c>
      <c r="H30" s="185"/>
      <c r="I30" s="185"/>
      <c r="J30" s="240">
        <v>7</v>
      </c>
      <c r="K30" s="240"/>
      <c r="L30" s="154">
        <f t="shared" si="1"/>
        <v>13</v>
      </c>
      <c r="M30" s="16">
        <f t="shared" si="2"/>
        <v>2</v>
      </c>
      <c r="N30" s="140">
        <f t="shared" si="3"/>
        <v>13</v>
      </c>
      <c r="O30" s="171"/>
      <c r="P30" s="148">
        <v>1773</v>
      </c>
      <c r="Q30" s="149" t="s">
        <v>71</v>
      </c>
      <c r="R30" s="148">
        <f t="shared" si="4"/>
        <v>0</v>
      </c>
      <c r="S30" s="175"/>
      <c r="T30" s="17">
        <f t="shared" si="5"/>
        <v>0</v>
      </c>
      <c r="U30" s="11"/>
      <c r="V30" s="4"/>
      <c r="W30" s="4"/>
      <c r="X30" s="4"/>
      <c r="Y30" s="4"/>
    </row>
    <row r="31" spans="1:25" ht="29.1" customHeight="1" thickBot="1" x14ac:dyDescent="0.4">
      <c r="A31" s="144" t="str">
        <f t="shared" si="0"/>
        <v>SI</v>
      </c>
      <c r="B31" s="151" t="s">
        <v>667</v>
      </c>
      <c r="C31" s="157" t="s">
        <v>134</v>
      </c>
      <c r="D31" s="158" t="s">
        <v>135</v>
      </c>
      <c r="E31" s="194"/>
      <c r="F31" s="15"/>
      <c r="G31" s="185"/>
      <c r="H31" s="185"/>
      <c r="I31" s="185"/>
      <c r="J31" s="240">
        <v>5</v>
      </c>
      <c r="K31" s="240">
        <v>6</v>
      </c>
      <c r="L31" s="154">
        <f t="shared" si="1"/>
        <v>11</v>
      </c>
      <c r="M31" s="16">
        <f t="shared" si="2"/>
        <v>2</v>
      </c>
      <c r="N31" s="140">
        <f t="shared" si="3"/>
        <v>11</v>
      </c>
      <c r="O31" s="171"/>
      <c r="P31" s="148">
        <v>1347</v>
      </c>
      <c r="Q31" s="149" t="s">
        <v>45</v>
      </c>
      <c r="R31" s="148">
        <f t="shared" si="4"/>
        <v>0</v>
      </c>
      <c r="S31" s="175"/>
      <c r="T31" s="17">
        <f t="shared" si="5"/>
        <v>0</v>
      </c>
      <c r="U31" s="11"/>
      <c r="V31" s="4"/>
      <c r="W31" s="4"/>
      <c r="X31" s="4"/>
      <c r="Y31" s="4"/>
    </row>
    <row r="32" spans="1:25" ht="29.1" customHeight="1" thickBot="1" x14ac:dyDescent="0.4">
      <c r="A32" s="144" t="str">
        <f t="shared" si="0"/>
        <v>SI</v>
      </c>
      <c r="B32" s="156" t="s">
        <v>585</v>
      </c>
      <c r="C32" s="165">
        <v>2057</v>
      </c>
      <c r="D32" s="183" t="s">
        <v>584</v>
      </c>
      <c r="E32" s="159"/>
      <c r="F32" s="15"/>
      <c r="G32" s="185">
        <v>5</v>
      </c>
      <c r="H32" s="185"/>
      <c r="I32" s="185"/>
      <c r="J32" s="240">
        <v>5</v>
      </c>
      <c r="K32" s="240"/>
      <c r="L32" s="154">
        <f t="shared" si="1"/>
        <v>10</v>
      </c>
      <c r="M32" s="16">
        <f t="shared" si="2"/>
        <v>2</v>
      </c>
      <c r="N32" s="140">
        <f t="shared" si="3"/>
        <v>10</v>
      </c>
      <c r="O32" s="171"/>
      <c r="P32" s="148">
        <v>1889</v>
      </c>
      <c r="Q32" s="149" t="s">
        <v>115</v>
      </c>
      <c r="R32" s="148">
        <f t="shared" si="4"/>
        <v>0</v>
      </c>
      <c r="S32" s="175"/>
      <c r="T32" s="17">
        <f t="shared" si="5"/>
        <v>0</v>
      </c>
      <c r="U32" s="11"/>
      <c r="V32" s="4"/>
      <c r="W32" s="4"/>
      <c r="X32" s="4"/>
      <c r="Y32" s="4"/>
    </row>
    <row r="33" spans="1:25" ht="29.1" customHeight="1" thickBot="1" x14ac:dyDescent="0.4">
      <c r="A33" s="144" t="str">
        <f t="shared" ref="A33:A40" si="6">IF(M33&lt;2,"NO","SI")</f>
        <v>SI</v>
      </c>
      <c r="B33" s="156" t="s">
        <v>456</v>
      </c>
      <c r="C33" s="148">
        <v>1180</v>
      </c>
      <c r="D33" s="149" t="s">
        <v>14</v>
      </c>
      <c r="E33" s="159"/>
      <c r="F33" s="15">
        <v>5</v>
      </c>
      <c r="G33" s="185"/>
      <c r="H33" s="185">
        <v>5</v>
      </c>
      <c r="I33" s="185"/>
      <c r="J33" s="240"/>
      <c r="K33" s="240"/>
      <c r="L33" s="154">
        <f t="shared" si="1"/>
        <v>10</v>
      </c>
      <c r="M33" s="16">
        <f t="shared" si="2"/>
        <v>2</v>
      </c>
      <c r="N33" s="140">
        <f t="shared" si="3"/>
        <v>10</v>
      </c>
      <c r="O33" s="171"/>
      <c r="P33" s="148">
        <v>1883</v>
      </c>
      <c r="Q33" s="149" t="s">
        <v>47</v>
      </c>
      <c r="R33" s="148">
        <f t="shared" si="4"/>
        <v>0</v>
      </c>
      <c r="S33" s="175"/>
      <c r="T33" s="17">
        <f t="shared" si="5"/>
        <v>0</v>
      </c>
      <c r="U33" s="11"/>
      <c r="V33" s="4"/>
      <c r="W33" s="4"/>
      <c r="X33" s="4"/>
      <c r="Y33" s="4"/>
    </row>
    <row r="34" spans="1:25" ht="29.1" customHeight="1" thickBot="1" x14ac:dyDescent="0.4">
      <c r="A34" s="144" t="str">
        <f t="shared" si="6"/>
        <v>NO</v>
      </c>
      <c r="B34" s="156" t="s">
        <v>665</v>
      </c>
      <c r="C34" s="148">
        <v>2029</v>
      </c>
      <c r="D34" s="182" t="s">
        <v>59</v>
      </c>
      <c r="E34" s="159"/>
      <c r="F34" s="15"/>
      <c r="G34" s="185"/>
      <c r="H34" s="185"/>
      <c r="I34" s="185"/>
      <c r="J34" s="240">
        <v>6</v>
      </c>
      <c r="K34" s="240"/>
      <c r="L34" s="154">
        <f t="shared" si="1"/>
        <v>6</v>
      </c>
      <c r="M34" s="16">
        <f t="shared" si="2"/>
        <v>1</v>
      </c>
      <c r="N34" s="140">
        <f t="shared" si="3"/>
        <v>6</v>
      </c>
      <c r="O34" s="171"/>
      <c r="P34" s="148">
        <v>2072</v>
      </c>
      <c r="Q34" s="149" t="s">
        <v>109</v>
      </c>
      <c r="R34" s="148">
        <f t="shared" si="4"/>
        <v>0</v>
      </c>
      <c r="S34" s="175"/>
      <c r="T34" s="17">
        <f t="shared" si="5"/>
        <v>0</v>
      </c>
      <c r="U34" s="11"/>
      <c r="V34" s="4"/>
      <c r="W34" s="4"/>
      <c r="X34" s="4"/>
      <c r="Y34" s="4"/>
    </row>
    <row r="35" spans="1:25" ht="29.1" customHeight="1" thickBot="1" x14ac:dyDescent="0.4">
      <c r="A35" s="144" t="str">
        <f t="shared" si="6"/>
        <v>NO</v>
      </c>
      <c r="B35" s="151" t="s">
        <v>666</v>
      </c>
      <c r="C35" s="157" t="s">
        <v>134</v>
      </c>
      <c r="D35" s="158" t="s">
        <v>135</v>
      </c>
      <c r="E35" s="194"/>
      <c r="F35" s="15"/>
      <c r="G35" s="185"/>
      <c r="H35" s="185"/>
      <c r="I35" s="185"/>
      <c r="J35" s="240">
        <v>5</v>
      </c>
      <c r="K35" s="240"/>
      <c r="L35" s="154">
        <f t="shared" si="1"/>
        <v>5</v>
      </c>
      <c r="M35" s="16">
        <f t="shared" si="2"/>
        <v>1</v>
      </c>
      <c r="N35" s="140">
        <f t="shared" si="3"/>
        <v>5</v>
      </c>
      <c r="O35" s="171"/>
      <c r="P35" s="148">
        <v>1615</v>
      </c>
      <c r="Q35" s="149" t="s">
        <v>110</v>
      </c>
      <c r="R35" s="148">
        <f t="shared" ref="R35:R64" si="7">SUMIF($C$3:$C$76,P35,$N$3:$N$76)</f>
        <v>0</v>
      </c>
      <c r="S35" s="175"/>
      <c r="T35" s="17">
        <f t="shared" ref="T35:T64" si="8">SUMIF($C$3:$C$76,P35,$L$3:$L$76)</f>
        <v>0</v>
      </c>
      <c r="U35" s="11"/>
      <c r="V35" s="4"/>
      <c r="W35" s="4"/>
      <c r="X35" s="4"/>
      <c r="Y35" s="4"/>
    </row>
    <row r="36" spans="1:25" ht="29.1" customHeight="1" thickBot="1" x14ac:dyDescent="0.4">
      <c r="A36" s="144" t="str">
        <f t="shared" si="6"/>
        <v>NO</v>
      </c>
      <c r="B36" s="191" t="s">
        <v>455</v>
      </c>
      <c r="C36" s="157" t="s">
        <v>127</v>
      </c>
      <c r="D36" s="158" t="s">
        <v>128</v>
      </c>
      <c r="E36" s="193"/>
      <c r="F36" s="15">
        <v>5</v>
      </c>
      <c r="G36" s="185"/>
      <c r="H36" s="185"/>
      <c r="I36" s="185"/>
      <c r="J36" s="240"/>
      <c r="K36" s="240"/>
      <c r="L36" s="154">
        <f t="shared" si="1"/>
        <v>5</v>
      </c>
      <c r="M36" s="16">
        <f t="shared" si="2"/>
        <v>1</v>
      </c>
      <c r="N36" s="140">
        <f t="shared" si="3"/>
        <v>5</v>
      </c>
      <c r="O36" s="171"/>
      <c r="P36" s="148">
        <v>48</v>
      </c>
      <c r="Q36" s="149" t="s">
        <v>111</v>
      </c>
      <c r="R36" s="148">
        <f t="shared" si="7"/>
        <v>0</v>
      </c>
      <c r="S36" s="175"/>
      <c r="T36" s="17">
        <f t="shared" si="8"/>
        <v>0</v>
      </c>
      <c r="U36" s="11"/>
      <c r="V36" s="4"/>
      <c r="W36" s="4"/>
      <c r="X36" s="4"/>
      <c r="Y36" s="4"/>
    </row>
    <row r="37" spans="1:25" ht="29.1" customHeight="1" thickBot="1" x14ac:dyDescent="0.4">
      <c r="A37" s="144" t="str">
        <f t="shared" si="6"/>
        <v>NO</v>
      </c>
      <c r="B37" s="191" t="s">
        <v>586</v>
      </c>
      <c r="C37" s="148">
        <v>1731</v>
      </c>
      <c r="D37" s="182" t="s">
        <v>43</v>
      </c>
      <c r="E37" s="193"/>
      <c r="F37" s="15"/>
      <c r="G37" s="185">
        <v>5</v>
      </c>
      <c r="H37" s="185"/>
      <c r="I37" s="185"/>
      <c r="J37" s="240"/>
      <c r="K37" s="240"/>
      <c r="L37" s="154">
        <f t="shared" si="1"/>
        <v>5</v>
      </c>
      <c r="M37" s="16">
        <f t="shared" si="2"/>
        <v>1</v>
      </c>
      <c r="N37" s="140">
        <f t="shared" si="3"/>
        <v>5</v>
      </c>
      <c r="O37" s="171"/>
      <c r="P37" s="148">
        <v>1353</v>
      </c>
      <c r="Q37" s="149" t="s">
        <v>112</v>
      </c>
      <c r="R37" s="148">
        <f t="shared" si="7"/>
        <v>20</v>
      </c>
      <c r="S37" s="175"/>
      <c r="T37" s="17">
        <f t="shared" si="8"/>
        <v>20</v>
      </c>
      <c r="U37" s="11"/>
      <c r="V37" s="4"/>
      <c r="W37" s="4"/>
      <c r="X37" s="4"/>
      <c r="Y37" s="4"/>
    </row>
    <row r="38" spans="1:25" ht="29.1" customHeight="1" thickBot="1" x14ac:dyDescent="0.4">
      <c r="A38" s="144" t="str">
        <f t="shared" si="6"/>
        <v>NO</v>
      </c>
      <c r="B38" s="12" t="s">
        <v>689</v>
      </c>
      <c r="C38" s="148">
        <v>2310</v>
      </c>
      <c r="D38" s="149" t="s">
        <v>420</v>
      </c>
      <c r="E38" s="15"/>
      <c r="F38" s="15"/>
      <c r="G38" s="185"/>
      <c r="H38" s="185"/>
      <c r="I38" s="185"/>
      <c r="J38" s="240"/>
      <c r="K38" s="240">
        <v>5</v>
      </c>
      <c r="L38" s="154">
        <f t="shared" si="1"/>
        <v>5</v>
      </c>
      <c r="M38" s="16">
        <f t="shared" si="2"/>
        <v>1</v>
      </c>
      <c r="N38" s="140">
        <f t="shared" si="3"/>
        <v>5</v>
      </c>
      <c r="O38" s="171"/>
      <c r="P38" s="148">
        <v>1665</v>
      </c>
      <c r="Q38" s="149" t="s">
        <v>113</v>
      </c>
      <c r="R38" s="148">
        <f t="shared" si="7"/>
        <v>0</v>
      </c>
      <c r="S38" s="175"/>
      <c r="T38" s="17">
        <f t="shared" si="8"/>
        <v>0</v>
      </c>
      <c r="U38" s="11"/>
      <c r="V38" s="4"/>
      <c r="W38" s="4"/>
      <c r="X38" s="4"/>
      <c r="Y38" s="4"/>
    </row>
    <row r="39" spans="1:25" ht="29.1" customHeight="1" thickBot="1" x14ac:dyDescent="0.4">
      <c r="A39" s="144" t="str">
        <f t="shared" si="6"/>
        <v>NO</v>
      </c>
      <c r="B39" s="12"/>
      <c r="C39" s="13"/>
      <c r="D39" s="12"/>
      <c r="E39" s="15"/>
      <c r="F39" s="15"/>
      <c r="G39" s="185"/>
      <c r="H39" s="185"/>
      <c r="I39" s="185"/>
      <c r="J39" s="240"/>
      <c r="K39" s="240"/>
      <c r="L39" s="154">
        <f t="shared" ref="L39:L50" si="9">IF(M39=7,SUM(E39:K39)-SMALL(E39:K39,1)-SMALL(E39:K39,2),IF(M39=6,SUM(E39:K39)-SMALL(E39:K39,1),SUM(E39:K39)))</f>
        <v>0</v>
      </c>
      <c r="M39" s="16">
        <f t="shared" si="2"/>
        <v>0</v>
      </c>
      <c r="N39" s="140">
        <f t="shared" si="3"/>
        <v>0</v>
      </c>
      <c r="O39" s="171"/>
      <c r="P39" s="148"/>
      <c r="Q39" s="149"/>
      <c r="R39" s="148">
        <f t="shared" si="7"/>
        <v>0</v>
      </c>
      <c r="S39" s="175"/>
      <c r="T39" s="17">
        <f t="shared" si="8"/>
        <v>0</v>
      </c>
      <c r="U39" s="11"/>
      <c r="V39" s="4"/>
      <c r="W39" s="4"/>
      <c r="X39" s="4"/>
      <c r="Y39" s="4"/>
    </row>
    <row r="40" spans="1:25" ht="29.1" customHeight="1" thickBot="1" x14ac:dyDescent="0.4">
      <c r="A40" s="144" t="str">
        <f t="shared" si="6"/>
        <v>NO</v>
      </c>
      <c r="B40" s="40"/>
      <c r="C40" s="13"/>
      <c r="D40" s="14"/>
      <c r="E40" s="15"/>
      <c r="F40" s="15"/>
      <c r="G40" s="185"/>
      <c r="H40" s="185"/>
      <c r="I40" s="185"/>
      <c r="J40" s="240"/>
      <c r="K40" s="240"/>
      <c r="L40" s="154">
        <f t="shared" si="9"/>
        <v>0</v>
      </c>
      <c r="M40" s="16">
        <f t="shared" si="2"/>
        <v>0</v>
      </c>
      <c r="N40" s="140">
        <f t="shared" si="3"/>
        <v>0</v>
      </c>
      <c r="O40" s="171"/>
      <c r="P40" s="148"/>
      <c r="Q40" s="149"/>
      <c r="R40" s="148">
        <f t="shared" si="7"/>
        <v>0</v>
      </c>
      <c r="S40" s="175"/>
      <c r="T40" s="17">
        <f t="shared" si="8"/>
        <v>0</v>
      </c>
      <c r="U40" s="11"/>
      <c r="V40" s="4"/>
      <c r="W40" s="4"/>
      <c r="X40" s="4"/>
      <c r="Y40" s="4"/>
    </row>
    <row r="41" spans="1:25" ht="29.1" customHeight="1" thickBot="1" x14ac:dyDescent="0.4">
      <c r="A41" s="144" t="str">
        <f t="shared" ref="A41:A50" si="10">IF(M41&lt;2,"NO","SI")</f>
        <v>NO</v>
      </c>
      <c r="B41" s="12"/>
      <c r="C41" s="13"/>
      <c r="D41" s="14"/>
      <c r="E41" s="15"/>
      <c r="F41" s="15"/>
      <c r="G41" s="185"/>
      <c r="H41" s="185"/>
      <c r="I41" s="185"/>
      <c r="J41" s="240"/>
      <c r="K41" s="240"/>
      <c r="L41" s="154">
        <f t="shared" si="9"/>
        <v>0</v>
      </c>
      <c r="M41" s="16">
        <f t="shared" si="2"/>
        <v>0</v>
      </c>
      <c r="N41" s="140">
        <f t="shared" si="3"/>
        <v>0</v>
      </c>
      <c r="O41" s="171"/>
      <c r="P41" s="148"/>
      <c r="Q41" s="149"/>
      <c r="R41" s="148">
        <f t="shared" si="7"/>
        <v>0</v>
      </c>
      <c r="S41" s="175"/>
      <c r="T41" s="17">
        <f t="shared" si="8"/>
        <v>0</v>
      </c>
      <c r="U41" s="11"/>
      <c r="V41" s="4"/>
      <c r="W41" s="4"/>
      <c r="X41" s="4"/>
      <c r="Y41" s="4"/>
    </row>
    <row r="42" spans="1:25" ht="29.1" customHeight="1" thickBot="1" x14ac:dyDescent="0.4">
      <c r="A42" s="144" t="str">
        <f t="shared" si="10"/>
        <v>NO</v>
      </c>
      <c r="B42" s="12"/>
      <c r="C42" s="13"/>
      <c r="D42" s="12"/>
      <c r="E42" s="15"/>
      <c r="F42" s="15"/>
      <c r="G42" s="185"/>
      <c r="H42" s="185"/>
      <c r="I42" s="185"/>
      <c r="J42" s="240"/>
      <c r="K42" s="240"/>
      <c r="L42" s="154">
        <f t="shared" si="9"/>
        <v>0</v>
      </c>
      <c r="M42" s="16">
        <f t="shared" si="2"/>
        <v>0</v>
      </c>
      <c r="N42" s="140">
        <f t="shared" si="3"/>
        <v>0</v>
      </c>
      <c r="O42" s="171"/>
      <c r="P42" s="148"/>
      <c r="Q42" s="149"/>
      <c r="R42" s="148">
        <f t="shared" si="7"/>
        <v>0</v>
      </c>
      <c r="S42" s="175"/>
      <c r="T42" s="17">
        <f t="shared" si="8"/>
        <v>0</v>
      </c>
      <c r="U42" s="11"/>
      <c r="V42" s="4"/>
      <c r="W42" s="4"/>
      <c r="X42" s="4"/>
      <c r="Y42" s="4"/>
    </row>
    <row r="43" spans="1:25" ht="29.1" customHeight="1" thickBot="1" x14ac:dyDescent="0.4">
      <c r="A43" s="144" t="str">
        <f t="shared" si="10"/>
        <v>NO</v>
      </c>
      <c r="B43" s="12"/>
      <c r="C43" s="13"/>
      <c r="D43" s="14"/>
      <c r="E43" s="15"/>
      <c r="F43" s="15"/>
      <c r="G43" s="185"/>
      <c r="H43" s="185"/>
      <c r="I43" s="185"/>
      <c r="J43" s="240"/>
      <c r="K43" s="240"/>
      <c r="L43" s="154">
        <f t="shared" si="9"/>
        <v>0</v>
      </c>
      <c r="M43" s="16">
        <f t="shared" si="2"/>
        <v>0</v>
      </c>
      <c r="N43" s="140">
        <f t="shared" si="3"/>
        <v>0</v>
      </c>
      <c r="O43" s="171"/>
      <c r="P43" s="148"/>
      <c r="Q43" s="149"/>
      <c r="R43" s="148">
        <f t="shared" si="7"/>
        <v>0</v>
      </c>
      <c r="S43" s="175"/>
      <c r="T43" s="17">
        <f t="shared" si="8"/>
        <v>0</v>
      </c>
      <c r="U43" s="11"/>
      <c r="V43" s="4"/>
      <c r="W43" s="4"/>
      <c r="X43" s="4"/>
      <c r="Y43" s="4"/>
    </row>
    <row r="44" spans="1:25" ht="29.1" customHeight="1" thickBot="1" x14ac:dyDescent="0.4">
      <c r="A44" s="144" t="str">
        <f t="shared" si="10"/>
        <v>NO</v>
      </c>
      <c r="B44" s="40"/>
      <c r="C44" s="13"/>
      <c r="D44" s="40"/>
      <c r="E44" s="15"/>
      <c r="F44" s="15"/>
      <c r="G44" s="185"/>
      <c r="H44" s="185"/>
      <c r="I44" s="185"/>
      <c r="J44" s="240"/>
      <c r="K44" s="240"/>
      <c r="L44" s="154">
        <f t="shared" si="9"/>
        <v>0</v>
      </c>
      <c r="M44" s="16">
        <f t="shared" si="2"/>
        <v>0</v>
      </c>
      <c r="N44" s="140">
        <f t="shared" si="3"/>
        <v>0</v>
      </c>
      <c r="O44" s="171"/>
      <c r="P44" s="148">
        <v>2199</v>
      </c>
      <c r="Q44" s="180" t="s">
        <v>106</v>
      </c>
      <c r="R44" s="148">
        <f t="shared" si="7"/>
        <v>0</v>
      </c>
      <c r="S44" s="175"/>
      <c r="T44" s="17">
        <f t="shared" si="8"/>
        <v>0</v>
      </c>
      <c r="U44" s="11"/>
      <c r="V44" s="4"/>
      <c r="W44" s="4"/>
      <c r="X44" s="4"/>
      <c r="Y44" s="4"/>
    </row>
    <row r="45" spans="1:25" ht="29.1" customHeight="1" thickBot="1" x14ac:dyDescent="0.4">
      <c r="A45" s="144" t="str">
        <f t="shared" si="10"/>
        <v>NO</v>
      </c>
      <c r="B45" s="40"/>
      <c r="C45" s="13"/>
      <c r="D45" s="40"/>
      <c r="E45" s="15"/>
      <c r="F45" s="15"/>
      <c r="G45" s="185"/>
      <c r="H45" s="185"/>
      <c r="I45" s="185"/>
      <c r="J45" s="240"/>
      <c r="K45" s="240"/>
      <c r="L45" s="154">
        <f t="shared" si="9"/>
        <v>0</v>
      </c>
      <c r="M45" s="16">
        <f t="shared" si="2"/>
        <v>0</v>
      </c>
      <c r="N45" s="140">
        <f t="shared" si="3"/>
        <v>0</v>
      </c>
      <c r="O45" s="171"/>
      <c r="P45" s="148">
        <v>1908</v>
      </c>
      <c r="Q45" s="149" t="s">
        <v>55</v>
      </c>
      <c r="R45" s="148">
        <f t="shared" si="7"/>
        <v>0</v>
      </c>
      <c r="S45" s="175"/>
      <c r="T45" s="17">
        <f t="shared" si="8"/>
        <v>0</v>
      </c>
      <c r="U45" s="11"/>
      <c r="V45" s="4"/>
      <c r="W45" s="4"/>
      <c r="X45" s="4"/>
      <c r="Y45" s="4"/>
    </row>
    <row r="46" spans="1:25" ht="29.1" customHeight="1" thickBot="1" x14ac:dyDescent="0.4">
      <c r="A46" s="144" t="str">
        <f t="shared" si="10"/>
        <v>NO</v>
      </c>
      <c r="B46" s="40"/>
      <c r="C46" s="13"/>
      <c r="D46" s="41"/>
      <c r="E46" s="15"/>
      <c r="F46" s="15"/>
      <c r="G46" s="185"/>
      <c r="H46" s="185"/>
      <c r="I46" s="185"/>
      <c r="J46" s="240"/>
      <c r="K46" s="240"/>
      <c r="L46" s="154">
        <f t="shared" si="9"/>
        <v>0</v>
      </c>
      <c r="M46" s="16">
        <f t="shared" si="2"/>
        <v>0</v>
      </c>
      <c r="N46" s="140">
        <f t="shared" si="3"/>
        <v>0</v>
      </c>
      <c r="O46" s="171"/>
      <c r="P46" s="148">
        <v>2057</v>
      </c>
      <c r="Q46" s="149" t="s">
        <v>56</v>
      </c>
      <c r="R46" s="148">
        <f t="shared" si="7"/>
        <v>23</v>
      </c>
      <c r="S46" s="176"/>
      <c r="T46" s="17">
        <f t="shared" si="8"/>
        <v>23</v>
      </c>
      <c r="U46" s="11"/>
      <c r="V46" s="4"/>
      <c r="W46" s="4"/>
      <c r="X46" s="4"/>
      <c r="Y46" s="4"/>
    </row>
    <row r="47" spans="1:25" ht="29.1" customHeight="1" thickBot="1" x14ac:dyDescent="0.4">
      <c r="A47" s="144" t="str">
        <f t="shared" si="10"/>
        <v>NO</v>
      </c>
      <c r="B47" s="40"/>
      <c r="C47" s="13"/>
      <c r="D47" s="41"/>
      <c r="E47" s="15"/>
      <c r="F47" s="15"/>
      <c r="G47" s="185"/>
      <c r="H47" s="185"/>
      <c r="I47" s="185"/>
      <c r="J47" s="240"/>
      <c r="K47" s="240"/>
      <c r="L47" s="154">
        <f t="shared" si="9"/>
        <v>0</v>
      </c>
      <c r="M47" s="16">
        <f t="shared" si="2"/>
        <v>0</v>
      </c>
      <c r="N47" s="140">
        <f t="shared" si="3"/>
        <v>0</v>
      </c>
      <c r="O47" s="171"/>
      <c r="P47" s="148">
        <v>2069</v>
      </c>
      <c r="Q47" s="149" t="s">
        <v>57</v>
      </c>
      <c r="R47" s="148">
        <f t="shared" si="7"/>
        <v>0</v>
      </c>
      <c r="S47" s="177"/>
      <c r="T47" s="17">
        <f t="shared" si="8"/>
        <v>0</v>
      </c>
      <c r="U47" s="21"/>
      <c r="V47" s="4"/>
      <c r="W47" s="4"/>
      <c r="X47" s="4"/>
      <c r="Y47" s="4"/>
    </row>
    <row r="48" spans="1:25" ht="29.1" customHeight="1" thickBot="1" x14ac:dyDescent="0.4">
      <c r="A48" s="144" t="str">
        <f t="shared" si="10"/>
        <v>NO</v>
      </c>
      <c r="B48" s="40"/>
      <c r="C48" s="13"/>
      <c r="D48" s="40"/>
      <c r="E48" s="15"/>
      <c r="F48" s="15"/>
      <c r="G48" s="185"/>
      <c r="H48" s="185"/>
      <c r="I48" s="241"/>
      <c r="J48" s="242"/>
      <c r="K48" s="242"/>
      <c r="L48" s="154">
        <f t="shared" si="9"/>
        <v>0</v>
      </c>
      <c r="M48" s="16">
        <f t="shared" si="2"/>
        <v>0</v>
      </c>
      <c r="N48" s="140">
        <f t="shared" si="3"/>
        <v>0</v>
      </c>
      <c r="O48" s="171"/>
      <c r="P48" s="148">
        <v>2321</v>
      </c>
      <c r="Q48" s="149" t="s">
        <v>668</v>
      </c>
      <c r="R48" s="148">
        <f t="shared" si="7"/>
        <v>0</v>
      </c>
      <c r="S48" s="177"/>
      <c r="T48" s="17">
        <f t="shared" si="8"/>
        <v>0</v>
      </c>
      <c r="U48" s="21"/>
      <c r="V48" s="4"/>
      <c r="W48" s="4"/>
      <c r="X48" s="4"/>
      <c r="Y48" s="4"/>
    </row>
    <row r="49" spans="1:25" ht="29.1" customHeight="1" thickBot="1" x14ac:dyDescent="0.4">
      <c r="A49" s="144" t="str">
        <f t="shared" si="10"/>
        <v>NO</v>
      </c>
      <c r="B49" s="40"/>
      <c r="C49" s="13"/>
      <c r="D49" s="40"/>
      <c r="E49" s="15"/>
      <c r="F49" s="15"/>
      <c r="G49" s="185"/>
      <c r="H49" s="185"/>
      <c r="I49" s="185"/>
      <c r="J49" s="240"/>
      <c r="K49" s="240"/>
      <c r="L49" s="154">
        <f t="shared" si="9"/>
        <v>0</v>
      </c>
      <c r="M49" s="16">
        <f t="shared" si="2"/>
        <v>0</v>
      </c>
      <c r="N49" s="140">
        <f t="shared" si="3"/>
        <v>0</v>
      </c>
      <c r="O49" s="171"/>
      <c r="P49" s="148">
        <v>2029</v>
      </c>
      <c r="Q49" s="149" t="s">
        <v>59</v>
      </c>
      <c r="R49" s="148">
        <f t="shared" si="7"/>
        <v>160</v>
      </c>
      <c r="S49" s="173"/>
      <c r="T49" s="17">
        <f t="shared" si="8"/>
        <v>160</v>
      </c>
      <c r="U49" s="4"/>
      <c r="V49" s="4"/>
      <c r="W49" s="4"/>
      <c r="X49" s="4"/>
      <c r="Y49" s="4"/>
    </row>
    <row r="50" spans="1:25" ht="29.1" customHeight="1" thickBot="1" x14ac:dyDescent="0.4">
      <c r="A50" s="144" t="str">
        <f t="shared" si="10"/>
        <v>NO</v>
      </c>
      <c r="B50" s="40"/>
      <c r="C50" s="13"/>
      <c r="D50" s="40"/>
      <c r="E50" s="15"/>
      <c r="F50" s="15"/>
      <c r="G50" s="185"/>
      <c r="H50" s="185"/>
      <c r="I50" s="185"/>
      <c r="J50" s="240"/>
      <c r="K50" s="240"/>
      <c r="L50" s="154">
        <f t="shared" si="9"/>
        <v>0</v>
      </c>
      <c r="M50" s="16">
        <f t="shared" si="2"/>
        <v>0</v>
      </c>
      <c r="N50" s="140">
        <f t="shared" si="3"/>
        <v>0</v>
      </c>
      <c r="O50" s="171"/>
      <c r="P50" s="148">
        <v>2027</v>
      </c>
      <c r="Q50" s="149" t="s">
        <v>20</v>
      </c>
      <c r="R50" s="148">
        <f t="shared" si="7"/>
        <v>544</v>
      </c>
      <c r="S50" s="173"/>
      <c r="T50" s="17">
        <f t="shared" si="8"/>
        <v>459</v>
      </c>
      <c r="U50" s="4"/>
      <c r="V50" s="4"/>
      <c r="W50" s="4"/>
      <c r="X50" s="4"/>
      <c r="Y50" s="4"/>
    </row>
    <row r="51" spans="1:25" ht="28.5" customHeight="1" thickBot="1" x14ac:dyDescent="0.4">
      <c r="A51" s="23"/>
      <c r="B51" s="23"/>
      <c r="C51" s="23"/>
      <c r="D51" s="23"/>
      <c r="E51" s="25"/>
      <c r="F51" s="25"/>
      <c r="G51" s="236"/>
      <c r="H51" s="236"/>
      <c r="I51" s="236"/>
      <c r="J51" s="243"/>
      <c r="K51" s="243"/>
      <c r="L51" s="42">
        <f>SUM(L3:L50)</f>
        <v>3559</v>
      </c>
      <c r="M51" s="27"/>
      <c r="N51" s="43">
        <f>SUM(N3:N50)</f>
        <v>3833</v>
      </c>
      <c r="O51" s="171"/>
      <c r="P51" s="148">
        <v>1862</v>
      </c>
      <c r="Q51" s="149" t="s">
        <v>60</v>
      </c>
      <c r="R51" s="148">
        <f t="shared" si="7"/>
        <v>90</v>
      </c>
      <c r="S51" s="173"/>
      <c r="T51" s="17">
        <f t="shared" si="8"/>
        <v>90</v>
      </c>
      <c r="U51" s="4"/>
      <c r="V51" s="4"/>
      <c r="W51" s="4"/>
      <c r="X51" s="4"/>
      <c r="Y51" s="4"/>
    </row>
    <row r="52" spans="1:25" ht="27.95" customHeight="1" thickBot="1" x14ac:dyDescent="0.4">
      <c r="A52" s="44"/>
      <c r="B52" s="44"/>
      <c r="C52" s="44"/>
      <c r="D52" s="44"/>
      <c r="E52" s="45"/>
      <c r="F52" s="45"/>
      <c r="G52" s="237"/>
      <c r="H52" s="237"/>
      <c r="I52" s="237"/>
      <c r="J52" s="237"/>
      <c r="K52" s="237"/>
      <c r="L52" s="46"/>
      <c r="M52" s="4"/>
      <c r="N52" s="47"/>
      <c r="O52" s="169"/>
      <c r="P52" s="148">
        <v>1132</v>
      </c>
      <c r="Q52" s="149" t="s">
        <v>61</v>
      </c>
      <c r="R52" s="148">
        <f t="shared" si="7"/>
        <v>0</v>
      </c>
      <c r="S52" s="173"/>
      <c r="T52" s="17">
        <f t="shared" si="8"/>
        <v>0</v>
      </c>
      <c r="U52" s="4"/>
      <c r="V52" s="4"/>
      <c r="W52" s="4"/>
      <c r="X52" s="4"/>
      <c r="Y52" s="4"/>
    </row>
    <row r="53" spans="1:25" ht="27.95" customHeight="1" thickBot="1" x14ac:dyDescent="0.4">
      <c r="A53" s="4"/>
      <c r="B53" s="4"/>
      <c r="C53" s="4"/>
      <c r="D53" s="4"/>
      <c r="E53" s="4"/>
      <c r="F53" s="4"/>
      <c r="G53" s="187"/>
      <c r="H53" s="187"/>
      <c r="I53" s="187"/>
      <c r="J53" s="187"/>
      <c r="K53" s="187"/>
      <c r="L53" s="4"/>
      <c r="M53" s="4"/>
      <c r="N53" s="4"/>
      <c r="O53" s="169"/>
      <c r="P53" s="148">
        <v>1988</v>
      </c>
      <c r="Q53" s="149" t="s">
        <v>62</v>
      </c>
      <c r="R53" s="148">
        <f t="shared" si="7"/>
        <v>0</v>
      </c>
      <c r="S53" s="173"/>
      <c r="T53" s="17">
        <f t="shared" si="8"/>
        <v>0</v>
      </c>
      <c r="U53" s="4"/>
      <c r="V53" s="4"/>
      <c r="W53" s="4"/>
      <c r="X53" s="4"/>
      <c r="Y53" s="4"/>
    </row>
    <row r="54" spans="1:25" ht="27.95" customHeight="1" thickBot="1" x14ac:dyDescent="0.4">
      <c r="A54" s="4"/>
      <c r="B54" s="4"/>
      <c r="C54" s="4"/>
      <c r="D54" s="4"/>
      <c r="E54" s="4"/>
      <c r="F54" s="4"/>
      <c r="G54" s="187"/>
      <c r="H54" s="187"/>
      <c r="I54" s="187"/>
      <c r="J54" s="187"/>
      <c r="K54" s="187"/>
      <c r="L54" s="4"/>
      <c r="M54" s="4"/>
      <c r="N54" s="4"/>
      <c r="O54" s="169"/>
      <c r="P54" s="263">
        <v>2378</v>
      </c>
      <c r="Q54" s="264" t="s">
        <v>474</v>
      </c>
      <c r="R54" s="148">
        <f t="shared" si="7"/>
        <v>0</v>
      </c>
      <c r="S54" s="173"/>
      <c r="T54" s="17">
        <f t="shared" si="8"/>
        <v>0</v>
      </c>
      <c r="U54" s="4"/>
      <c r="V54" s="4"/>
      <c r="W54" s="4"/>
      <c r="X54" s="4"/>
      <c r="Y54" s="4"/>
    </row>
    <row r="55" spans="1:25" ht="27.4" customHeight="1" thickBot="1" x14ac:dyDescent="0.4">
      <c r="A55" s="4"/>
      <c r="B55" s="4"/>
      <c r="C55" s="4"/>
      <c r="D55" s="4"/>
      <c r="E55" s="4"/>
      <c r="F55" s="4"/>
      <c r="G55" s="187"/>
      <c r="H55" s="187"/>
      <c r="I55" s="187"/>
      <c r="J55" s="187"/>
      <c r="K55" s="187"/>
      <c r="L55" s="4"/>
      <c r="M55" s="4"/>
      <c r="N55" s="4"/>
      <c r="O55" s="169"/>
      <c r="P55" s="295">
        <v>1636</v>
      </c>
      <c r="Q55" s="149" t="s">
        <v>698</v>
      </c>
      <c r="R55" s="148">
        <f t="shared" si="7"/>
        <v>0</v>
      </c>
      <c r="S55" s="173"/>
      <c r="T55" s="17">
        <f t="shared" si="8"/>
        <v>0</v>
      </c>
      <c r="U55" s="4"/>
      <c r="V55" s="4"/>
      <c r="W55" s="4"/>
      <c r="X55" s="4"/>
      <c r="Y55" s="4"/>
    </row>
    <row r="56" spans="1:25" ht="27.4" customHeight="1" thickBot="1" x14ac:dyDescent="0.4">
      <c r="A56" s="4"/>
      <c r="B56" s="4"/>
      <c r="C56" s="4"/>
      <c r="D56" s="4"/>
      <c r="E56" s="4"/>
      <c r="F56" s="4"/>
      <c r="G56" s="187"/>
      <c r="H56" s="187"/>
      <c r="I56" s="187"/>
      <c r="J56" s="187"/>
      <c r="K56" s="187"/>
      <c r="L56" s="4"/>
      <c r="M56" s="4"/>
      <c r="N56" s="4"/>
      <c r="O56" s="169"/>
      <c r="P56" s="263">
        <v>2140</v>
      </c>
      <c r="Q56" s="264" t="s">
        <v>648</v>
      </c>
      <c r="R56" s="148">
        <f t="shared" si="7"/>
        <v>0</v>
      </c>
      <c r="S56" s="173"/>
      <c r="T56" s="17">
        <f t="shared" si="8"/>
        <v>0</v>
      </c>
      <c r="U56" s="4"/>
      <c r="V56" s="4"/>
      <c r="W56" s="4"/>
      <c r="X56" s="4"/>
      <c r="Y56" s="4"/>
    </row>
    <row r="57" spans="1:25" ht="27.4" customHeight="1" thickBot="1" x14ac:dyDescent="0.4">
      <c r="A57" s="4"/>
      <c r="B57" s="4"/>
      <c r="C57" s="4"/>
      <c r="D57" s="4"/>
      <c r="E57" s="4"/>
      <c r="F57" s="4"/>
      <c r="G57" s="187"/>
      <c r="H57" s="187"/>
      <c r="I57" s="187"/>
      <c r="J57" s="187"/>
      <c r="K57" s="187"/>
      <c r="L57" s="4"/>
      <c r="M57" s="4"/>
      <c r="N57" s="4"/>
      <c r="O57" s="169"/>
      <c r="P57" s="148">
        <v>1990</v>
      </c>
      <c r="Q57" s="149" t="s">
        <v>26</v>
      </c>
      <c r="R57" s="148">
        <f t="shared" si="7"/>
        <v>0</v>
      </c>
      <c r="S57" s="173"/>
      <c r="T57" s="17">
        <f t="shared" si="8"/>
        <v>0</v>
      </c>
      <c r="U57" s="4"/>
      <c r="V57" s="4"/>
      <c r="W57" s="4"/>
      <c r="X57" s="4"/>
      <c r="Y57" s="4"/>
    </row>
    <row r="58" spans="1:25" ht="27.4" customHeight="1" thickBot="1" x14ac:dyDescent="0.4">
      <c r="A58" s="4"/>
      <c r="B58" s="4"/>
      <c r="C58" s="4"/>
      <c r="D58" s="4"/>
      <c r="E58" s="4"/>
      <c r="F58" s="4"/>
      <c r="G58" s="187"/>
      <c r="H58" s="187"/>
      <c r="I58" s="187"/>
      <c r="J58" s="187"/>
      <c r="K58" s="187"/>
      <c r="L58" s="4"/>
      <c r="M58" s="4"/>
      <c r="N58" s="4"/>
      <c r="O58" s="169"/>
      <c r="P58" s="148">
        <v>2068</v>
      </c>
      <c r="Q58" s="149" t="s">
        <v>64</v>
      </c>
      <c r="R58" s="148">
        <f t="shared" si="7"/>
        <v>0</v>
      </c>
      <c r="S58" s="173"/>
      <c r="T58" s="17">
        <f t="shared" si="8"/>
        <v>0</v>
      </c>
      <c r="U58" s="4"/>
      <c r="V58" s="4"/>
      <c r="W58" s="4"/>
      <c r="X58" s="4"/>
      <c r="Y58" s="4"/>
    </row>
    <row r="59" spans="1:25" ht="27.4" customHeight="1" thickBot="1" x14ac:dyDescent="0.4">
      <c r="A59" s="4"/>
      <c r="B59" s="4"/>
      <c r="C59" s="4"/>
      <c r="D59" s="4"/>
      <c r="E59" s="4"/>
      <c r="F59" s="4"/>
      <c r="G59" s="187"/>
      <c r="H59" s="187"/>
      <c r="I59" s="187"/>
      <c r="J59" s="187"/>
      <c r="K59" s="187"/>
      <c r="L59" s="4"/>
      <c r="M59" s="4"/>
      <c r="N59" s="4"/>
      <c r="O59" s="169"/>
      <c r="P59" s="148">
        <v>2075</v>
      </c>
      <c r="Q59" s="180" t="s">
        <v>118</v>
      </c>
      <c r="R59" s="148">
        <f t="shared" si="7"/>
        <v>0</v>
      </c>
      <c r="S59" s="173"/>
      <c r="T59" s="17">
        <f t="shared" si="8"/>
        <v>0</v>
      </c>
      <c r="U59" s="4"/>
      <c r="V59" s="4"/>
      <c r="W59" s="4"/>
      <c r="X59" s="4"/>
      <c r="Y59" s="4"/>
    </row>
    <row r="60" spans="1:25" ht="27.4" customHeight="1" thickBot="1" x14ac:dyDescent="0.4">
      <c r="A60" s="4"/>
      <c r="B60" s="4"/>
      <c r="C60" s="4"/>
      <c r="D60" s="4"/>
      <c r="E60" s="4"/>
      <c r="F60" s="4"/>
      <c r="G60" s="187"/>
      <c r="H60" s="187"/>
      <c r="I60" s="187"/>
      <c r="J60" s="187"/>
      <c r="K60" s="187"/>
      <c r="L60" s="4"/>
      <c r="M60" s="4"/>
      <c r="N60" s="4"/>
      <c r="O60" s="169"/>
      <c r="P60" s="148">
        <v>2076</v>
      </c>
      <c r="Q60" s="149" t="s">
        <v>117</v>
      </c>
      <c r="R60" s="148">
        <f t="shared" si="7"/>
        <v>0</v>
      </c>
      <c r="S60" s="173"/>
      <c r="T60" s="17">
        <f t="shared" si="8"/>
        <v>0</v>
      </c>
      <c r="U60" s="4"/>
      <c r="V60" s="4"/>
      <c r="W60" s="4"/>
      <c r="X60" s="4"/>
      <c r="Y60" s="4"/>
    </row>
    <row r="61" spans="1:25" ht="27.4" customHeight="1" thickBot="1" x14ac:dyDescent="0.4">
      <c r="A61" s="4"/>
      <c r="B61" s="4"/>
      <c r="C61" s="4"/>
      <c r="D61" s="4"/>
      <c r="E61" s="4"/>
      <c r="F61" s="4"/>
      <c r="G61" s="187"/>
      <c r="H61" s="187"/>
      <c r="I61" s="187"/>
      <c r="J61" s="187"/>
      <c r="K61" s="187"/>
      <c r="L61" s="4"/>
      <c r="M61" s="4"/>
      <c r="N61" s="4"/>
      <c r="O61" s="169"/>
      <c r="P61" s="148">
        <v>2161</v>
      </c>
      <c r="Q61" s="149" t="s">
        <v>66</v>
      </c>
      <c r="R61" s="148">
        <f t="shared" si="7"/>
        <v>0</v>
      </c>
      <c r="S61" s="173"/>
      <c r="T61" s="17">
        <f t="shared" si="8"/>
        <v>0</v>
      </c>
      <c r="U61" s="4"/>
      <c r="V61" s="4"/>
      <c r="W61" s="4"/>
      <c r="X61" s="4"/>
      <c r="Y61" s="4"/>
    </row>
    <row r="62" spans="1:25" ht="27.4" customHeight="1" thickBot="1" x14ac:dyDescent="0.4">
      <c r="A62" s="4"/>
      <c r="B62" s="4"/>
      <c r="C62" s="4"/>
      <c r="D62" s="4"/>
      <c r="E62" s="4"/>
      <c r="F62" s="4"/>
      <c r="G62" s="187"/>
      <c r="H62" s="187"/>
      <c r="I62" s="187"/>
      <c r="J62" s="187"/>
      <c r="K62" s="187"/>
      <c r="L62" s="4"/>
      <c r="M62" s="4"/>
      <c r="N62" s="4"/>
      <c r="O62" s="169"/>
      <c r="P62" s="148">
        <v>1216</v>
      </c>
      <c r="Q62" s="180" t="s">
        <v>108</v>
      </c>
      <c r="R62" s="148">
        <f t="shared" si="7"/>
        <v>0</v>
      </c>
      <c r="S62" s="173"/>
      <c r="T62" s="17">
        <f t="shared" si="8"/>
        <v>0</v>
      </c>
      <c r="U62" s="4"/>
      <c r="V62" s="4"/>
      <c r="W62" s="4"/>
      <c r="X62" s="4"/>
      <c r="Y62" s="4"/>
    </row>
    <row r="63" spans="1:25" ht="27" customHeight="1" thickBot="1" x14ac:dyDescent="0.4">
      <c r="A63" s="4"/>
      <c r="B63" s="4"/>
      <c r="C63" s="4"/>
      <c r="D63" s="4"/>
      <c r="E63" s="4"/>
      <c r="F63" s="4"/>
      <c r="G63" s="187"/>
      <c r="H63" s="187"/>
      <c r="I63" s="187"/>
      <c r="J63" s="187"/>
      <c r="K63" s="187"/>
      <c r="L63" s="4"/>
      <c r="M63" s="4"/>
      <c r="N63" s="4"/>
      <c r="O63" s="169"/>
      <c r="P63" s="148">
        <v>2113</v>
      </c>
      <c r="Q63" s="149" t="s">
        <v>67</v>
      </c>
      <c r="R63" s="148">
        <f t="shared" si="7"/>
        <v>0</v>
      </c>
      <c r="S63" s="173"/>
      <c r="T63" s="17">
        <f t="shared" si="8"/>
        <v>0</v>
      </c>
      <c r="U63" s="4"/>
      <c r="V63" s="4"/>
      <c r="W63" s="4"/>
      <c r="X63" s="4"/>
      <c r="Y63" s="4"/>
    </row>
    <row r="64" spans="1:25" ht="27.4" customHeight="1" thickBot="1" x14ac:dyDescent="0.4">
      <c r="A64" s="4"/>
      <c r="B64" s="4"/>
      <c r="C64" s="4"/>
      <c r="D64" s="4"/>
      <c r="E64" s="4"/>
      <c r="F64" s="4"/>
      <c r="G64" s="187"/>
      <c r="H64" s="187"/>
      <c r="I64" s="187"/>
      <c r="J64" s="187"/>
      <c r="K64" s="187"/>
      <c r="L64" s="4"/>
      <c r="M64" s="4"/>
      <c r="N64" s="4"/>
      <c r="O64" s="169"/>
      <c r="P64" s="148">
        <v>1896</v>
      </c>
      <c r="Q64" s="149" t="s">
        <v>116</v>
      </c>
      <c r="R64" s="148">
        <f t="shared" si="7"/>
        <v>0</v>
      </c>
      <c r="S64" s="175"/>
      <c r="T64" s="17">
        <f t="shared" si="8"/>
        <v>0</v>
      </c>
      <c r="U64" s="4"/>
      <c r="V64" s="4"/>
      <c r="W64" s="4"/>
      <c r="X64" s="4"/>
      <c r="Y64" s="4"/>
    </row>
    <row r="65" spans="1:25" ht="27.4" customHeight="1" x14ac:dyDescent="0.35">
      <c r="A65" s="4"/>
      <c r="B65" s="29"/>
      <c r="C65" s="30"/>
      <c r="D65" s="30"/>
      <c r="E65" s="30"/>
      <c r="F65" s="30"/>
      <c r="G65" s="197"/>
      <c r="H65" s="197"/>
      <c r="I65" s="197"/>
      <c r="J65" s="197"/>
      <c r="K65" s="197"/>
      <c r="L65" s="31"/>
      <c r="M65" s="4"/>
      <c r="N65" s="4"/>
      <c r="O65" s="169"/>
      <c r="P65" s="178"/>
      <c r="Q65" s="178"/>
      <c r="R65" s="148">
        <f>SUM(R3:R64)</f>
        <v>3833</v>
      </c>
      <c r="S65" s="173"/>
      <c r="T65" s="22">
        <f>SUM(T3:T64)</f>
        <v>3559</v>
      </c>
      <c r="U65" s="4"/>
      <c r="V65" s="4"/>
      <c r="W65" s="4"/>
      <c r="X65" s="4"/>
      <c r="Y65" s="4"/>
    </row>
    <row r="66" spans="1:25" ht="27.4" customHeight="1" x14ac:dyDescent="0.35">
      <c r="A66" s="4"/>
      <c r="B66" s="32"/>
      <c r="C66" s="33"/>
      <c r="D66" s="33"/>
      <c r="E66" s="33"/>
      <c r="F66" s="33"/>
      <c r="G66" s="198"/>
      <c r="H66" s="198"/>
      <c r="I66" s="198"/>
      <c r="J66" s="198"/>
      <c r="K66" s="198"/>
      <c r="L66" s="34"/>
      <c r="M66" s="4"/>
      <c r="N66" s="4"/>
      <c r="O66" s="169"/>
      <c r="P66" s="178"/>
      <c r="Q66" s="178"/>
      <c r="R66" s="148"/>
      <c r="S66" s="173"/>
      <c r="T66" s="22"/>
      <c r="U66" s="4"/>
      <c r="V66" s="4"/>
      <c r="W66" s="4"/>
      <c r="X66" s="4"/>
      <c r="Y66" s="4"/>
    </row>
    <row r="67" spans="1:25" ht="27.4" customHeight="1" x14ac:dyDescent="0.35">
      <c r="A67" s="4"/>
      <c r="B67" s="32"/>
      <c r="C67" s="33"/>
      <c r="D67" s="33"/>
      <c r="E67" s="33"/>
      <c r="F67" s="33"/>
      <c r="G67" s="198"/>
      <c r="H67" s="198"/>
      <c r="I67" s="198"/>
      <c r="J67" s="198"/>
      <c r="K67" s="198"/>
      <c r="L67" s="34"/>
      <c r="M67" s="4"/>
      <c r="N67" s="4"/>
      <c r="O67" s="169"/>
      <c r="P67" s="178"/>
      <c r="Q67" s="178"/>
      <c r="R67" s="148"/>
      <c r="S67" s="173"/>
      <c r="T67" s="22"/>
      <c r="U67" s="4"/>
      <c r="V67" s="4"/>
      <c r="W67" s="4"/>
      <c r="X67" s="4"/>
      <c r="Y67" s="4"/>
    </row>
    <row r="68" spans="1:25" ht="27.4" customHeight="1" x14ac:dyDescent="0.35">
      <c r="A68" s="4"/>
      <c r="B68" s="35"/>
      <c r="C68" s="36"/>
      <c r="D68" s="36"/>
      <c r="E68" s="36"/>
      <c r="F68" s="36"/>
      <c r="G68" s="199"/>
      <c r="H68" s="199"/>
      <c r="I68" s="199"/>
      <c r="J68" s="199"/>
      <c r="K68" s="199"/>
      <c r="L68" s="37"/>
      <c r="M68" s="4"/>
      <c r="N68" s="4"/>
      <c r="O68" s="169"/>
      <c r="P68" s="178"/>
      <c r="Q68" s="178"/>
      <c r="R68" s="148"/>
      <c r="S68" s="173"/>
      <c r="T68" s="22"/>
      <c r="U68" s="4"/>
      <c r="V68" s="4"/>
      <c r="W68" s="4"/>
      <c r="X68" s="4"/>
      <c r="Y68" s="4"/>
    </row>
    <row r="69" spans="1:25" ht="18.600000000000001" customHeight="1" x14ac:dyDescent="0.35">
      <c r="P69" s="178"/>
      <c r="Q69" s="178"/>
      <c r="R69" s="148"/>
      <c r="S69" s="173"/>
      <c r="T69" s="22"/>
    </row>
    <row r="70" spans="1:25" ht="18.600000000000001" customHeight="1" x14ac:dyDescent="0.2">
      <c r="P70" s="178"/>
      <c r="Q70" s="178"/>
    </row>
    <row r="71" spans="1:25" ht="18.600000000000001" customHeight="1" x14ac:dyDescent="0.2">
      <c r="P71" s="178"/>
      <c r="Q71" s="178"/>
    </row>
    <row r="72" spans="1:25" ht="18.600000000000001" customHeight="1" x14ac:dyDescent="0.2">
      <c r="P72" s="178"/>
      <c r="Q72" s="178"/>
    </row>
    <row r="73" spans="1:25" ht="18.600000000000001" customHeight="1" x14ac:dyDescent="0.2">
      <c r="P73" s="178"/>
      <c r="Q73" s="178"/>
    </row>
    <row r="74" spans="1:25" ht="18.600000000000001" customHeight="1" x14ac:dyDescent="0.2">
      <c r="P74" s="178"/>
      <c r="Q74" s="178"/>
    </row>
    <row r="75" spans="1:25" ht="18.600000000000001" customHeight="1" x14ac:dyDescent="0.2">
      <c r="P75" s="178"/>
      <c r="Q75" s="178"/>
    </row>
    <row r="76" spans="1:25" ht="18.600000000000001" customHeight="1" x14ac:dyDescent="0.2">
      <c r="P76" s="178"/>
      <c r="Q76" s="178"/>
    </row>
    <row r="77" spans="1:25" ht="18.600000000000001" customHeight="1" x14ac:dyDescent="0.2">
      <c r="P77" s="178"/>
      <c r="Q77" s="178"/>
    </row>
    <row r="78" spans="1:25" ht="18.600000000000001" customHeight="1" x14ac:dyDescent="0.2">
      <c r="P78" s="178"/>
      <c r="Q78" s="178"/>
    </row>
    <row r="79" spans="1:25" ht="18.600000000000001" customHeight="1" x14ac:dyDescent="0.2">
      <c r="P79" s="178"/>
      <c r="Q79" s="178"/>
    </row>
    <row r="80" spans="1:25" ht="18.600000000000001" customHeight="1" x14ac:dyDescent="0.2">
      <c r="P80" s="178"/>
      <c r="Q80" s="178"/>
    </row>
    <row r="81" spans="16:17" ht="18.600000000000001" customHeight="1" x14ac:dyDescent="0.2">
      <c r="P81" s="178"/>
      <c r="Q81" s="178"/>
    </row>
    <row r="82" spans="16:17" ht="18.600000000000001" customHeight="1" x14ac:dyDescent="0.2">
      <c r="P82" s="178"/>
      <c r="Q82" s="178"/>
    </row>
    <row r="83" spans="16:17" ht="18.600000000000001" customHeight="1" x14ac:dyDescent="0.2">
      <c r="P83" s="178"/>
      <c r="Q83" s="178"/>
    </row>
    <row r="84" spans="16:17" ht="18.600000000000001" customHeight="1" x14ac:dyDescent="0.2">
      <c r="P84" s="178"/>
      <c r="Q84" s="178"/>
    </row>
    <row r="85" spans="16:17" ht="18.600000000000001" customHeight="1" x14ac:dyDescent="0.2">
      <c r="P85" s="178"/>
      <c r="Q85" s="178"/>
    </row>
    <row r="86" spans="16:17" ht="18.600000000000001" customHeight="1" x14ac:dyDescent="0.2">
      <c r="P86" s="178"/>
      <c r="Q86" s="178"/>
    </row>
    <row r="87" spans="16:17" ht="18.600000000000001" customHeight="1" x14ac:dyDescent="0.2">
      <c r="P87" s="178"/>
      <c r="Q87" s="178"/>
    </row>
    <row r="88" spans="16:17" ht="18.600000000000001" customHeight="1" x14ac:dyDescent="0.2">
      <c r="P88" s="178"/>
      <c r="Q88" s="178"/>
    </row>
    <row r="89" spans="16:17" ht="18.600000000000001" customHeight="1" x14ac:dyDescent="0.2">
      <c r="P89" s="178"/>
      <c r="Q89" s="178"/>
    </row>
    <row r="90" spans="16:17" ht="18.600000000000001" customHeight="1" x14ac:dyDescent="0.2">
      <c r="P90" s="178"/>
      <c r="Q90" s="178"/>
    </row>
    <row r="91" spans="16:17" ht="18.600000000000001" customHeight="1" x14ac:dyDescent="0.2">
      <c r="P91" s="178"/>
      <c r="Q91" s="178"/>
    </row>
    <row r="92" spans="16:17" ht="18.600000000000001" customHeight="1" x14ac:dyDescent="0.2">
      <c r="P92" s="178"/>
      <c r="Q92" s="178"/>
    </row>
    <row r="93" spans="16:17" ht="18.600000000000001" customHeight="1" x14ac:dyDescent="0.2">
      <c r="P93" s="178"/>
      <c r="Q93" s="178"/>
    </row>
  </sheetData>
  <sortState ref="B3:L38">
    <sortCondition descending="1" ref="L3:L38"/>
  </sortState>
  <mergeCells count="1">
    <mergeCell ref="A1:F1"/>
  </mergeCells>
  <conditionalFormatting sqref="A3:A50">
    <cfRule type="containsText" dxfId="21" priority="1" stopIfTrue="1" operator="containsText" text="SI">
      <formula>NOT(ISERROR(SEARCH("SI",A3)))</formula>
    </cfRule>
    <cfRule type="containsText" dxfId="20" priority="2" stopIfTrue="1" operator="containsText" text="NO">
      <formula>NOT(ISERROR(SEARCH("NO",A3)))</formula>
    </cfRule>
  </conditionalFormatting>
  <pageMargins left="1" right="1" top="1" bottom="1" header="0.25" footer="0.25"/>
  <pageSetup orientation="portrait" r:id="rId1"/>
  <headerFooter>
    <oddHeader>&amp;L&amp;"Times New Roman,Regular"&amp;12&amp;K000000CU F</oddHeader>
    <oddFooter>&amp;L&amp;"Helvetica,Regular"&amp;12&amp;K000000&amp;P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W109"/>
  <sheetViews>
    <sheetView showGridLines="0" topLeftCell="A49" zoomScale="40" zoomScaleNormal="40" workbookViewId="0">
      <selection activeCell="P55" sqref="P55:Q55"/>
    </sheetView>
  </sheetViews>
  <sheetFormatPr defaultColWidth="11.42578125" defaultRowHeight="18.600000000000001" customHeight="1" x14ac:dyDescent="0.2"/>
  <cols>
    <col min="1" max="1" width="11.42578125" style="53" customWidth="1"/>
    <col min="2" max="2" width="65.140625" style="53" customWidth="1"/>
    <col min="3" max="3" width="13.7109375" style="53" customWidth="1"/>
    <col min="4" max="4" width="65.85546875" style="53" customWidth="1"/>
    <col min="5" max="5" width="23.140625" style="53" customWidth="1"/>
    <col min="6" max="6" width="23.42578125" style="189" customWidth="1"/>
    <col min="7" max="7" width="23.140625" style="189" customWidth="1"/>
    <col min="8" max="11" width="23.42578125" style="189" customWidth="1"/>
    <col min="12" max="12" width="18.85546875" style="53" customWidth="1"/>
    <col min="13" max="13" width="14.28515625" style="53" customWidth="1"/>
    <col min="14" max="14" width="32.7109375" style="53" bestFit="1" customWidth="1"/>
    <col min="15" max="15" width="11.42578125" style="172" customWidth="1"/>
    <col min="16" max="16" width="11.42578125" style="181" customWidth="1"/>
    <col min="17" max="17" width="59.7109375" style="181" customWidth="1"/>
    <col min="18" max="18" width="20.7109375" style="181" customWidth="1"/>
    <col min="19" max="19" width="11.42578125" style="172" customWidth="1"/>
    <col min="20" max="20" width="35.42578125" style="53" customWidth="1"/>
    <col min="21" max="22" width="11.42578125" style="53" customWidth="1"/>
    <col min="23" max="23" width="47.7109375" style="53" customWidth="1"/>
    <col min="24" max="24" width="11.42578125" style="53" customWidth="1"/>
    <col min="25" max="25" width="65.42578125" style="53" customWidth="1"/>
    <col min="26" max="257" width="11.42578125" style="53" customWidth="1"/>
  </cols>
  <sheetData>
    <row r="1" spans="1:25" ht="28.5" customHeight="1" thickBot="1" x14ac:dyDescent="0.45">
      <c r="A1" s="302" t="s">
        <v>75</v>
      </c>
      <c r="B1" s="303"/>
      <c r="C1" s="303"/>
      <c r="D1" s="303"/>
      <c r="E1" s="303"/>
      <c r="F1" s="303"/>
      <c r="G1" s="239"/>
      <c r="H1" s="239"/>
      <c r="I1" s="239"/>
      <c r="J1" s="239"/>
      <c r="K1" s="239"/>
      <c r="L1" s="3"/>
      <c r="M1" s="3"/>
      <c r="N1" s="3"/>
      <c r="O1" s="169"/>
      <c r="P1" s="178"/>
      <c r="Q1" s="178"/>
      <c r="R1" s="178"/>
      <c r="S1" s="173"/>
      <c r="T1" s="3"/>
      <c r="U1" s="4"/>
      <c r="V1" s="4"/>
      <c r="W1" s="4"/>
      <c r="X1" s="4"/>
      <c r="Y1" s="4"/>
    </row>
    <row r="2" spans="1:25" ht="51.4" customHeight="1" thickBot="1" x14ac:dyDescent="0.4">
      <c r="A2" s="6" t="s">
        <v>69</v>
      </c>
      <c r="B2" s="6" t="s">
        <v>1</v>
      </c>
      <c r="C2" s="6" t="s">
        <v>70</v>
      </c>
      <c r="D2" s="6" t="s">
        <v>3</v>
      </c>
      <c r="E2" s="7" t="s">
        <v>121</v>
      </c>
      <c r="F2" s="184" t="s">
        <v>163</v>
      </c>
      <c r="G2" s="184" t="s">
        <v>164</v>
      </c>
      <c r="H2" s="184" t="s">
        <v>165</v>
      </c>
      <c r="I2" s="184" t="s">
        <v>166</v>
      </c>
      <c r="J2" s="184" t="s">
        <v>122</v>
      </c>
      <c r="K2" s="184" t="s">
        <v>167</v>
      </c>
      <c r="L2" s="8" t="s">
        <v>4</v>
      </c>
      <c r="M2" s="9" t="s">
        <v>5</v>
      </c>
      <c r="N2" s="9" t="s">
        <v>6</v>
      </c>
      <c r="O2" s="195"/>
      <c r="P2" s="179" t="s">
        <v>7</v>
      </c>
      <c r="Q2" s="179" t="s">
        <v>3</v>
      </c>
      <c r="R2" s="179" t="s">
        <v>8</v>
      </c>
      <c r="S2" s="190"/>
      <c r="T2" s="10" t="s">
        <v>9</v>
      </c>
      <c r="U2" s="11"/>
      <c r="V2" s="18"/>
      <c r="W2" s="18"/>
      <c r="X2" s="18"/>
      <c r="Y2" s="18"/>
    </row>
    <row r="3" spans="1:25" ht="29.1" customHeight="1" thickBot="1" x14ac:dyDescent="0.4">
      <c r="A3" s="144" t="str">
        <f t="shared" ref="A3:A34" si="0">IF(M3&lt;2,"NO","SI")</f>
        <v>SI</v>
      </c>
      <c r="B3" s="156" t="s">
        <v>292</v>
      </c>
      <c r="C3" s="157" t="s">
        <v>130</v>
      </c>
      <c r="D3" s="158" t="s">
        <v>131</v>
      </c>
      <c r="E3" s="159">
        <v>100</v>
      </c>
      <c r="F3" s="185">
        <v>100</v>
      </c>
      <c r="G3" s="185">
        <v>100</v>
      </c>
      <c r="H3" s="185">
        <v>12</v>
      </c>
      <c r="I3" s="185"/>
      <c r="J3" s="185">
        <v>80</v>
      </c>
      <c r="K3" s="185">
        <v>80</v>
      </c>
      <c r="L3" s="154">
        <f t="shared" ref="L3:L34" si="1">IF(M3=7,SUM(E3:K3)-SMALL(E3:K3,1)-SMALL(E3:K3,2),IF(M3=6,SUM(E3:K3)-SMALL(E3:K3,1),SUM(E3:K3)))</f>
        <v>460</v>
      </c>
      <c r="M3" s="16">
        <f t="shared" ref="M3:M34" si="2">COUNTA(E3:K3)</f>
        <v>6</v>
      </c>
      <c r="N3" s="140">
        <f t="shared" ref="N3:N34" si="3">SUM(E3:K3)</f>
        <v>472</v>
      </c>
      <c r="O3" s="171"/>
      <c r="P3" s="148">
        <v>1213</v>
      </c>
      <c r="Q3" s="149" t="s">
        <v>114</v>
      </c>
      <c r="R3" s="148">
        <f t="shared" ref="R3:R34" si="4">SUMIF($C$3:$C$113,P3,$N$3:$N$113)</f>
        <v>443</v>
      </c>
      <c r="S3" s="175"/>
      <c r="T3" s="17">
        <f t="shared" ref="T3:T34" si="5">SUMIF($C$3:$C$113,P3,$L$3:$L$113)</f>
        <v>408</v>
      </c>
      <c r="U3" s="11"/>
      <c r="V3" s="18"/>
      <c r="W3" s="18"/>
      <c r="X3" s="18"/>
      <c r="Y3" s="18"/>
    </row>
    <row r="4" spans="1:25" ht="29.1" customHeight="1" thickBot="1" x14ac:dyDescent="0.4">
      <c r="A4" s="144" t="str">
        <f t="shared" si="0"/>
        <v>SI</v>
      </c>
      <c r="B4" s="156" t="s">
        <v>293</v>
      </c>
      <c r="C4" s="157" t="s">
        <v>134</v>
      </c>
      <c r="D4" s="158" t="s">
        <v>135</v>
      </c>
      <c r="E4" s="159">
        <v>90</v>
      </c>
      <c r="F4" s="185">
        <v>80</v>
      </c>
      <c r="G4" s="185">
        <v>80</v>
      </c>
      <c r="H4" s="185">
        <v>100</v>
      </c>
      <c r="I4" s="185">
        <v>90</v>
      </c>
      <c r="J4" s="185">
        <v>30</v>
      </c>
      <c r="K4" s="185">
        <v>90</v>
      </c>
      <c r="L4" s="154">
        <f t="shared" si="1"/>
        <v>450</v>
      </c>
      <c r="M4" s="16">
        <f t="shared" si="2"/>
        <v>7</v>
      </c>
      <c r="N4" s="140">
        <f t="shared" si="3"/>
        <v>560</v>
      </c>
      <c r="O4" s="171"/>
      <c r="P4" s="148"/>
      <c r="Q4" s="149"/>
      <c r="R4" s="148">
        <f t="shared" si="4"/>
        <v>0</v>
      </c>
      <c r="S4" s="175"/>
      <c r="T4" s="17">
        <f t="shared" si="5"/>
        <v>0</v>
      </c>
      <c r="U4" s="11"/>
      <c r="V4" s="18"/>
      <c r="W4" s="18"/>
      <c r="X4" s="18"/>
      <c r="Y4" s="18"/>
    </row>
    <row r="5" spans="1:25" ht="29.1" customHeight="1" thickBot="1" x14ac:dyDescent="0.4">
      <c r="A5" s="144" t="str">
        <f t="shared" si="0"/>
        <v>SI</v>
      </c>
      <c r="B5" s="156" t="s">
        <v>297</v>
      </c>
      <c r="C5" s="157" t="s">
        <v>127</v>
      </c>
      <c r="D5" s="158" t="s">
        <v>128</v>
      </c>
      <c r="E5" s="159">
        <v>40</v>
      </c>
      <c r="F5" s="185">
        <v>90</v>
      </c>
      <c r="G5" s="185">
        <v>50</v>
      </c>
      <c r="H5" s="185">
        <v>90</v>
      </c>
      <c r="I5" s="185">
        <v>8</v>
      </c>
      <c r="J5" s="185">
        <v>60</v>
      </c>
      <c r="K5" s="185">
        <v>40</v>
      </c>
      <c r="L5" s="154">
        <f t="shared" si="1"/>
        <v>330</v>
      </c>
      <c r="M5" s="16">
        <f t="shared" si="2"/>
        <v>7</v>
      </c>
      <c r="N5" s="140">
        <f t="shared" si="3"/>
        <v>378</v>
      </c>
      <c r="O5" s="171"/>
      <c r="P5" s="148">
        <v>2232</v>
      </c>
      <c r="Q5" s="149" t="s">
        <v>119</v>
      </c>
      <c r="R5" s="148">
        <f t="shared" si="4"/>
        <v>398</v>
      </c>
      <c r="S5" s="175"/>
      <c r="T5" s="17">
        <f t="shared" si="5"/>
        <v>383</v>
      </c>
      <c r="U5" s="11"/>
      <c r="V5" s="18"/>
      <c r="W5" s="18"/>
      <c r="X5" s="18"/>
      <c r="Y5" s="18"/>
    </row>
    <row r="6" spans="1:25" ht="29.1" customHeight="1" thickBot="1" x14ac:dyDescent="0.4">
      <c r="A6" s="144" t="str">
        <f t="shared" si="0"/>
        <v>SI</v>
      </c>
      <c r="B6" s="156" t="s">
        <v>298</v>
      </c>
      <c r="C6" s="157" t="s">
        <v>137</v>
      </c>
      <c r="D6" s="158" t="s">
        <v>114</v>
      </c>
      <c r="E6" s="159">
        <v>30</v>
      </c>
      <c r="F6" s="185">
        <v>40</v>
      </c>
      <c r="G6" s="185">
        <v>90</v>
      </c>
      <c r="H6" s="185">
        <v>20</v>
      </c>
      <c r="I6" s="185">
        <v>100</v>
      </c>
      <c r="J6" s="185">
        <v>5</v>
      </c>
      <c r="K6" s="185">
        <v>50</v>
      </c>
      <c r="L6" s="154">
        <f t="shared" si="1"/>
        <v>310</v>
      </c>
      <c r="M6" s="16">
        <f t="shared" si="2"/>
        <v>7</v>
      </c>
      <c r="N6" s="140">
        <f t="shared" si="3"/>
        <v>335</v>
      </c>
      <c r="O6" s="171"/>
      <c r="P6" s="148">
        <v>1180</v>
      </c>
      <c r="Q6" s="149" t="s">
        <v>14</v>
      </c>
      <c r="R6" s="148">
        <f t="shared" si="4"/>
        <v>5</v>
      </c>
      <c r="S6" s="175"/>
      <c r="T6" s="17">
        <f t="shared" si="5"/>
        <v>5</v>
      </c>
      <c r="U6" s="11"/>
      <c r="V6" s="18"/>
      <c r="W6" s="18"/>
      <c r="X6" s="18"/>
      <c r="Y6" s="18"/>
    </row>
    <row r="7" spans="1:25" ht="29.1" customHeight="1" thickBot="1" x14ac:dyDescent="0.4">
      <c r="A7" s="144" t="str">
        <f t="shared" si="0"/>
        <v>SI</v>
      </c>
      <c r="B7" s="151" t="s">
        <v>485</v>
      </c>
      <c r="C7" s="148">
        <v>1773</v>
      </c>
      <c r="D7" s="182" t="s">
        <v>71</v>
      </c>
      <c r="E7" s="194"/>
      <c r="F7" s="185">
        <v>50</v>
      </c>
      <c r="G7" s="185">
        <v>60</v>
      </c>
      <c r="H7" s="185">
        <v>60</v>
      </c>
      <c r="I7" s="185">
        <v>50</v>
      </c>
      <c r="J7" s="185"/>
      <c r="K7" s="185">
        <v>60</v>
      </c>
      <c r="L7" s="154">
        <f t="shared" si="1"/>
        <v>280</v>
      </c>
      <c r="M7" s="16">
        <f t="shared" si="2"/>
        <v>5</v>
      </c>
      <c r="N7" s="140">
        <f t="shared" si="3"/>
        <v>280</v>
      </c>
      <c r="O7" s="171"/>
      <c r="P7" s="148">
        <v>1115</v>
      </c>
      <c r="Q7" s="149" t="s">
        <v>15</v>
      </c>
      <c r="R7" s="148">
        <f t="shared" si="4"/>
        <v>0</v>
      </c>
      <c r="S7" s="175"/>
      <c r="T7" s="17">
        <f t="shared" si="5"/>
        <v>0</v>
      </c>
      <c r="U7" s="11"/>
      <c r="V7" s="18"/>
      <c r="W7" s="18"/>
      <c r="X7" s="18"/>
      <c r="Y7" s="18"/>
    </row>
    <row r="8" spans="1:25" ht="29.1" customHeight="1" thickBot="1" x14ac:dyDescent="0.4">
      <c r="A8" s="144" t="str">
        <f t="shared" si="0"/>
        <v>SI</v>
      </c>
      <c r="B8" s="151" t="s">
        <v>494</v>
      </c>
      <c r="C8" s="148">
        <v>1298</v>
      </c>
      <c r="D8" s="182" t="s">
        <v>35</v>
      </c>
      <c r="E8" s="194"/>
      <c r="F8" s="185">
        <v>5</v>
      </c>
      <c r="G8" s="185"/>
      <c r="H8" s="185">
        <v>80</v>
      </c>
      <c r="I8" s="185"/>
      <c r="J8" s="185">
        <v>90</v>
      </c>
      <c r="K8" s="185">
        <v>100</v>
      </c>
      <c r="L8" s="154">
        <f t="shared" si="1"/>
        <v>275</v>
      </c>
      <c r="M8" s="16">
        <f t="shared" si="2"/>
        <v>4</v>
      </c>
      <c r="N8" s="140">
        <f t="shared" si="3"/>
        <v>275</v>
      </c>
      <c r="O8" s="171"/>
      <c r="P8" s="148">
        <v>10</v>
      </c>
      <c r="Q8" s="149" t="s">
        <v>16</v>
      </c>
      <c r="R8" s="148">
        <f t="shared" si="4"/>
        <v>598</v>
      </c>
      <c r="S8" s="175"/>
      <c r="T8" s="17">
        <f t="shared" si="5"/>
        <v>545</v>
      </c>
      <c r="U8" s="11"/>
      <c r="V8" s="18"/>
      <c r="W8" s="18"/>
      <c r="X8" s="18"/>
      <c r="Y8" s="18"/>
    </row>
    <row r="9" spans="1:25" ht="29.1" customHeight="1" thickBot="1" x14ac:dyDescent="0.4">
      <c r="A9" s="144" t="str">
        <f t="shared" si="0"/>
        <v>SI</v>
      </c>
      <c r="B9" s="156" t="s">
        <v>294</v>
      </c>
      <c r="C9" s="157" t="s">
        <v>127</v>
      </c>
      <c r="D9" s="158" t="s">
        <v>128</v>
      </c>
      <c r="E9" s="159">
        <v>80</v>
      </c>
      <c r="F9" s="185">
        <v>60</v>
      </c>
      <c r="G9" s="185"/>
      <c r="H9" s="185">
        <v>5</v>
      </c>
      <c r="I9" s="185">
        <v>20</v>
      </c>
      <c r="J9" s="185">
        <v>50</v>
      </c>
      <c r="K9" s="185">
        <v>5</v>
      </c>
      <c r="L9" s="154">
        <f t="shared" si="1"/>
        <v>215</v>
      </c>
      <c r="M9" s="16">
        <f t="shared" si="2"/>
        <v>6</v>
      </c>
      <c r="N9" s="140">
        <f t="shared" si="3"/>
        <v>220</v>
      </c>
      <c r="O9" s="171"/>
      <c r="P9" s="148">
        <v>1589</v>
      </c>
      <c r="Q9" s="149" t="s">
        <v>18</v>
      </c>
      <c r="R9" s="148">
        <f t="shared" si="4"/>
        <v>130</v>
      </c>
      <c r="S9" s="175"/>
      <c r="T9" s="17">
        <f t="shared" si="5"/>
        <v>130</v>
      </c>
      <c r="U9" s="11"/>
      <c r="V9" s="18"/>
      <c r="W9" s="18"/>
      <c r="X9" s="18"/>
      <c r="Y9" s="18"/>
    </row>
    <row r="10" spans="1:25" ht="29.1" customHeight="1" thickBot="1" x14ac:dyDescent="0.4">
      <c r="A10" s="144" t="str">
        <f t="shared" si="0"/>
        <v>SI</v>
      </c>
      <c r="B10" s="156" t="s">
        <v>296</v>
      </c>
      <c r="C10" s="157" t="s">
        <v>139</v>
      </c>
      <c r="D10" s="158" t="s">
        <v>140</v>
      </c>
      <c r="E10" s="159">
        <v>50</v>
      </c>
      <c r="F10" s="185">
        <v>7</v>
      </c>
      <c r="G10" s="185">
        <v>30</v>
      </c>
      <c r="H10" s="185">
        <v>15</v>
      </c>
      <c r="I10" s="185">
        <v>80</v>
      </c>
      <c r="J10" s="185">
        <v>8</v>
      </c>
      <c r="K10" s="185">
        <v>20</v>
      </c>
      <c r="L10" s="154">
        <f t="shared" si="1"/>
        <v>195</v>
      </c>
      <c r="M10" s="16">
        <f t="shared" si="2"/>
        <v>7</v>
      </c>
      <c r="N10" s="140">
        <f t="shared" si="3"/>
        <v>210</v>
      </c>
      <c r="O10" s="171"/>
      <c r="P10" s="148"/>
      <c r="Q10" s="149"/>
      <c r="R10" s="148">
        <f t="shared" si="4"/>
        <v>0</v>
      </c>
      <c r="S10" s="175"/>
      <c r="T10" s="17">
        <f t="shared" si="5"/>
        <v>0</v>
      </c>
      <c r="U10" s="11"/>
      <c r="V10" s="18"/>
      <c r="W10" s="18"/>
      <c r="X10" s="18"/>
      <c r="Y10" s="18"/>
    </row>
    <row r="11" spans="1:25" ht="29.1" customHeight="1" thickBot="1" x14ac:dyDescent="0.4">
      <c r="A11" s="144" t="str">
        <f t="shared" si="0"/>
        <v>SI</v>
      </c>
      <c r="B11" s="151" t="s">
        <v>488</v>
      </c>
      <c r="C11" s="148">
        <v>1298</v>
      </c>
      <c r="D11" s="182" t="s">
        <v>35</v>
      </c>
      <c r="E11" s="194"/>
      <c r="F11" s="185">
        <v>5</v>
      </c>
      <c r="G11" s="185"/>
      <c r="H11" s="185">
        <v>40</v>
      </c>
      <c r="I11" s="185">
        <v>15</v>
      </c>
      <c r="J11" s="185">
        <v>100</v>
      </c>
      <c r="K11" s="185">
        <v>30</v>
      </c>
      <c r="L11" s="154">
        <f t="shared" si="1"/>
        <v>190</v>
      </c>
      <c r="M11" s="16">
        <f t="shared" si="2"/>
        <v>5</v>
      </c>
      <c r="N11" s="140">
        <f t="shared" si="3"/>
        <v>190</v>
      </c>
      <c r="O11" s="171"/>
      <c r="P11" s="148">
        <v>1590</v>
      </c>
      <c r="Q11" s="149" t="s">
        <v>21</v>
      </c>
      <c r="R11" s="148">
        <f t="shared" si="4"/>
        <v>0</v>
      </c>
      <c r="S11" s="175"/>
      <c r="T11" s="17">
        <f t="shared" si="5"/>
        <v>0</v>
      </c>
      <c r="U11" s="11"/>
      <c r="V11" s="18"/>
      <c r="W11" s="18"/>
      <c r="X11" s="18"/>
      <c r="Y11" s="18"/>
    </row>
    <row r="12" spans="1:25" ht="29.1" customHeight="1" thickBot="1" x14ac:dyDescent="0.4">
      <c r="A12" s="144" t="str">
        <f t="shared" si="0"/>
        <v>SI</v>
      </c>
      <c r="B12" s="156" t="s">
        <v>295</v>
      </c>
      <c r="C12" s="157" t="s">
        <v>147</v>
      </c>
      <c r="D12" s="158" t="s">
        <v>20</v>
      </c>
      <c r="E12" s="159">
        <v>60</v>
      </c>
      <c r="F12" s="185"/>
      <c r="G12" s="185"/>
      <c r="H12" s="185">
        <v>30</v>
      </c>
      <c r="I12" s="185">
        <v>9</v>
      </c>
      <c r="J12" s="185">
        <v>15</v>
      </c>
      <c r="K12" s="185">
        <v>12</v>
      </c>
      <c r="L12" s="154">
        <f t="shared" si="1"/>
        <v>126</v>
      </c>
      <c r="M12" s="16">
        <f t="shared" si="2"/>
        <v>5</v>
      </c>
      <c r="N12" s="140">
        <f t="shared" si="3"/>
        <v>126</v>
      </c>
      <c r="O12" s="171"/>
      <c r="P12" s="148">
        <v>2074</v>
      </c>
      <c r="Q12" s="149" t="s">
        <v>419</v>
      </c>
      <c r="R12" s="148">
        <f t="shared" si="4"/>
        <v>20</v>
      </c>
      <c r="S12" s="175"/>
      <c r="T12" s="17">
        <f t="shared" si="5"/>
        <v>20</v>
      </c>
      <c r="U12" s="11"/>
      <c r="V12" s="18"/>
      <c r="W12" s="18"/>
      <c r="X12" s="18"/>
      <c r="Y12" s="18"/>
    </row>
    <row r="13" spans="1:25" ht="29.1" customHeight="1" thickBot="1" x14ac:dyDescent="0.4">
      <c r="A13" s="144" t="str">
        <f t="shared" si="0"/>
        <v>SI</v>
      </c>
      <c r="B13" s="156" t="s">
        <v>299</v>
      </c>
      <c r="C13" s="157" t="s">
        <v>134</v>
      </c>
      <c r="D13" s="158" t="s">
        <v>135</v>
      </c>
      <c r="E13" s="159">
        <v>20</v>
      </c>
      <c r="F13" s="185"/>
      <c r="G13" s="185">
        <v>40</v>
      </c>
      <c r="H13" s="185">
        <v>8</v>
      </c>
      <c r="I13" s="185">
        <v>30</v>
      </c>
      <c r="J13" s="185">
        <v>5</v>
      </c>
      <c r="K13" s="185">
        <v>7</v>
      </c>
      <c r="L13" s="154">
        <f t="shared" si="1"/>
        <v>105</v>
      </c>
      <c r="M13" s="16">
        <f t="shared" si="2"/>
        <v>6</v>
      </c>
      <c r="N13" s="140">
        <f t="shared" si="3"/>
        <v>110</v>
      </c>
      <c r="O13" s="171"/>
      <c r="P13" s="148">
        <v>2310</v>
      </c>
      <c r="Q13" s="149" t="s">
        <v>420</v>
      </c>
      <c r="R13" s="148">
        <f t="shared" si="4"/>
        <v>144</v>
      </c>
      <c r="S13" s="175"/>
      <c r="T13" s="17">
        <f t="shared" si="5"/>
        <v>124</v>
      </c>
      <c r="U13" s="11"/>
      <c r="V13" s="18"/>
      <c r="W13" s="18"/>
      <c r="X13" s="18"/>
      <c r="Y13" s="18"/>
    </row>
    <row r="14" spans="1:25" ht="29.1" customHeight="1" thickBot="1" x14ac:dyDescent="0.4">
      <c r="A14" s="144" t="str">
        <f t="shared" si="0"/>
        <v>SI</v>
      </c>
      <c r="B14" s="151" t="s">
        <v>486</v>
      </c>
      <c r="C14" s="148">
        <v>1773</v>
      </c>
      <c r="D14" s="182" t="s">
        <v>71</v>
      </c>
      <c r="E14" s="194"/>
      <c r="F14" s="185">
        <v>30</v>
      </c>
      <c r="G14" s="185">
        <v>20</v>
      </c>
      <c r="H14" s="185"/>
      <c r="I14" s="185">
        <v>40</v>
      </c>
      <c r="J14" s="185"/>
      <c r="K14" s="185"/>
      <c r="L14" s="154">
        <f t="shared" si="1"/>
        <v>90</v>
      </c>
      <c r="M14" s="16">
        <f t="shared" si="2"/>
        <v>3</v>
      </c>
      <c r="N14" s="140">
        <f t="shared" si="3"/>
        <v>90</v>
      </c>
      <c r="O14" s="171"/>
      <c r="P14" s="148">
        <v>1843</v>
      </c>
      <c r="Q14" s="149" t="s">
        <v>27</v>
      </c>
      <c r="R14" s="148">
        <f t="shared" si="4"/>
        <v>0</v>
      </c>
      <c r="S14" s="175"/>
      <c r="T14" s="17">
        <f t="shared" si="5"/>
        <v>0</v>
      </c>
      <c r="U14" s="11"/>
      <c r="V14" s="18"/>
      <c r="W14" s="18"/>
      <c r="X14" s="18"/>
      <c r="Y14" s="18"/>
    </row>
    <row r="15" spans="1:25" ht="29.1" customHeight="1" thickBot="1" x14ac:dyDescent="0.4">
      <c r="A15" s="144" t="str">
        <f t="shared" si="0"/>
        <v>SI</v>
      </c>
      <c r="B15" s="151" t="s">
        <v>493</v>
      </c>
      <c r="C15" s="157" t="s">
        <v>139</v>
      </c>
      <c r="D15" s="158" t="s">
        <v>140</v>
      </c>
      <c r="E15" s="194"/>
      <c r="F15" s="185">
        <v>5</v>
      </c>
      <c r="G15" s="185">
        <v>15</v>
      </c>
      <c r="H15" s="185"/>
      <c r="I15" s="185">
        <v>60</v>
      </c>
      <c r="J15" s="185">
        <v>5</v>
      </c>
      <c r="K15" s="185"/>
      <c r="L15" s="154">
        <f t="shared" si="1"/>
        <v>85</v>
      </c>
      <c r="M15" s="16">
        <f t="shared" si="2"/>
        <v>4</v>
      </c>
      <c r="N15" s="140">
        <f t="shared" si="3"/>
        <v>85</v>
      </c>
      <c r="O15" s="171"/>
      <c r="P15" s="148">
        <v>1317</v>
      </c>
      <c r="Q15" s="149" t="s">
        <v>28</v>
      </c>
      <c r="R15" s="148">
        <f t="shared" si="4"/>
        <v>55</v>
      </c>
      <c r="S15" s="175"/>
      <c r="T15" s="17">
        <f t="shared" si="5"/>
        <v>45</v>
      </c>
      <c r="U15" s="11"/>
      <c r="V15" s="18"/>
      <c r="W15" s="18"/>
      <c r="X15" s="18"/>
      <c r="Y15" s="18"/>
    </row>
    <row r="16" spans="1:25" ht="29.1" customHeight="1" thickBot="1" x14ac:dyDescent="0.4">
      <c r="A16" s="144" t="str">
        <f t="shared" si="0"/>
        <v>SI</v>
      </c>
      <c r="B16" s="156" t="s">
        <v>304</v>
      </c>
      <c r="C16" s="157" t="s">
        <v>134</v>
      </c>
      <c r="D16" s="158" t="s">
        <v>135</v>
      </c>
      <c r="E16" s="159">
        <v>7</v>
      </c>
      <c r="F16" s="185">
        <v>8</v>
      </c>
      <c r="G16" s="185"/>
      <c r="H16" s="185">
        <v>6</v>
      </c>
      <c r="I16" s="185">
        <v>12</v>
      </c>
      <c r="J16" s="185">
        <v>40</v>
      </c>
      <c r="K16" s="185"/>
      <c r="L16" s="154">
        <f t="shared" si="1"/>
        <v>73</v>
      </c>
      <c r="M16" s="16">
        <f t="shared" si="2"/>
        <v>5</v>
      </c>
      <c r="N16" s="140">
        <f t="shared" si="3"/>
        <v>73</v>
      </c>
      <c r="O16" s="171"/>
      <c r="P16" s="148"/>
      <c r="Q16" s="149"/>
      <c r="R16" s="148">
        <f t="shared" si="4"/>
        <v>0</v>
      </c>
      <c r="S16" s="175"/>
      <c r="T16" s="17">
        <f t="shared" si="5"/>
        <v>0</v>
      </c>
      <c r="U16" s="11"/>
      <c r="V16" s="18"/>
      <c r="W16" s="18"/>
      <c r="X16" s="18"/>
      <c r="Y16" s="18"/>
    </row>
    <row r="17" spans="1:25" ht="29.1" customHeight="1" thickBot="1" x14ac:dyDescent="0.4">
      <c r="A17" s="144" t="str">
        <f t="shared" si="0"/>
        <v>SI</v>
      </c>
      <c r="B17" s="151" t="s">
        <v>616</v>
      </c>
      <c r="C17" s="157" t="s">
        <v>139</v>
      </c>
      <c r="D17" s="158" t="s">
        <v>140</v>
      </c>
      <c r="E17" s="194"/>
      <c r="F17" s="185"/>
      <c r="G17" s="185"/>
      <c r="H17" s="185">
        <v>50</v>
      </c>
      <c r="I17" s="185"/>
      <c r="J17" s="185">
        <v>7</v>
      </c>
      <c r="K17" s="185">
        <v>6</v>
      </c>
      <c r="L17" s="154">
        <f t="shared" si="1"/>
        <v>63</v>
      </c>
      <c r="M17" s="16">
        <f t="shared" si="2"/>
        <v>3</v>
      </c>
      <c r="N17" s="140">
        <f t="shared" si="3"/>
        <v>63</v>
      </c>
      <c r="O17" s="171"/>
      <c r="P17" s="148">
        <v>1886</v>
      </c>
      <c r="Q17" s="149" t="s">
        <v>31</v>
      </c>
      <c r="R17" s="148">
        <f t="shared" si="4"/>
        <v>472</v>
      </c>
      <c r="S17" s="175"/>
      <c r="T17" s="17">
        <f t="shared" si="5"/>
        <v>460</v>
      </c>
      <c r="U17" s="11"/>
      <c r="V17" s="18"/>
      <c r="W17" s="18"/>
      <c r="X17" s="18"/>
      <c r="Y17" s="18"/>
    </row>
    <row r="18" spans="1:25" ht="29.1" customHeight="1" thickBot="1" x14ac:dyDescent="0.4">
      <c r="A18" s="144" t="str">
        <f t="shared" si="0"/>
        <v>SI</v>
      </c>
      <c r="B18" s="156" t="s">
        <v>300</v>
      </c>
      <c r="C18" s="157" t="s">
        <v>202</v>
      </c>
      <c r="D18" s="158" t="s">
        <v>203</v>
      </c>
      <c r="E18" s="159">
        <v>15</v>
      </c>
      <c r="F18" s="185"/>
      <c r="G18" s="185"/>
      <c r="H18" s="185">
        <v>5</v>
      </c>
      <c r="I18" s="185"/>
      <c r="J18" s="185">
        <v>20</v>
      </c>
      <c r="K18" s="185">
        <v>15</v>
      </c>
      <c r="L18" s="154">
        <f t="shared" si="1"/>
        <v>55</v>
      </c>
      <c r="M18" s="16">
        <f t="shared" si="2"/>
        <v>4</v>
      </c>
      <c r="N18" s="140">
        <f t="shared" si="3"/>
        <v>55</v>
      </c>
      <c r="O18" s="171"/>
      <c r="P18" s="148">
        <v>2144</v>
      </c>
      <c r="Q18" s="180" t="s">
        <v>107</v>
      </c>
      <c r="R18" s="148">
        <f t="shared" si="4"/>
        <v>25</v>
      </c>
      <c r="S18" s="175"/>
      <c r="T18" s="17">
        <f t="shared" si="5"/>
        <v>25</v>
      </c>
      <c r="U18" s="11"/>
      <c r="V18" s="18"/>
      <c r="W18" s="18"/>
      <c r="X18" s="18"/>
      <c r="Y18" s="18"/>
    </row>
    <row r="19" spans="1:25" ht="29.1" customHeight="1" thickBot="1" x14ac:dyDescent="0.4">
      <c r="A19" s="144" t="str">
        <f t="shared" si="0"/>
        <v>SI</v>
      </c>
      <c r="B19" s="156" t="s">
        <v>301</v>
      </c>
      <c r="C19" s="157" t="s">
        <v>147</v>
      </c>
      <c r="D19" s="158" t="s">
        <v>20</v>
      </c>
      <c r="E19" s="159">
        <v>12</v>
      </c>
      <c r="F19" s="185">
        <v>20</v>
      </c>
      <c r="G19" s="185"/>
      <c r="H19" s="185">
        <v>5</v>
      </c>
      <c r="I19" s="185">
        <v>7</v>
      </c>
      <c r="J19" s="185"/>
      <c r="K19" s="185">
        <v>8</v>
      </c>
      <c r="L19" s="154">
        <f t="shared" si="1"/>
        <v>52</v>
      </c>
      <c r="M19" s="16">
        <f t="shared" si="2"/>
        <v>5</v>
      </c>
      <c r="N19" s="140">
        <f t="shared" si="3"/>
        <v>52</v>
      </c>
      <c r="O19" s="171"/>
      <c r="P19" s="148"/>
      <c r="Q19" s="149"/>
      <c r="R19" s="148">
        <f t="shared" si="4"/>
        <v>0</v>
      </c>
      <c r="S19" s="175"/>
      <c r="T19" s="17">
        <f t="shared" si="5"/>
        <v>0</v>
      </c>
      <c r="U19" s="11"/>
      <c r="V19" s="18"/>
      <c r="W19" s="18"/>
      <c r="X19" s="18"/>
      <c r="Y19" s="18"/>
    </row>
    <row r="20" spans="1:25" ht="29.1" customHeight="1" thickBot="1" x14ac:dyDescent="0.4">
      <c r="A20" s="144" t="str">
        <f t="shared" si="0"/>
        <v>SI</v>
      </c>
      <c r="B20" s="156" t="s">
        <v>313</v>
      </c>
      <c r="C20" s="157" t="s">
        <v>187</v>
      </c>
      <c r="D20" s="164" t="s">
        <v>188</v>
      </c>
      <c r="E20" s="159">
        <v>5</v>
      </c>
      <c r="F20" s="185">
        <v>15</v>
      </c>
      <c r="G20" s="185">
        <v>6</v>
      </c>
      <c r="H20" s="185">
        <v>5</v>
      </c>
      <c r="I20" s="185">
        <v>5</v>
      </c>
      <c r="J20" s="185">
        <v>5</v>
      </c>
      <c r="K20" s="185">
        <v>9</v>
      </c>
      <c r="L20" s="154">
        <f t="shared" si="1"/>
        <v>40</v>
      </c>
      <c r="M20" s="16">
        <f t="shared" si="2"/>
        <v>7</v>
      </c>
      <c r="N20" s="140">
        <f t="shared" si="3"/>
        <v>50</v>
      </c>
      <c r="O20" s="171"/>
      <c r="P20" s="148">
        <v>1298</v>
      </c>
      <c r="Q20" s="149" t="s">
        <v>35</v>
      </c>
      <c r="R20" s="148">
        <f t="shared" si="4"/>
        <v>508</v>
      </c>
      <c r="S20" s="175"/>
      <c r="T20" s="17">
        <f t="shared" si="5"/>
        <v>508</v>
      </c>
      <c r="U20" s="11"/>
      <c r="V20" s="18"/>
      <c r="W20" s="18"/>
      <c r="X20" s="18"/>
      <c r="Y20" s="18"/>
    </row>
    <row r="21" spans="1:25" ht="29.1" customHeight="1" thickBot="1" x14ac:dyDescent="0.4">
      <c r="A21" s="144" t="str">
        <f t="shared" si="0"/>
        <v>SI</v>
      </c>
      <c r="B21" s="156" t="s">
        <v>314</v>
      </c>
      <c r="C21" s="157" t="s">
        <v>134</v>
      </c>
      <c r="D21" s="164" t="s">
        <v>135</v>
      </c>
      <c r="E21" s="159">
        <v>5</v>
      </c>
      <c r="F21" s="185"/>
      <c r="G21" s="185">
        <v>5</v>
      </c>
      <c r="H21" s="185">
        <v>7</v>
      </c>
      <c r="I21" s="185">
        <v>5</v>
      </c>
      <c r="J21" s="185">
        <v>12</v>
      </c>
      <c r="K21" s="185">
        <v>5</v>
      </c>
      <c r="L21" s="154">
        <f t="shared" si="1"/>
        <v>34</v>
      </c>
      <c r="M21" s="16">
        <f t="shared" si="2"/>
        <v>6</v>
      </c>
      <c r="N21" s="140">
        <f t="shared" si="3"/>
        <v>39</v>
      </c>
      <c r="O21" s="171"/>
      <c r="P21" s="148">
        <v>2271</v>
      </c>
      <c r="Q21" s="149" t="s">
        <v>120</v>
      </c>
      <c r="R21" s="148">
        <f t="shared" si="4"/>
        <v>857</v>
      </c>
      <c r="S21" s="175"/>
      <c r="T21" s="17">
        <f t="shared" si="5"/>
        <v>732</v>
      </c>
      <c r="U21" s="11"/>
      <c r="V21" s="18"/>
      <c r="W21" s="18"/>
      <c r="X21" s="18"/>
      <c r="Y21" s="18"/>
    </row>
    <row r="22" spans="1:25" ht="29.1" customHeight="1" thickBot="1" x14ac:dyDescent="0.4">
      <c r="A22" s="144" t="str">
        <f t="shared" si="0"/>
        <v>SI</v>
      </c>
      <c r="B22" s="151" t="s">
        <v>496</v>
      </c>
      <c r="C22" s="148">
        <v>1298</v>
      </c>
      <c r="D22" s="182" t="s">
        <v>35</v>
      </c>
      <c r="E22" s="194"/>
      <c r="F22" s="185">
        <v>5</v>
      </c>
      <c r="G22" s="185"/>
      <c r="H22" s="185">
        <v>9</v>
      </c>
      <c r="I22" s="185">
        <v>5</v>
      </c>
      <c r="J22" s="185">
        <v>9</v>
      </c>
      <c r="K22" s="185">
        <v>5</v>
      </c>
      <c r="L22" s="154">
        <f t="shared" si="1"/>
        <v>33</v>
      </c>
      <c r="M22" s="16">
        <f t="shared" si="2"/>
        <v>5</v>
      </c>
      <c r="N22" s="140">
        <f t="shared" si="3"/>
        <v>33</v>
      </c>
      <c r="O22" s="171"/>
      <c r="P22" s="148">
        <v>2186</v>
      </c>
      <c r="Q22" s="149" t="s">
        <v>124</v>
      </c>
      <c r="R22" s="148">
        <f t="shared" si="4"/>
        <v>0</v>
      </c>
      <c r="S22" s="175"/>
      <c r="T22" s="17">
        <f t="shared" si="5"/>
        <v>0</v>
      </c>
      <c r="U22" s="11"/>
      <c r="V22" s="18"/>
      <c r="W22" s="18"/>
      <c r="X22" s="18"/>
      <c r="Y22" s="18"/>
    </row>
    <row r="23" spans="1:25" ht="29.1" customHeight="1" thickBot="1" x14ac:dyDescent="0.4">
      <c r="A23" s="144" t="str">
        <f t="shared" si="0"/>
        <v>SI</v>
      </c>
      <c r="B23" s="156" t="s">
        <v>303</v>
      </c>
      <c r="C23" s="157" t="s">
        <v>137</v>
      </c>
      <c r="D23" s="158" t="s">
        <v>114</v>
      </c>
      <c r="E23" s="159">
        <v>8</v>
      </c>
      <c r="F23" s="185">
        <v>5</v>
      </c>
      <c r="G23" s="185">
        <v>8</v>
      </c>
      <c r="H23" s="185"/>
      <c r="I23" s="185"/>
      <c r="J23" s="185">
        <v>5</v>
      </c>
      <c r="K23" s="185">
        <v>5</v>
      </c>
      <c r="L23" s="154">
        <f t="shared" si="1"/>
        <v>31</v>
      </c>
      <c r="M23" s="16">
        <f t="shared" si="2"/>
        <v>5</v>
      </c>
      <c r="N23" s="140">
        <f t="shared" si="3"/>
        <v>31</v>
      </c>
      <c r="O23" s="171"/>
      <c r="P23" s="148">
        <v>1756</v>
      </c>
      <c r="Q23" s="149" t="s">
        <v>37</v>
      </c>
      <c r="R23" s="148">
        <f t="shared" si="4"/>
        <v>0</v>
      </c>
      <c r="S23" s="175"/>
      <c r="T23" s="17">
        <f t="shared" si="5"/>
        <v>0</v>
      </c>
      <c r="U23" s="11"/>
      <c r="V23" s="18"/>
      <c r="W23" s="18"/>
      <c r="X23" s="18"/>
      <c r="Y23" s="18"/>
    </row>
    <row r="24" spans="1:25" ht="29.1" customHeight="1" thickBot="1" x14ac:dyDescent="0.4">
      <c r="A24" s="144" t="str">
        <f t="shared" si="0"/>
        <v>SI</v>
      </c>
      <c r="B24" s="156" t="s">
        <v>310</v>
      </c>
      <c r="C24" s="157" t="s">
        <v>268</v>
      </c>
      <c r="D24" s="164" t="s">
        <v>269</v>
      </c>
      <c r="E24" s="159">
        <v>5</v>
      </c>
      <c r="F24" s="185">
        <v>9</v>
      </c>
      <c r="G24" s="185">
        <v>5</v>
      </c>
      <c r="H24" s="185">
        <v>5</v>
      </c>
      <c r="I24" s="185">
        <v>5</v>
      </c>
      <c r="J24" s="185">
        <v>5</v>
      </c>
      <c r="K24" s="185">
        <v>5</v>
      </c>
      <c r="L24" s="154">
        <f t="shared" si="1"/>
        <v>29</v>
      </c>
      <c r="M24" s="16">
        <f t="shared" si="2"/>
        <v>7</v>
      </c>
      <c r="N24" s="140">
        <f t="shared" si="3"/>
        <v>39</v>
      </c>
      <c r="O24" s="171"/>
      <c r="P24" s="148">
        <v>1177</v>
      </c>
      <c r="Q24" s="149" t="s">
        <v>38</v>
      </c>
      <c r="R24" s="148">
        <f t="shared" si="4"/>
        <v>0</v>
      </c>
      <c r="S24" s="175"/>
      <c r="T24" s="17">
        <f t="shared" si="5"/>
        <v>0</v>
      </c>
      <c r="U24" s="11"/>
      <c r="V24" s="18"/>
      <c r="W24" s="18"/>
      <c r="X24" s="18"/>
      <c r="Y24" s="18"/>
    </row>
    <row r="25" spans="1:25" ht="29.1" customHeight="1" thickBot="1" x14ac:dyDescent="0.4">
      <c r="A25" s="144" t="str">
        <f t="shared" si="0"/>
        <v>SI</v>
      </c>
      <c r="B25" s="156" t="s">
        <v>311</v>
      </c>
      <c r="C25" s="157" t="s">
        <v>137</v>
      </c>
      <c r="D25" s="164" t="s">
        <v>114</v>
      </c>
      <c r="E25" s="159">
        <v>5</v>
      </c>
      <c r="F25" s="185">
        <v>5</v>
      </c>
      <c r="G25" s="185">
        <v>5</v>
      </c>
      <c r="H25" s="185">
        <v>5</v>
      </c>
      <c r="I25" s="185">
        <v>6</v>
      </c>
      <c r="J25" s="185"/>
      <c r="K25" s="185">
        <v>5</v>
      </c>
      <c r="L25" s="154">
        <f t="shared" si="1"/>
        <v>26</v>
      </c>
      <c r="M25" s="16">
        <f t="shared" si="2"/>
        <v>6</v>
      </c>
      <c r="N25" s="140">
        <f t="shared" si="3"/>
        <v>31</v>
      </c>
      <c r="O25" s="171"/>
      <c r="P25" s="148">
        <v>1266</v>
      </c>
      <c r="Q25" s="149" t="s">
        <v>39</v>
      </c>
      <c r="R25" s="148">
        <f t="shared" si="4"/>
        <v>0</v>
      </c>
      <c r="S25" s="175"/>
      <c r="T25" s="17">
        <f t="shared" si="5"/>
        <v>0</v>
      </c>
      <c r="U25" s="11"/>
      <c r="V25" s="18"/>
      <c r="W25" s="18"/>
      <c r="X25" s="18"/>
      <c r="Y25" s="18"/>
    </row>
    <row r="26" spans="1:25" ht="29.1" customHeight="1" thickBot="1" x14ac:dyDescent="0.4">
      <c r="A26" s="144" t="str">
        <f t="shared" si="0"/>
        <v>SI</v>
      </c>
      <c r="B26" s="156" t="s">
        <v>316</v>
      </c>
      <c r="C26" s="157" t="s">
        <v>137</v>
      </c>
      <c r="D26" s="164" t="s">
        <v>114</v>
      </c>
      <c r="E26" s="159">
        <v>5</v>
      </c>
      <c r="F26" s="185">
        <v>6</v>
      </c>
      <c r="G26" s="185">
        <v>5</v>
      </c>
      <c r="H26" s="185">
        <v>5</v>
      </c>
      <c r="I26" s="185"/>
      <c r="J26" s="185">
        <v>5</v>
      </c>
      <c r="K26" s="185">
        <v>5</v>
      </c>
      <c r="L26" s="154">
        <f t="shared" si="1"/>
        <v>26</v>
      </c>
      <c r="M26" s="16">
        <f t="shared" si="2"/>
        <v>6</v>
      </c>
      <c r="N26" s="140">
        <f t="shared" si="3"/>
        <v>31</v>
      </c>
      <c r="O26" s="171"/>
      <c r="P26" s="148">
        <v>1757</v>
      </c>
      <c r="Q26" s="149" t="s">
        <v>40</v>
      </c>
      <c r="R26" s="148">
        <f t="shared" si="4"/>
        <v>0</v>
      </c>
      <c r="S26" s="175"/>
      <c r="T26" s="17">
        <f t="shared" si="5"/>
        <v>0</v>
      </c>
      <c r="U26" s="11"/>
      <c r="V26" s="18"/>
      <c r="W26" s="18"/>
      <c r="X26" s="18"/>
      <c r="Y26" s="18"/>
    </row>
    <row r="27" spans="1:25" ht="29.1" customHeight="1" thickBot="1" x14ac:dyDescent="0.4">
      <c r="A27" s="144" t="str">
        <f t="shared" si="0"/>
        <v>SI</v>
      </c>
      <c r="B27" s="156" t="s">
        <v>302</v>
      </c>
      <c r="C27" s="157" t="s">
        <v>193</v>
      </c>
      <c r="D27" s="158" t="s">
        <v>194</v>
      </c>
      <c r="E27" s="159">
        <v>9</v>
      </c>
      <c r="F27" s="185">
        <v>5</v>
      </c>
      <c r="G27" s="185">
        <v>12</v>
      </c>
      <c r="H27" s="185"/>
      <c r="I27" s="185"/>
      <c r="J27" s="185"/>
      <c r="K27" s="185"/>
      <c r="L27" s="154">
        <f t="shared" si="1"/>
        <v>26</v>
      </c>
      <c r="M27" s="16">
        <f t="shared" si="2"/>
        <v>3</v>
      </c>
      <c r="N27" s="140">
        <f t="shared" si="3"/>
        <v>26</v>
      </c>
      <c r="O27" s="171"/>
      <c r="P27" s="148">
        <v>1760</v>
      </c>
      <c r="Q27" s="149" t="s">
        <v>41</v>
      </c>
      <c r="R27" s="148">
        <f t="shared" si="4"/>
        <v>0</v>
      </c>
      <c r="S27" s="175"/>
      <c r="T27" s="17">
        <f t="shared" si="5"/>
        <v>0</v>
      </c>
      <c r="U27" s="11"/>
      <c r="V27" s="18"/>
      <c r="W27" s="18"/>
      <c r="X27" s="18"/>
      <c r="Y27" s="18"/>
    </row>
    <row r="28" spans="1:25" ht="29.1" customHeight="1" thickBot="1" x14ac:dyDescent="0.4">
      <c r="A28" s="144" t="str">
        <f t="shared" si="0"/>
        <v>SI</v>
      </c>
      <c r="B28" s="156" t="s">
        <v>322</v>
      </c>
      <c r="C28" s="157" t="s">
        <v>202</v>
      </c>
      <c r="D28" s="158" t="s">
        <v>203</v>
      </c>
      <c r="E28" s="159">
        <v>5</v>
      </c>
      <c r="F28" s="185">
        <v>5</v>
      </c>
      <c r="G28" s="185"/>
      <c r="H28" s="185">
        <v>5</v>
      </c>
      <c r="I28" s="185"/>
      <c r="J28" s="185">
        <v>5</v>
      </c>
      <c r="K28" s="185">
        <v>5</v>
      </c>
      <c r="L28" s="154">
        <f t="shared" si="1"/>
        <v>25</v>
      </c>
      <c r="M28" s="16">
        <f t="shared" si="2"/>
        <v>5</v>
      </c>
      <c r="N28" s="140">
        <f t="shared" si="3"/>
        <v>25</v>
      </c>
      <c r="O28" s="171"/>
      <c r="P28" s="148">
        <v>1174</v>
      </c>
      <c r="Q28" s="149" t="s">
        <v>123</v>
      </c>
      <c r="R28" s="148">
        <f t="shared" si="4"/>
        <v>0</v>
      </c>
      <c r="S28" s="175"/>
      <c r="T28" s="17">
        <f t="shared" si="5"/>
        <v>0</v>
      </c>
      <c r="U28" s="11"/>
      <c r="V28" s="4"/>
      <c r="W28" s="4"/>
      <c r="X28" s="4"/>
      <c r="Y28" s="4"/>
    </row>
    <row r="29" spans="1:25" ht="29.1" customHeight="1" thickBot="1" x14ac:dyDescent="0.4">
      <c r="A29" s="144" t="str">
        <f t="shared" si="0"/>
        <v>SI</v>
      </c>
      <c r="B29" s="151" t="s">
        <v>602</v>
      </c>
      <c r="C29" s="157" t="s">
        <v>268</v>
      </c>
      <c r="D29" s="164" t="s">
        <v>269</v>
      </c>
      <c r="E29" s="194"/>
      <c r="F29" s="185"/>
      <c r="G29" s="185">
        <v>5</v>
      </c>
      <c r="H29" s="185">
        <v>5</v>
      </c>
      <c r="I29" s="185">
        <v>5</v>
      </c>
      <c r="J29" s="185">
        <v>5</v>
      </c>
      <c r="K29" s="185">
        <v>5</v>
      </c>
      <c r="L29" s="154">
        <f t="shared" si="1"/>
        <v>25</v>
      </c>
      <c r="M29" s="16">
        <f t="shared" si="2"/>
        <v>5</v>
      </c>
      <c r="N29" s="140">
        <f t="shared" si="3"/>
        <v>25</v>
      </c>
      <c r="O29" s="171"/>
      <c r="P29" s="148">
        <v>1731</v>
      </c>
      <c r="Q29" s="149" t="s">
        <v>43</v>
      </c>
      <c r="R29" s="148">
        <f t="shared" si="4"/>
        <v>0</v>
      </c>
      <c r="S29" s="175"/>
      <c r="T29" s="17">
        <f t="shared" si="5"/>
        <v>0</v>
      </c>
      <c r="U29" s="11"/>
      <c r="V29" s="4"/>
      <c r="W29" s="4"/>
      <c r="X29" s="4"/>
      <c r="Y29" s="4"/>
    </row>
    <row r="30" spans="1:25" ht="29.1" customHeight="1" thickBot="1" x14ac:dyDescent="0.4">
      <c r="A30" s="144" t="str">
        <f t="shared" si="0"/>
        <v>SI</v>
      </c>
      <c r="B30" s="151" t="s">
        <v>492</v>
      </c>
      <c r="C30" s="157" t="s">
        <v>134</v>
      </c>
      <c r="D30" s="158" t="s">
        <v>135</v>
      </c>
      <c r="E30" s="194"/>
      <c r="F30" s="185">
        <v>5</v>
      </c>
      <c r="G30" s="185"/>
      <c r="H30" s="185">
        <v>5</v>
      </c>
      <c r="I30" s="185">
        <v>5</v>
      </c>
      <c r="J30" s="185">
        <v>5</v>
      </c>
      <c r="K30" s="185">
        <v>5</v>
      </c>
      <c r="L30" s="154">
        <f t="shared" si="1"/>
        <v>25</v>
      </c>
      <c r="M30" s="16">
        <f t="shared" si="2"/>
        <v>5</v>
      </c>
      <c r="N30" s="140">
        <f t="shared" si="3"/>
        <v>25</v>
      </c>
      <c r="O30" s="171"/>
      <c r="P30" s="148">
        <v>1773</v>
      </c>
      <c r="Q30" s="149" t="s">
        <v>71</v>
      </c>
      <c r="R30" s="148">
        <f t="shared" si="4"/>
        <v>380</v>
      </c>
      <c r="S30" s="175"/>
      <c r="T30" s="17">
        <f t="shared" si="5"/>
        <v>380</v>
      </c>
      <c r="U30" s="11"/>
      <c r="V30" s="4"/>
      <c r="W30" s="4"/>
      <c r="X30" s="4"/>
      <c r="Y30" s="4"/>
    </row>
    <row r="31" spans="1:25" ht="29.1" customHeight="1" thickBot="1" x14ac:dyDescent="0.4">
      <c r="A31" s="144" t="str">
        <f t="shared" si="0"/>
        <v>SI</v>
      </c>
      <c r="B31" s="156" t="s">
        <v>320</v>
      </c>
      <c r="C31" s="157" t="s">
        <v>268</v>
      </c>
      <c r="D31" s="164" t="s">
        <v>269</v>
      </c>
      <c r="E31" s="159">
        <v>5</v>
      </c>
      <c r="F31" s="185">
        <v>5</v>
      </c>
      <c r="G31" s="185">
        <v>5</v>
      </c>
      <c r="H31" s="185">
        <v>5</v>
      </c>
      <c r="I31" s="185">
        <v>5</v>
      </c>
      <c r="J31" s="185">
        <v>5</v>
      </c>
      <c r="K31" s="185">
        <v>5</v>
      </c>
      <c r="L31" s="154">
        <f t="shared" si="1"/>
        <v>25</v>
      </c>
      <c r="M31" s="16">
        <f t="shared" si="2"/>
        <v>7</v>
      </c>
      <c r="N31" s="140">
        <f t="shared" si="3"/>
        <v>35</v>
      </c>
      <c r="O31" s="171"/>
      <c r="P31" s="148">
        <v>1347</v>
      </c>
      <c r="Q31" s="149" t="s">
        <v>45</v>
      </c>
      <c r="R31" s="148">
        <f t="shared" si="4"/>
        <v>0</v>
      </c>
      <c r="S31" s="175"/>
      <c r="T31" s="17">
        <f t="shared" si="5"/>
        <v>0</v>
      </c>
      <c r="U31" s="11"/>
      <c r="V31" s="4"/>
      <c r="W31" s="4"/>
      <c r="X31" s="4"/>
      <c r="Y31" s="4"/>
    </row>
    <row r="32" spans="1:25" ht="29.1" customHeight="1" thickBot="1" x14ac:dyDescent="0.4">
      <c r="A32" s="144" t="str">
        <f t="shared" si="0"/>
        <v>SI</v>
      </c>
      <c r="B32" s="156" t="s">
        <v>319</v>
      </c>
      <c r="C32" s="157" t="s">
        <v>147</v>
      </c>
      <c r="D32" s="164" t="s">
        <v>20</v>
      </c>
      <c r="E32" s="159">
        <v>5</v>
      </c>
      <c r="F32" s="185">
        <v>5</v>
      </c>
      <c r="G32" s="185">
        <v>5</v>
      </c>
      <c r="H32" s="185">
        <v>5</v>
      </c>
      <c r="I32" s="185"/>
      <c r="J32" s="185">
        <v>5</v>
      </c>
      <c r="K32" s="185">
        <v>5</v>
      </c>
      <c r="L32" s="154">
        <f t="shared" si="1"/>
        <v>25</v>
      </c>
      <c r="M32" s="16">
        <f t="shared" si="2"/>
        <v>6</v>
      </c>
      <c r="N32" s="140">
        <f t="shared" si="3"/>
        <v>30</v>
      </c>
      <c r="O32" s="171"/>
      <c r="P32" s="148">
        <v>1889</v>
      </c>
      <c r="Q32" s="149" t="s">
        <v>115</v>
      </c>
      <c r="R32" s="148">
        <f t="shared" si="4"/>
        <v>0</v>
      </c>
      <c r="S32" s="175"/>
      <c r="T32" s="17">
        <f t="shared" si="5"/>
        <v>0</v>
      </c>
      <c r="U32" s="11"/>
      <c r="V32" s="4"/>
      <c r="W32" s="4"/>
      <c r="X32" s="4"/>
      <c r="Y32" s="4"/>
    </row>
    <row r="33" spans="1:25" ht="29.1" customHeight="1" thickBot="1" x14ac:dyDescent="0.4">
      <c r="A33" s="144" t="str">
        <f t="shared" si="0"/>
        <v>SI</v>
      </c>
      <c r="B33" s="156" t="s">
        <v>330</v>
      </c>
      <c r="C33" s="157" t="s">
        <v>134</v>
      </c>
      <c r="D33" s="164" t="s">
        <v>135</v>
      </c>
      <c r="E33" s="159">
        <v>5</v>
      </c>
      <c r="F33" s="185">
        <v>5</v>
      </c>
      <c r="G33" s="185">
        <v>5</v>
      </c>
      <c r="H33" s="185"/>
      <c r="I33" s="185">
        <v>5</v>
      </c>
      <c r="J33" s="185">
        <v>5</v>
      </c>
      <c r="K33" s="185">
        <v>5</v>
      </c>
      <c r="L33" s="154">
        <f t="shared" si="1"/>
        <v>25</v>
      </c>
      <c r="M33" s="16">
        <f t="shared" si="2"/>
        <v>6</v>
      </c>
      <c r="N33" s="140">
        <f t="shared" si="3"/>
        <v>30</v>
      </c>
      <c r="O33" s="171"/>
      <c r="P33" s="148">
        <v>1883</v>
      </c>
      <c r="Q33" s="149" t="s">
        <v>47</v>
      </c>
      <c r="R33" s="148">
        <f t="shared" si="4"/>
        <v>0</v>
      </c>
      <c r="S33" s="175"/>
      <c r="T33" s="17">
        <f t="shared" si="5"/>
        <v>0</v>
      </c>
      <c r="U33" s="11"/>
      <c r="V33" s="4"/>
      <c r="W33" s="4"/>
      <c r="X33" s="4"/>
      <c r="Y33" s="4"/>
    </row>
    <row r="34" spans="1:25" ht="29.1" customHeight="1" thickBot="1" x14ac:dyDescent="0.4">
      <c r="A34" s="144" t="str">
        <f t="shared" si="0"/>
        <v>SI</v>
      </c>
      <c r="B34" s="156" t="s">
        <v>325</v>
      </c>
      <c r="C34" s="157" t="s">
        <v>202</v>
      </c>
      <c r="D34" s="158" t="s">
        <v>203</v>
      </c>
      <c r="E34" s="159">
        <v>5</v>
      </c>
      <c r="F34" s="185">
        <v>5</v>
      </c>
      <c r="G34" s="185"/>
      <c r="H34" s="185">
        <v>5</v>
      </c>
      <c r="I34" s="185"/>
      <c r="J34" s="185">
        <v>5</v>
      </c>
      <c r="K34" s="185">
        <v>5</v>
      </c>
      <c r="L34" s="154">
        <f t="shared" si="1"/>
        <v>25</v>
      </c>
      <c r="M34" s="16">
        <f t="shared" si="2"/>
        <v>5</v>
      </c>
      <c r="N34" s="140">
        <f t="shared" si="3"/>
        <v>25</v>
      </c>
      <c r="O34" s="171"/>
      <c r="P34" s="148">
        <v>2072</v>
      </c>
      <c r="Q34" s="149" t="s">
        <v>109</v>
      </c>
      <c r="R34" s="148">
        <f t="shared" si="4"/>
        <v>0</v>
      </c>
      <c r="S34" s="175"/>
      <c r="T34" s="17">
        <f t="shared" si="5"/>
        <v>0</v>
      </c>
      <c r="U34" s="11"/>
      <c r="V34" s="4"/>
      <c r="W34" s="4"/>
      <c r="X34" s="4"/>
      <c r="Y34" s="4"/>
    </row>
    <row r="35" spans="1:25" ht="29.1" customHeight="1" thickBot="1" x14ac:dyDescent="0.4">
      <c r="A35" s="144" t="str">
        <f t="shared" ref="A35:A66" si="6">IF(M35&lt;2,"NO","SI")</f>
        <v>SI</v>
      </c>
      <c r="B35" s="151" t="s">
        <v>498</v>
      </c>
      <c r="C35" s="157" t="s">
        <v>134</v>
      </c>
      <c r="D35" s="158" t="s">
        <v>135</v>
      </c>
      <c r="E35" s="194"/>
      <c r="F35" s="185">
        <v>5</v>
      </c>
      <c r="G35" s="185">
        <v>5</v>
      </c>
      <c r="H35" s="185"/>
      <c r="I35" s="185"/>
      <c r="J35" s="185">
        <v>5</v>
      </c>
      <c r="K35" s="185">
        <v>5</v>
      </c>
      <c r="L35" s="154">
        <f t="shared" ref="L35:L66" si="7">IF(M35=7,SUM(E35:K35)-SMALL(E35:K35,1)-SMALL(E35:K35,2),IF(M35=6,SUM(E35:K35)-SMALL(E35:K35,1),SUM(E35:K35)))</f>
        <v>20</v>
      </c>
      <c r="M35" s="16">
        <f t="shared" ref="M35:M66" si="8">COUNTA(E35:K35)</f>
        <v>4</v>
      </c>
      <c r="N35" s="140">
        <f t="shared" ref="N35:N66" si="9">SUM(E35:K35)</f>
        <v>20</v>
      </c>
      <c r="O35" s="171"/>
      <c r="P35" s="148">
        <v>1615</v>
      </c>
      <c r="Q35" s="149" t="s">
        <v>110</v>
      </c>
      <c r="R35" s="148">
        <f t="shared" ref="R35:R64" si="10">SUMIF($C$3:$C$113,P35,$N$3:$N$113)</f>
        <v>0</v>
      </c>
      <c r="S35" s="175"/>
      <c r="T35" s="17">
        <f t="shared" ref="T35:T64" si="11">SUMIF($C$3:$C$113,P35,$L$3:$L$113)</f>
        <v>0</v>
      </c>
      <c r="U35" s="11"/>
      <c r="V35" s="4"/>
      <c r="W35" s="4"/>
      <c r="X35" s="4"/>
      <c r="Y35" s="4"/>
    </row>
    <row r="36" spans="1:25" ht="29.1" customHeight="1" thickBot="1" x14ac:dyDescent="0.4">
      <c r="A36" s="144" t="str">
        <f t="shared" si="6"/>
        <v>SI</v>
      </c>
      <c r="B36" s="156" t="s">
        <v>315</v>
      </c>
      <c r="C36" s="157" t="s">
        <v>268</v>
      </c>
      <c r="D36" s="164" t="s">
        <v>269</v>
      </c>
      <c r="E36" s="159">
        <v>5</v>
      </c>
      <c r="F36" s="185">
        <v>5</v>
      </c>
      <c r="G36" s="185"/>
      <c r="H36" s="185">
        <v>5</v>
      </c>
      <c r="I36" s="185"/>
      <c r="J36" s="185"/>
      <c r="K36" s="185">
        <v>5</v>
      </c>
      <c r="L36" s="154">
        <f t="shared" si="7"/>
        <v>20</v>
      </c>
      <c r="M36" s="16">
        <f t="shared" si="8"/>
        <v>4</v>
      </c>
      <c r="N36" s="140">
        <f t="shared" si="9"/>
        <v>20</v>
      </c>
      <c r="O36" s="171"/>
      <c r="P36" s="148">
        <v>48</v>
      </c>
      <c r="Q36" s="149" t="s">
        <v>111</v>
      </c>
      <c r="R36" s="148">
        <f t="shared" si="10"/>
        <v>20</v>
      </c>
      <c r="S36" s="175"/>
      <c r="T36" s="17">
        <f t="shared" si="11"/>
        <v>20</v>
      </c>
      <c r="U36" s="11"/>
      <c r="V36" s="4"/>
      <c r="W36" s="4"/>
      <c r="X36" s="4"/>
      <c r="Y36" s="4"/>
    </row>
    <row r="37" spans="1:25" ht="29.1" customHeight="1" thickBot="1" x14ac:dyDescent="0.4">
      <c r="A37" s="144" t="str">
        <f t="shared" si="6"/>
        <v>SI</v>
      </c>
      <c r="B37" s="156" t="s">
        <v>327</v>
      </c>
      <c r="C37" s="157" t="s">
        <v>170</v>
      </c>
      <c r="D37" s="164" t="s">
        <v>171</v>
      </c>
      <c r="E37" s="159">
        <v>5</v>
      </c>
      <c r="F37" s="185"/>
      <c r="G37" s="185">
        <v>5</v>
      </c>
      <c r="H37" s="185"/>
      <c r="I37" s="185">
        <v>5</v>
      </c>
      <c r="J37" s="185">
        <v>5</v>
      </c>
      <c r="K37" s="185"/>
      <c r="L37" s="154">
        <f t="shared" si="7"/>
        <v>20</v>
      </c>
      <c r="M37" s="16">
        <f t="shared" si="8"/>
        <v>4</v>
      </c>
      <c r="N37" s="140">
        <f t="shared" si="9"/>
        <v>20</v>
      </c>
      <c r="O37" s="171"/>
      <c r="P37" s="148">
        <v>1353</v>
      </c>
      <c r="Q37" s="149" t="s">
        <v>112</v>
      </c>
      <c r="R37" s="148">
        <f t="shared" si="10"/>
        <v>0</v>
      </c>
      <c r="S37" s="175"/>
      <c r="T37" s="17">
        <f t="shared" si="11"/>
        <v>0</v>
      </c>
      <c r="U37" s="11"/>
      <c r="V37" s="4"/>
      <c r="W37" s="4"/>
      <c r="X37" s="4"/>
      <c r="Y37" s="4"/>
    </row>
    <row r="38" spans="1:25" ht="29.1" customHeight="1" thickBot="1" x14ac:dyDescent="0.4">
      <c r="A38" s="144" t="str">
        <f t="shared" si="6"/>
        <v>SI</v>
      </c>
      <c r="B38" s="151" t="s">
        <v>500</v>
      </c>
      <c r="C38" s="157" t="s">
        <v>147</v>
      </c>
      <c r="D38" s="158" t="s">
        <v>20</v>
      </c>
      <c r="E38" s="194"/>
      <c r="F38" s="185">
        <v>5</v>
      </c>
      <c r="G38" s="185"/>
      <c r="H38" s="185">
        <v>5</v>
      </c>
      <c r="I38" s="185">
        <v>5</v>
      </c>
      <c r="J38" s="185"/>
      <c r="K38" s="185">
        <v>5</v>
      </c>
      <c r="L38" s="154">
        <f t="shared" si="7"/>
        <v>20</v>
      </c>
      <c r="M38" s="16">
        <f t="shared" si="8"/>
        <v>4</v>
      </c>
      <c r="N38" s="140">
        <f t="shared" si="9"/>
        <v>20</v>
      </c>
      <c r="O38" s="171"/>
      <c r="P38" s="148">
        <v>1665</v>
      </c>
      <c r="Q38" s="149" t="s">
        <v>113</v>
      </c>
      <c r="R38" s="148">
        <f t="shared" si="10"/>
        <v>0</v>
      </c>
      <c r="S38" s="175"/>
      <c r="T38" s="17">
        <f t="shared" si="11"/>
        <v>0</v>
      </c>
      <c r="U38" s="11"/>
      <c r="V38" s="4"/>
      <c r="W38" s="4"/>
      <c r="X38" s="4"/>
      <c r="Y38" s="4"/>
    </row>
    <row r="39" spans="1:25" ht="29.1" customHeight="1" thickBot="1" x14ac:dyDescent="0.4">
      <c r="A39" s="144" t="str">
        <f t="shared" si="6"/>
        <v>SI</v>
      </c>
      <c r="B39" s="151" t="s">
        <v>497</v>
      </c>
      <c r="C39" s="157" t="s">
        <v>139</v>
      </c>
      <c r="D39" s="158" t="s">
        <v>140</v>
      </c>
      <c r="E39" s="194"/>
      <c r="F39" s="185">
        <v>5</v>
      </c>
      <c r="G39" s="185">
        <v>5</v>
      </c>
      <c r="H39" s="185">
        <v>5</v>
      </c>
      <c r="I39" s="185"/>
      <c r="J39" s="185"/>
      <c r="K39" s="185">
        <v>5</v>
      </c>
      <c r="L39" s="154">
        <f t="shared" si="7"/>
        <v>20</v>
      </c>
      <c r="M39" s="16">
        <f t="shared" si="8"/>
        <v>4</v>
      </c>
      <c r="N39" s="140">
        <f t="shared" si="9"/>
        <v>20</v>
      </c>
      <c r="O39" s="171"/>
      <c r="P39" s="148"/>
      <c r="Q39" s="149"/>
      <c r="R39" s="148">
        <f t="shared" si="10"/>
        <v>0</v>
      </c>
      <c r="S39" s="175"/>
      <c r="T39" s="17">
        <f t="shared" si="11"/>
        <v>0</v>
      </c>
      <c r="U39" s="11"/>
      <c r="V39" s="4"/>
      <c r="W39" s="4"/>
      <c r="X39" s="4"/>
      <c r="Y39" s="4"/>
    </row>
    <row r="40" spans="1:25" ht="29.1" customHeight="1" thickBot="1" x14ac:dyDescent="0.4">
      <c r="A40" s="144" t="str">
        <f t="shared" si="6"/>
        <v>SI</v>
      </c>
      <c r="B40" s="151" t="s">
        <v>490</v>
      </c>
      <c r="C40" s="148">
        <v>2057</v>
      </c>
      <c r="D40" s="182" t="s">
        <v>56</v>
      </c>
      <c r="E40" s="194"/>
      <c r="F40" s="185">
        <v>5</v>
      </c>
      <c r="G40" s="185">
        <v>9</v>
      </c>
      <c r="H40" s="185"/>
      <c r="I40" s="185"/>
      <c r="J40" s="185">
        <v>5</v>
      </c>
      <c r="K40" s="185"/>
      <c r="L40" s="154">
        <f t="shared" si="7"/>
        <v>19</v>
      </c>
      <c r="M40" s="16">
        <f t="shared" si="8"/>
        <v>3</v>
      </c>
      <c r="N40" s="140">
        <f t="shared" si="9"/>
        <v>19</v>
      </c>
      <c r="O40" s="171"/>
      <c r="P40" s="148"/>
      <c r="Q40" s="149"/>
      <c r="R40" s="148">
        <f t="shared" si="10"/>
        <v>0</v>
      </c>
      <c r="S40" s="175"/>
      <c r="T40" s="17">
        <f t="shared" si="11"/>
        <v>0</v>
      </c>
      <c r="U40" s="11"/>
      <c r="V40" s="4"/>
      <c r="W40" s="4"/>
      <c r="X40" s="4"/>
      <c r="Y40" s="4"/>
    </row>
    <row r="41" spans="1:25" ht="29.1" customHeight="1" thickBot="1" x14ac:dyDescent="0.4">
      <c r="A41" s="144" t="str">
        <f t="shared" si="6"/>
        <v>SI</v>
      </c>
      <c r="B41" s="156" t="s">
        <v>328</v>
      </c>
      <c r="C41" s="157" t="s">
        <v>308</v>
      </c>
      <c r="D41" s="164" t="s">
        <v>309</v>
      </c>
      <c r="E41" s="159">
        <v>5</v>
      </c>
      <c r="F41" s="185">
        <v>5</v>
      </c>
      <c r="G41" s="185">
        <v>5</v>
      </c>
      <c r="H41" s="185"/>
      <c r="I41" s="185"/>
      <c r="J41" s="185"/>
      <c r="K41" s="185"/>
      <c r="L41" s="154">
        <f t="shared" si="7"/>
        <v>15</v>
      </c>
      <c r="M41" s="16">
        <f t="shared" si="8"/>
        <v>3</v>
      </c>
      <c r="N41" s="140">
        <f t="shared" si="9"/>
        <v>15</v>
      </c>
      <c r="O41" s="171"/>
      <c r="P41" s="148"/>
      <c r="Q41" s="149"/>
      <c r="R41" s="148">
        <f t="shared" si="10"/>
        <v>0</v>
      </c>
      <c r="S41" s="175"/>
      <c r="T41" s="17">
        <f t="shared" si="11"/>
        <v>0</v>
      </c>
      <c r="U41" s="11"/>
      <c r="V41" s="4"/>
      <c r="W41" s="4"/>
      <c r="X41" s="4"/>
      <c r="Y41" s="4"/>
    </row>
    <row r="42" spans="1:25" ht="29.1" customHeight="1" thickBot="1" x14ac:dyDescent="0.4">
      <c r="A42" s="144" t="str">
        <f t="shared" si="6"/>
        <v>SI</v>
      </c>
      <c r="B42" s="156" t="s">
        <v>331</v>
      </c>
      <c r="C42" s="167" t="s">
        <v>268</v>
      </c>
      <c r="D42" s="287" t="s">
        <v>269</v>
      </c>
      <c r="E42" s="159">
        <v>5</v>
      </c>
      <c r="F42" s="185">
        <v>5</v>
      </c>
      <c r="G42" s="185"/>
      <c r="H42" s="185">
        <v>5</v>
      </c>
      <c r="I42" s="185"/>
      <c r="J42" s="185"/>
      <c r="K42" s="185"/>
      <c r="L42" s="154">
        <f t="shared" si="7"/>
        <v>15</v>
      </c>
      <c r="M42" s="16">
        <f t="shared" si="8"/>
        <v>3</v>
      </c>
      <c r="N42" s="140">
        <f t="shared" si="9"/>
        <v>15</v>
      </c>
      <c r="O42" s="171"/>
      <c r="P42" s="148"/>
      <c r="Q42" s="149"/>
      <c r="R42" s="148">
        <f t="shared" si="10"/>
        <v>0</v>
      </c>
      <c r="S42" s="175"/>
      <c r="T42" s="17">
        <f t="shared" si="11"/>
        <v>0</v>
      </c>
      <c r="U42" s="11"/>
      <c r="V42" s="4"/>
      <c r="W42" s="4"/>
      <c r="X42" s="4"/>
      <c r="Y42" s="4"/>
    </row>
    <row r="43" spans="1:25" ht="29.1" customHeight="1" thickBot="1" x14ac:dyDescent="0.4">
      <c r="A43" s="144" t="str">
        <f t="shared" si="6"/>
        <v>SI</v>
      </c>
      <c r="B43" s="145" t="s">
        <v>495</v>
      </c>
      <c r="C43" s="157" t="s">
        <v>202</v>
      </c>
      <c r="D43" s="156" t="s">
        <v>203</v>
      </c>
      <c r="E43" s="146"/>
      <c r="F43" s="185">
        <v>5</v>
      </c>
      <c r="G43" s="185"/>
      <c r="H43" s="185">
        <v>5</v>
      </c>
      <c r="I43" s="185"/>
      <c r="J43" s="185"/>
      <c r="K43" s="185">
        <v>5</v>
      </c>
      <c r="L43" s="154">
        <f t="shared" si="7"/>
        <v>15</v>
      </c>
      <c r="M43" s="16">
        <f t="shared" si="8"/>
        <v>3</v>
      </c>
      <c r="N43" s="140">
        <f t="shared" si="9"/>
        <v>15</v>
      </c>
      <c r="O43" s="171"/>
      <c r="P43" s="148"/>
      <c r="Q43" s="149"/>
      <c r="R43" s="148">
        <f t="shared" si="10"/>
        <v>0</v>
      </c>
      <c r="S43" s="175"/>
      <c r="T43" s="17">
        <f t="shared" si="11"/>
        <v>0</v>
      </c>
      <c r="U43" s="11"/>
      <c r="V43" s="4"/>
      <c r="W43" s="4"/>
      <c r="X43" s="4"/>
      <c r="Y43" s="4"/>
    </row>
    <row r="44" spans="1:25" ht="29.1" customHeight="1" thickBot="1" x14ac:dyDescent="0.4">
      <c r="A44" s="144" t="str">
        <f t="shared" si="6"/>
        <v>SI</v>
      </c>
      <c r="B44" s="191" t="s">
        <v>323</v>
      </c>
      <c r="C44" s="157" t="s">
        <v>212</v>
      </c>
      <c r="D44" s="156" t="s">
        <v>213</v>
      </c>
      <c r="E44" s="193">
        <v>5</v>
      </c>
      <c r="F44" s="185"/>
      <c r="G44" s="185"/>
      <c r="H44" s="185"/>
      <c r="I44" s="185">
        <v>5</v>
      </c>
      <c r="J44" s="185"/>
      <c r="K44" s="185">
        <v>5</v>
      </c>
      <c r="L44" s="154">
        <f t="shared" si="7"/>
        <v>15</v>
      </c>
      <c r="M44" s="16">
        <f t="shared" si="8"/>
        <v>3</v>
      </c>
      <c r="N44" s="140">
        <f t="shared" si="9"/>
        <v>15</v>
      </c>
      <c r="O44" s="171"/>
      <c r="P44" s="148">
        <v>2199</v>
      </c>
      <c r="Q44" s="180" t="s">
        <v>106</v>
      </c>
      <c r="R44" s="148">
        <f t="shared" si="10"/>
        <v>0</v>
      </c>
      <c r="S44" s="175"/>
      <c r="T44" s="17">
        <f t="shared" si="11"/>
        <v>0</v>
      </c>
      <c r="U44" s="11"/>
      <c r="V44" s="4"/>
      <c r="W44" s="4"/>
      <c r="X44" s="4"/>
      <c r="Y44" s="4"/>
    </row>
    <row r="45" spans="1:25" ht="29.1" customHeight="1" thickBot="1" x14ac:dyDescent="0.4">
      <c r="A45" s="144" t="str">
        <f t="shared" si="6"/>
        <v>SI</v>
      </c>
      <c r="B45" s="191" t="s">
        <v>324</v>
      </c>
      <c r="C45" s="157" t="s">
        <v>139</v>
      </c>
      <c r="D45" s="156" t="s">
        <v>140</v>
      </c>
      <c r="E45" s="193">
        <v>5</v>
      </c>
      <c r="F45" s="185"/>
      <c r="G45" s="185"/>
      <c r="H45" s="185"/>
      <c r="I45" s="185">
        <v>5</v>
      </c>
      <c r="J45" s="185"/>
      <c r="K45" s="185">
        <v>5</v>
      </c>
      <c r="L45" s="154">
        <f t="shared" si="7"/>
        <v>15</v>
      </c>
      <c r="M45" s="16">
        <f t="shared" si="8"/>
        <v>3</v>
      </c>
      <c r="N45" s="140">
        <f t="shared" si="9"/>
        <v>15</v>
      </c>
      <c r="O45" s="171"/>
      <c r="P45" s="148">
        <v>1908</v>
      </c>
      <c r="Q45" s="149" t="s">
        <v>55</v>
      </c>
      <c r="R45" s="148">
        <f t="shared" si="10"/>
        <v>0</v>
      </c>
      <c r="S45" s="175"/>
      <c r="T45" s="17">
        <f t="shared" si="11"/>
        <v>0</v>
      </c>
      <c r="U45" s="11"/>
      <c r="V45" s="4"/>
      <c r="W45" s="4"/>
      <c r="X45" s="4"/>
      <c r="Y45" s="4"/>
    </row>
    <row r="46" spans="1:25" ht="29.1" customHeight="1" thickBot="1" x14ac:dyDescent="0.4">
      <c r="A46" s="144" t="str">
        <f t="shared" si="6"/>
        <v>NO</v>
      </c>
      <c r="B46" s="12" t="s">
        <v>487</v>
      </c>
      <c r="C46" s="148">
        <v>2029</v>
      </c>
      <c r="D46" s="149" t="s">
        <v>59</v>
      </c>
      <c r="E46" s="15"/>
      <c r="F46" s="185">
        <v>12</v>
      </c>
      <c r="G46" s="185"/>
      <c r="H46" s="185"/>
      <c r="I46" s="185"/>
      <c r="J46" s="185"/>
      <c r="K46" s="185"/>
      <c r="L46" s="154">
        <f t="shared" si="7"/>
        <v>12</v>
      </c>
      <c r="M46" s="16">
        <f t="shared" si="8"/>
        <v>1</v>
      </c>
      <c r="N46" s="140">
        <f t="shared" si="9"/>
        <v>12</v>
      </c>
      <c r="O46" s="171"/>
      <c r="P46" s="148">
        <v>2057</v>
      </c>
      <c r="Q46" s="149" t="s">
        <v>56</v>
      </c>
      <c r="R46" s="148">
        <f t="shared" si="10"/>
        <v>71</v>
      </c>
      <c r="S46" s="175"/>
      <c r="T46" s="17">
        <f t="shared" si="11"/>
        <v>71</v>
      </c>
      <c r="U46" s="21"/>
      <c r="V46" s="4"/>
      <c r="W46" s="4"/>
      <c r="X46" s="4"/>
      <c r="Y46" s="4"/>
    </row>
    <row r="47" spans="1:25" ht="29.1" customHeight="1" thickBot="1" x14ac:dyDescent="0.4">
      <c r="A47" s="144" t="str">
        <f t="shared" si="6"/>
        <v>SI</v>
      </c>
      <c r="B47" s="12" t="s">
        <v>603</v>
      </c>
      <c r="C47" s="148">
        <v>2029</v>
      </c>
      <c r="D47" s="149" t="s">
        <v>59</v>
      </c>
      <c r="E47" s="15"/>
      <c r="F47" s="185"/>
      <c r="G47" s="185">
        <v>5</v>
      </c>
      <c r="H47" s="185"/>
      <c r="I47" s="185"/>
      <c r="J47" s="185">
        <v>6</v>
      </c>
      <c r="K47" s="185"/>
      <c r="L47" s="154">
        <f t="shared" si="7"/>
        <v>11</v>
      </c>
      <c r="M47" s="16">
        <f t="shared" si="8"/>
        <v>2</v>
      </c>
      <c r="N47" s="140">
        <f t="shared" si="9"/>
        <v>11</v>
      </c>
      <c r="O47" s="171"/>
      <c r="P47" s="148">
        <v>2069</v>
      </c>
      <c r="Q47" s="149" t="s">
        <v>57</v>
      </c>
      <c r="R47" s="148">
        <f t="shared" si="10"/>
        <v>0</v>
      </c>
      <c r="S47" s="175"/>
      <c r="T47" s="17">
        <f t="shared" si="11"/>
        <v>0</v>
      </c>
      <c r="U47" s="21"/>
      <c r="V47" s="4"/>
      <c r="W47" s="4"/>
      <c r="X47" s="4"/>
      <c r="Y47" s="4"/>
    </row>
    <row r="48" spans="1:25" ht="29.1" customHeight="1" thickBot="1" x14ac:dyDescent="0.4">
      <c r="A48" s="144" t="str">
        <f t="shared" si="6"/>
        <v>SI</v>
      </c>
      <c r="B48" s="191" t="s">
        <v>305</v>
      </c>
      <c r="C48" s="157" t="s">
        <v>193</v>
      </c>
      <c r="D48" s="156" t="s">
        <v>194</v>
      </c>
      <c r="E48" s="193">
        <v>6</v>
      </c>
      <c r="F48" s="185"/>
      <c r="G48" s="185"/>
      <c r="H48" s="185"/>
      <c r="I48" s="185"/>
      <c r="J48" s="185">
        <v>5</v>
      </c>
      <c r="K48" s="185"/>
      <c r="L48" s="154">
        <f t="shared" si="7"/>
        <v>11</v>
      </c>
      <c r="M48" s="16">
        <f t="shared" si="8"/>
        <v>2</v>
      </c>
      <c r="N48" s="140">
        <f t="shared" si="9"/>
        <v>11</v>
      </c>
      <c r="O48" s="171"/>
      <c r="P48" s="148">
        <v>2321</v>
      </c>
      <c r="Q48" s="149" t="s">
        <v>668</v>
      </c>
      <c r="R48" s="148">
        <f t="shared" si="10"/>
        <v>0</v>
      </c>
      <c r="S48" s="175"/>
      <c r="T48" s="17">
        <f t="shared" si="11"/>
        <v>0</v>
      </c>
      <c r="U48" s="21"/>
      <c r="V48" s="4"/>
      <c r="W48" s="4"/>
      <c r="X48" s="4"/>
      <c r="Y48" s="4"/>
    </row>
    <row r="49" spans="1:25" ht="29.1" customHeight="1" thickBot="1" x14ac:dyDescent="0.4">
      <c r="A49" s="144" t="str">
        <f t="shared" si="6"/>
        <v>SI</v>
      </c>
      <c r="B49" s="12" t="s">
        <v>672</v>
      </c>
      <c r="C49" s="157" t="s">
        <v>147</v>
      </c>
      <c r="D49" s="156" t="s">
        <v>20</v>
      </c>
      <c r="E49" s="15"/>
      <c r="F49" s="185"/>
      <c r="G49" s="185"/>
      <c r="H49" s="185"/>
      <c r="I49" s="185"/>
      <c r="J49" s="185">
        <v>5</v>
      </c>
      <c r="K49" s="185">
        <v>5</v>
      </c>
      <c r="L49" s="154">
        <f t="shared" si="7"/>
        <v>10</v>
      </c>
      <c r="M49" s="16">
        <f t="shared" si="8"/>
        <v>2</v>
      </c>
      <c r="N49" s="140">
        <f t="shared" si="9"/>
        <v>10</v>
      </c>
      <c r="O49" s="171"/>
      <c r="P49" s="148">
        <v>2029</v>
      </c>
      <c r="Q49" s="149" t="s">
        <v>59</v>
      </c>
      <c r="R49" s="148">
        <f t="shared" si="10"/>
        <v>28</v>
      </c>
      <c r="S49" s="175"/>
      <c r="T49" s="17">
        <f t="shared" si="11"/>
        <v>28</v>
      </c>
      <c r="U49" s="4"/>
      <c r="V49" s="4"/>
      <c r="W49" s="4"/>
      <c r="X49" s="4"/>
      <c r="Y49" s="4"/>
    </row>
    <row r="50" spans="1:25" ht="29.1" customHeight="1" thickBot="1" x14ac:dyDescent="0.4">
      <c r="A50" s="144" t="str">
        <f t="shared" si="6"/>
        <v>SI</v>
      </c>
      <c r="B50" s="191" t="s">
        <v>329</v>
      </c>
      <c r="C50" s="157" t="s">
        <v>137</v>
      </c>
      <c r="D50" s="164" t="s">
        <v>114</v>
      </c>
      <c r="E50" s="193">
        <v>5</v>
      </c>
      <c r="F50" s="185"/>
      <c r="G50" s="185"/>
      <c r="H50" s="185"/>
      <c r="I50" s="185"/>
      <c r="J50" s="185"/>
      <c r="K50" s="185">
        <v>5</v>
      </c>
      <c r="L50" s="154">
        <f t="shared" si="7"/>
        <v>10</v>
      </c>
      <c r="M50" s="16">
        <f t="shared" si="8"/>
        <v>2</v>
      </c>
      <c r="N50" s="140">
        <f t="shared" si="9"/>
        <v>10</v>
      </c>
      <c r="O50" s="171"/>
      <c r="P50" s="148">
        <v>2027</v>
      </c>
      <c r="Q50" s="149" t="s">
        <v>20</v>
      </c>
      <c r="R50" s="148">
        <f t="shared" si="10"/>
        <v>248</v>
      </c>
      <c r="S50" s="175"/>
      <c r="T50" s="17">
        <f t="shared" si="11"/>
        <v>243</v>
      </c>
      <c r="U50" s="4"/>
      <c r="V50" s="4"/>
      <c r="W50" s="4"/>
      <c r="X50" s="4"/>
      <c r="Y50" s="4"/>
    </row>
    <row r="51" spans="1:25" ht="29.1" customHeight="1" thickBot="1" x14ac:dyDescent="0.4">
      <c r="A51" s="144" t="str">
        <f t="shared" si="6"/>
        <v>SI</v>
      </c>
      <c r="B51" s="191" t="s">
        <v>332</v>
      </c>
      <c r="C51" s="157" t="s">
        <v>202</v>
      </c>
      <c r="D51" s="158" t="s">
        <v>203</v>
      </c>
      <c r="E51" s="193">
        <v>5</v>
      </c>
      <c r="F51" s="185"/>
      <c r="G51" s="185"/>
      <c r="H51" s="185"/>
      <c r="I51" s="185">
        <v>5</v>
      </c>
      <c r="J51" s="185"/>
      <c r="K51" s="185"/>
      <c r="L51" s="154">
        <f t="shared" si="7"/>
        <v>10</v>
      </c>
      <c r="M51" s="16">
        <f t="shared" si="8"/>
        <v>2</v>
      </c>
      <c r="N51" s="140">
        <f t="shared" si="9"/>
        <v>10</v>
      </c>
      <c r="O51" s="171"/>
      <c r="P51" s="148">
        <v>1862</v>
      </c>
      <c r="Q51" s="149" t="s">
        <v>60</v>
      </c>
      <c r="R51" s="148">
        <f t="shared" si="10"/>
        <v>0</v>
      </c>
      <c r="S51" s="175"/>
      <c r="T51" s="17">
        <f t="shared" si="11"/>
        <v>0</v>
      </c>
      <c r="U51" s="4"/>
      <c r="V51" s="4"/>
      <c r="W51" s="4"/>
      <c r="X51" s="4"/>
      <c r="Y51" s="4"/>
    </row>
    <row r="52" spans="1:25" ht="29.1" customHeight="1" thickBot="1" x14ac:dyDescent="0.4">
      <c r="A52" s="144" t="str">
        <f t="shared" si="6"/>
        <v>SI</v>
      </c>
      <c r="B52" s="12" t="s">
        <v>502</v>
      </c>
      <c r="C52" s="148">
        <v>1773</v>
      </c>
      <c r="D52" s="149" t="s">
        <v>71</v>
      </c>
      <c r="E52" s="15"/>
      <c r="F52" s="185">
        <v>5</v>
      </c>
      <c r="G52" s="185"/>
      <c r="H52" s="185"/>
      <c r="I52" s="185"/>
      <c r="J52" s="185"/>
      <c r="K52" s="185">
        <v>5</v>
      </c>
      <c r="L52" s="154">
        <f t="shared" si="7"/>
        <v>10</v>
      </c>
      <c r="M52" s="16">
        <f t="shared" si="8"/>
        <v>2</v>
      </c>
      <c r="N52" s="140">
        <f t="shared" si="9"/>
        <v>10</v>
      </c>
      <c r="O52" s="171"/>
      <c r="P52" s="148">
        <v>1132</v>
      </c>
      <c r="Q52" s="149" t="s">
        <v>61</v>
      </c>
      <c r="R52" s="148">
        <f t="shared" si="10"/>
        <v>0</v>
      </c>
      <c r="S52" s="175"/>
      <c r="T52" s="17">
        <f t="shared" si="11"/>
        <v>0</v>
      </c>
      <c r="U52" s="4"/>
      <c r="V52" s="4"/>
      <c r="W52" s="4"/>
      <c r="X52" s="4"/>
      <c r="Y52" s="4"/>
    </row>
    <row r="53" spans="1:25" ht="29.1" customHeight="1" thickBot="1" x14ac:dyDescent="0.4">
      <c r="A53" s="144" t="str">
        <f t="shared" si="6"/>
        <v>SI</v>
      </c>
      <c r="B53" s="12" t="s">
        <v>491</v>
      </c>
      <c r="C53" s="148">
        <v>2378</v>
      </c>
      <c r="D53" s="182" t="s">
        <v>474</v>
      </c>
      <c r="E53" s="15"/>
      <c r="F53" s="185">
        <v>5</v>
      </c>
      <c r="G53" s="185"/>
      <c r="H53" s="185"/>
      <c r="I53" s="185"/>
      <c r="J53" s="185"/>
      <c r="K53" s="185">
        <v>5</v>
      </c>
      <c r="L53" s="154">
        <f t="shared" si="7"/>
        <v>10</v>
      </c>
      <c r="M53" s="16">
        <f t="shared" si="8"/>
        <v>2</v>
      </c>
      <c r="N53" s="140">
        <f t="shared" si="9"/>
        <v>10</v>
      </c>
      <c r="O53" s="171"/>
      <c r="P53" s="148">
        <v>1988</v>
      </c>
      <c r="Q53" s="149" t="s">
        <v>62</v>
      </c>
      <c r="R53" s="148">
        <f t="shared" si="10"/>
        <v>0</v>
      </c>
      <c r="S53" s="175"/>
      <c r="T53" s="17">
        <f t="shared" si="11"/>
        <v>0</v>
      </c>
      <c r="U53" s="4"/>
      <c r="V53" s="4"/>
      <c r="W53" s="4"/>
      <c r="X53" s="4"/>
      <c r="Y53" s="4"/>
    </row>
    <row r="54" spans="1:25" ht="29.1" customHeight="1" thickBot="1" x14ac:dyDescent="0.4">
      <c r="A54" s="144" t="str">
        <f t="shared" si="6"/>
        <v>SI</v>
      </c>
      <c r="B54" s="12" t="s">
        <v>489</v>
      </c>
      <c r="C54" s="148">
        <v>2057</v>
      </c>
      <c r="D54" s="149" t="s">
        <v>56</v>
      </c>
      <c r="E54" s="15"/>
      <c r="F54" s="185">
        <v>5</v>
      </c>
      <c r="G54" s="185">
        <v>5</v>
      </c>
      <c r="H54" s="185"/>
      <c r="I54" s="185"/>
      <c r="J54" s="185"/>
      <c r="K54" s="185"/>
      <c r="L54" s="154">
        <f t="shared" si="7"/>
        <v>10</v>
      </c>
      <c r="M54" s="16">
        <f t="shared" si="8"/>
        <v>2</v>
      </c>
      <c r="N54" s="140">
        <f t="shared" si="9"/>
        <v>10</v>
      </c>
      <c r="O54" s="171"/>
      <c r="P54" s="148">
        <v>2378</v>
      </c>
      <c r="Q54" s="149" t="s">
        <v>474</v>
      </c>
      <c r="R54" s="148">
        <f t="shared" si="10"/>
        <v>10</v>
      </c>
      <c r="S54" s="175"/>
      <c r="T54" s="17">
        <f t="shared" si="11"/>
        <v>10</v>
      </c>
      <c r="U54" s="4"/>
      <c r="V54" s="4"/>
      <c r="W54" s="4"/>
      <c r="X54" s="4"/>
      <c r="Y54" s="4"/>
    </row>
    <row r="55" spans="1:25" ht="29.1" customHeight="1" thickBot="1" x14ac:dyDescent="0.4">
      <c r="A55" s="144" t="str">
        <f t="shared" si="6"/>
        <v>SI</v>
      </c>
      <c r="B55" s="191" t="s">
        <v>318</v>
      </c>
      <c r="C55" s="157" t="s">
        <v>155</v>
      </c>
      <c r="D55" s="164" t="s">
        <v>118</v>
      </c>
      <c r="E55" s="193">
        <v>5</v>
      </c>
      <c r="F55" s="185"/>
      <c r="G55" s="185">
        <v>5</v>
      </c>
      <c r="H55" s="185"/>
      <c r="I55" s="185"/>
      <c r="J55" s="185"/>
      <c r="K55" s="185"/>
      <c r="L55" s="154">
        <f t="shared" si="7"/>
        <v>10</v>
      </c>
      <c r="M55" s="16">
        <f t="shared" si="8"/>
        <v>2</v>
      </c>
      <c r="N55" s="140">
        <f t="shared" si="9"/>
        <v>10</v>
      </c>
      <c r="O55" s="171"/>
      <c r="P55" s="295">
        <v>1636</v>
      </c>
      <c r="Q55" s="149" t="s">
        <v>698</v>
      </c>
      <c r="R55" s="148">
        <f t="shared" si="10"/>
        <v>5</v>
      </c>
      <c r="S55" s="175"/>
      <c r="T55" s="17">
        <f t="shared" si="11"/>
        <v>5</v>
      </c>
      <c r="U55" s="4"/>
      <c r="V55" s="4"/>
      <c r="W55" s="4"/>
      <c r="X55" s="4"/>
      <c r="Y55" s="4"/>
    </row>
    <row r="56" spans="1:25" ht="29.1" customHeight="1" thickBot="1" x14ac:dyDescent="0.4">
      <c r="A56" s="144" t="str">
        <f t="shared" si="6"/>
        <v>SI</v>
      </c>
      <c r="B56" s="12" t="s">
        <v>671</v>
      </c>
      <c r="C56" s="157" t="s">
        <v>147</v>
      </c>
      <c r="D56" s="158" t="s">
        <v>20</v>
      </c>
      <c r="E56" s="15"/>
      <c r="F56" s="185"/>
      <c r="G56" s="185"/>
      <c r="H56" s="185"/>
      <c r="I56" s="185"/>
      <c r="J56" s="185">
        <v>5</v>
      </c>
      <c r="K56" s="185">
        <v>5</v>
      </c>
      <c r="L56" s="154">
        <f t="shared" si="7"/>
        <v>10</v>
      </c>
      <c r="M56" s="16">
        <f t="shared" si="8"/>
        <v>2</v>
      </c>
      <c r="N56" s="140">
        <f t="shared" si="9"/>
        <v>10</v>
      </c>
      <c r="O56" s="171"/>
      <c r="P56" s="148">
        <v>2140</v>
      </c>
      <c r="Q56" s="149" t="s">
        <v>648</v>
      </c>
      <c r="R56" s="148">
        <f t="shared" si="10"/>
        <v>0</v>
      </c>
      <c r="S56" s="175"/>
      <c r="T56" s="17">
        <f t="shared" si="11"/>
        <v>0</v>
      </c>
      <c r="U56" s="4"/>
      <c r="V56" s="4"/>
      <c r="W56" s="4"/>
      <c r="X56" s="4"/>
      <c r="Y56" s="4"/>
    </row>
    <row r="57" spans="1:25" ht="29.1" customHeight="1" thickBot="1" x14ac:dyDescent="0.4">
      <c r="A57" s="144" t="str">
        <f t="shared" si="6"/>
        <v>NO</v>
      </c>
      <c r="B57" s="12" t="s">
        <v>601</v>
      </c>
      <c r="C57" s="148">
        <v>2075</v>
      </c>
      <c r="D57" s="285" t="s">
        <v>118</v>
      </c>
      <c r="E57" s="15"/>
      <c r="F57" s="185"/>
      <c r="G57" s="185">
        <v>7</v>
      </c>
      <c r="H57" s="185"/>
      <c r="I57" s="185"/>
      <c r="J57" s="185"/>
      <c r="K57" s="185"/>
      <c r="L57" s="154">
        <f t="shared" si="7"/>
        <v>7</v>
      </c>
      <c r="M57" s="16">
        <f t="shared" si="8"/>
        <v>1</v>
      </c>
      <c r="N57" s="140">
        <f t="shared" si="9"/>
        <v>7</v>
      </c>
      <c r="O57" s="171"/>
      <c r="P57" s="266">
        <v>1990</v>
      </c>
      <c r="Q57" s="267" t="s">
        <v>26</v>
      </c>
      <c r="R57" s="148">
        <f t="shared" si="10"/>
        <v>0</v>
      </c>
      <c r="S57" s="175"/>
      <c r="T57" s="17">
        <f t="shared" si="11"/>
        <v>0</v>
      </c>
      <c r="U57" s="4"/>
      <c r="V57" s="4"/>
      <c r="W57" s="4"/>
      <c r="X57" s="4"/>
      <c r="Y57" s="4"/>
    </row>
    <row r="58" spans="1:25" ht="29.1" customHeight="1" thickBot="1" x14ac:dyDescent="0.45">
      <c r="A58" s="144" t="str">
        <f t="shared" si="6"/>
        <v>NO</v>
      </c>
      <c r="B58" s="191" t="s">
        <v>321</v>
      </c>
      <c r="C58" s="157" t="s">
        <v>137</v>
      </c>
      <c r="D58" s="158" t="s">
        <v>114</v>
      </c>
      <c r="E58" s="193">
        <v>5</v>
      </c>
      <c r="F58" s="166"/>
      <c r="G58" s="185"/>
      <c r="H58" s="185"/>
      <c r="I58" s="185"/>
      <c r="J58" s="185"/>
      <c r="K58" s="185"/>
      <c r="L58" s="154">
        <f t="shared" si="7"/>
        <v>5</v>
      </c>
      <c r="M58" s="16">
        <f t="shared" si="8"/>
        <v>1</v>
      </c>
      <c r="N58" s="140">
        <f t="shared" si="9"/>
        <v>5</v>
      </c>
      <c r="O58" s="171"/>
      <c r="P58" s="148">
        <v>2068</v>
      </c>
      <c r="Q58" s="149" t="s">
        <v>64</v>
      </c>
      <c r="R58" s="148">
        <f t="shared" si="10"/>
        <v>0</v>
      </c>
      <c r="S58" s="175"/>
      <c r="T58" s="17">
        <f t="shared" si="11"/>
        <v>0</v>
      </c>
      <c r="U58" s="4"/>
      <c r="V58" s="4"/>
      <c r="W58" s="4"/>
      <c r="X58" s="4"/>
      <c r="Y58" s="4"/>
    </row>
    <row r="59" spans="1:25" ht="29.1" customHeight="1" thickBot="1" x14ac:dyDescent="0.45">
      <c r="A59" s="144" t="str">
        <f t="shared" si="6"/>
        <v>NO</v>
      </c>
      <c r="B59" s="191" t="s">
        <v>317</v>
      </c>
      <c r="C59" s="157" t="s">
        <v>268</v>
      </c>
      <c r="D59" s="183" t="s">
        <v>269</v>
      </c>
      <c r="E59" s="193">
        <v>5</v>
      </c>
      <c r="F59" s="166"/>
      <c r="G59" s="185"/>
      <c r="H59" s="185"/>
      <c r="I59" s="185"/>
      <c r="J59" s="185"/>
      <c r="K59" s="185"/>
      <c r="L59" s="154">
        <f t="shared" si="7"/>
        <v>5</v>
      </c>
      <c r="M59" s="16">
        <f t="shared" si="8"/>
        <v>1</v>
      </c>
      <c r="N59" s="140">
        <f t="shared" si="9"/>
        <v>5</v>
      </c>
      <c r="O59" s="171"/>
      <c r="P59" s="148">
        <v>2075</v>
      </c>
      <c r="Q59" s="180" t="s">
        <v>118</v>
      </c>
      <c r="R59" s="148">
        <f t="shared" si="10"/>
        <v>17</v>
      </c>
      <c r="S59" s="175"/>
      <c r="T59" s="17">
        <f t="shared" si="11"/>
        <v>17</v>
      </c>
      <c r="U59" s="4"/>
      <c r="V59" s="4"/>
      <c r="W59" s="4"/>
      <c r="X59" s="4"/>
      <c r="Y59" s="4"/>
    </row>
    <row r="60" spans="1:25" ht="29.1" customHeight="1" thickBot="1" x14ac:dyDescent="0.4">
      <c r="A60" s="144" t="str">
        <f t="shared" si="6"/>
        <v>NO</v>
      </c>
      <c r="B60" s="12" t="s">
        <v>604</v>
      </c>
      <c r="C60" s="148">
        <v>2029</v>
      </c>
      <c r="D60" s="149" t="s">
        <v>59</v>
      </c>
      <c r="E60" s="15"/>
      <c r="F60" s="185"/>
      <c r="G60" s="185">
        <v>5</v>
      </c>
      <c r="H60" s="185"/>
      <c r="I60" s="185"/>
      <c r="J60" s="185"/>
      <c r="K60" s="185"/>
      <c r="L60" s="154">
        <f t="shared" si="7"/>
        <v>5</v>
      </c>
      <c r="M60" s="16">
        <f t="shared" si="8"/>
        <v>1</v>
      </c>
      <c r="N60" s="140">
        <f t="shared" si="9"/>
        <v>5</v>
      </c>
      <c r="O60" s="171"/>
      <c r="P60" s="148">
        <v>2076</v>
      </c>
      <c r="Q60" s="149" t="s">
        <v>117</v>
      </c>
      <c r="R60" s="148">
        <f t="shared" si="10"/>
        <v>0</v>
      </c>
      <c r="S60" s="175"/>
      <c r="T60" s="17">
        <f t="shared" si="11"/>
        <v>0</v>
      </c>
      <c r="U60" s="4"/>
      <c r="V60" s="4"/>
      <c r="W60" s="4"/>
      <c r="X60" s="4"/>
      <c r="Y60" s="4"/>
    </row>
    <row r="61" spans="1:25" ht="29.1" customHeight="1" thickBot="1" x14ac:dyDescent="0.4">
      <c r="A61" s="144" t="str">
        <f t="shared" si="6"/>
        <v>NO</v>
      </c>
      <c r="B61" s="191" t="s">
        <v>333</v>
      </c>
      <c r="C61" s="157" t="s">
        <v>187</v>
      </c>
      <c r="D61" s="156" t="s">
        <v>188</v>
      </c>
      <c r="E61" s="193">
        <v>5</v>
      </c>
      <c r="F61" s="185"/>
      <c r="G61" s="185"/>
      <c r="H61" s="185"/>
      <c r="I61" s="185"/>
      <c r="J61" s="185"/>
      <c r="K61" s="185"/>
      <c r="L61" s="154">
        <f t="shared" si="7"/>
        <v>5</v>
      </c>
      <c r="M61" s="16">
        <f t="shared" si="8"/>
        <v>1</v>
      </c>
      <c r="N61" s="140">
        <f t="shared" si="9"/>
        <v>5</v>
      </c>
      <c r="O61" s="171"/>
      <c r="P61" s="148">
        <v>2161</v>
      </c>
      <c r="Q61" s="149" t="s">
        <v>66</v>
      </c>
      <c r="R61" s="148">
        <f t="shared" si="10"/>
        <v>0</v>
      </c>
      <c r="S61" s="175"/>
      <c r="T61" s="17">
        <f t="shared" si="11"/>
        <v>0</v>
      </c>
      <c r="U61" s="4"/>
      <c r="V61" s="4"/>
      <c r="W61" s="4"/>
      <c r="X61" s="4"/>
      <c r="Y61" s="4"/>
    </row>
    <row r="62" spans="1:25" ht="29.1" customHeight="1" thickBot="1" x14ac:dyDescent="0.4">
      <c r="A62" s="144" t="str">
        <f t="shared" si="6"/>
        <v>NO</v>
      </c>
      <c r="B62" s="12" t="s">
        <v>674</v>
      </c>
      <c r="C62" s="157" t="s">
        <v>193</v>
      </c>
      <c r="D62" s="158" t="s">
        <v>194</v>
      </c>
      <c r="E62" s="15"/>
      <c r="F62" s="185"/>
      <c r="G62" s="185"/>
      <c r="H62" s="185"/>
      <c r="I62" s="185"/>
      <c r="J62" s="185">
        <v>5</v>
      </c>
      <c r="K62" s="185"/>
      <c r="L62" s="154">
        <f t="shared" si="7"/>
        <v>5</v>
      </c>
      <c r="M62" s="16">
        <f t="shared" si="8"/>
        <v>1</v>
      </c>
      <c r="N62" s="140">
        <f t="shared" si="9"/>
        <v>5</v>
      </c>
      <c r="O62" s="171"/>
      <c r="P62" s="148">
        <v>1216</v>
      </c>
      <c r="Q62" s="180" t="s">
        <v>108</v>
      </c>
      <c r="R62" s="148">
        <f t="shared" si="10"/>
        <v>0</v>
      </c>
      <c r="S62" s="175"/>
      <c r="T62" s="17">
        <f t="shared" si="11"/>
        <v>0</v>
      </c>
      <c r="U62" s="4"/>
      <c r="V62" s="4"/>
      <c r="W62" s="4"/>
      <c r="X62" s="4"/>
      <c r="Y62" s="4"/>
    </row>
    <row r="63" spans="1:25" ht="29.1" customHeight="1" thickBot="1" x14ac:dyDescent="0.4">
      <c r="A63" s="144" t="str">
        <f t="shared" si="6"/>
        <v>NO</v>
      </c>
      <c r="B63" s="12" t="s">
        <v>673</v>
      </c>
      <c r="C63" s="157" t="s">
        <v>212</v>
      </c>
      <c r="D63" s="156" t="s">
        <v>213</v>
      </c>
      <c r="E63" s="15"/>
      <c r="F63" s="185"/>
      <c r="G63" s="185"/>
      <c r="H63" s="185"/>
      <c r="I63" s="185"/>
      <c r="J63" s="185">
        <v>5</v>
      </c>
      <c r="K63" s="185"/>
      <c r="L63" s="154">
        <f t="shared" si="7"/>
        <v>5</v>
      </c>
      <c r="M63" s="16">
        <f t="shared" si="8"/>
        <v>1</v>
      </c>
      <c r="N63" s="140">
        <f t="shared" si="9"/>
        <v>5</v>
      </c>
      <c r="O63" s="171"/>
      <c r="P63" s="148">
        <v>2113</v>
      </c>
      <c r="Q63" s="149" t="s">
        <v>67</v>
      </c>
      <c r="R63" s="148">
        <f t="shared" si="10"/>
        <v>0</v>
      </c>
      <c r="S63" s="175"/>
      <c r="T63" s="17">
        <f t="shared" si="11"/>
        <v>0</v>
      </c>
      <c r="U63" s="4"/>
      <c r="V63" s="4"/>
      <c r="W63" s="4"/>
      <c r="X63" s="4"/>
      <c r="Y63" s="4"/>
    </row>
    <row r="64" spans="1:25" ht="29.1" customHeight="1" thickBot="1" x14ac:dyDescent="0.4">
      <c r="A64" s="144" t="str">
        <f t="shared" si="6"/>
        <v>NO</v>
      </c>
      <c r="B64" s="191" t="s">
        <v>312</v>
      </c>
      <c r="C64" s="157" t="s">
        <v>158</v>
      </c>
      <c r="D64" s="183" t="s">
        <v>159</v>
      </c>
      <c r="E64" s="193">
        <v>5</v>
      </c>
      <c r="F64" s="185"/>
      <c r="G64" s="185"/>
      <c r="H64" s="185"/>
      <c r="I64" s="185"/>
      <c r="J64" s="185"/>
      <c r="K64" s="185"/>
      <c r="L64" s="154">
        <f t="shared" si="7"/>
        <v>5</v>
      </c>
      <c r="M64" s="16">
        <f t="shared" si="8"/>
        <v>1</v>
      </c>
      <c r="N64" s="140">
        <f t="shared" si="9"/>
        <v>5</v>
      </c>
      <c r="O64" s="171"/>
      <c r="P64" s="148">
        <v>1896</v>
      </c>
      <c r="Q64" s="149" t="s">
        <v>116</v>
      </c>
      <c r="R64" s="148">
        <f t="shared" si="10"/>
        <v>0</v>
      </c>
      <c r="S64" s="175"/>
      <c r="T64" s="17">
        <f t="shared" si="11"/>
        <v>0</v>
      </c>
      <c r="U64" s="4"/>
      <c r="V64" s="4"/>
      <c r="W64" s="4"/>
      <c r="X64" s="4"/>
      <c r="Y64" s="4"/>
    </row>
    <row r="65" spans="1:25" ht="29.1" customHeight="1" thickBot="1" x14ac:dyDescent="0.4">
      <c r="A65" s="144" t="str">
        <f t="shared" si="6"/>
        <v>NO</v>
      </c>
      <c r="B65" s="191" t="s">
        <v>306</v>
      </c>
      <c r="C65" s="157" t="s">
        <v>139</v>
      </c>
      <c r="D65" s="156" t="s">
        <v>140</v>
      </c>
      <c r="E65" s="193">
        <v>5</v>
      </c>
      <c r="F65" s="185"/>
      <c r="G65" s="185"/>
      <c r="H65" s="185"/>
      <c r="I65" s="185"/>
      <c r="J65" s="185"/>
      <c r="K65" s="185"/>
      <c r="L65" s="154">
        <f t="shared" si="7"/>
        <v>5</v>
      </c>
      <c r="M65" s="16">
        <f t="shared" si="8"/>
        <v>1</v>
      </c>
      <c r="N65" s="140">
        <f t="shared" si="9"/>
        <v>5</v>
      </c>
      <c r="O65" s="171"/>
      <c r="P65" s="295"/>
      <c r="Q65" s="149"/>
      <c r="R65" s="148">
        <f>SUM(R3:R64)</f>
        <v>4434</v>
      </c>
      <c r="S65" s="173"/>
      <c r="T65" s="22">
        <f>SUM(T3:T64)</f>
        <v>4159</v>
      </c>
      <c r="U65" s="4"/>
      <c r="V65" s="4"/>
      <c r="W65" s="4"/>
      <c r="X65" s="4"/>
      <c r="Y65" s="4"/>
    </row>
    <row r="66" spans="1:25" ht="29.1" customHeight="1" thickBot="1" x14ac:dyDescent="0.4">
      <c r="A66" s="144" t="str">
        <f t="shared" si="6"/>
        <v>NO</v>
      </c>
      <c r="B66" s="12" t="s">
        <v>501</v>
      </c>
      <c r="C66" s="148">
        <v>1298</v>
      </c>
      <c r="D66" s="182" t="s">
        <v>35</v>
      </c>
      <c r="E66" s="15"/>
      <c r="F66" s="185">
        <v>5</v>
      </c>
      <c r="G66" s="185"/>
      <c r="H66" s="185"/>
      <c r="I66" s="185"/>
      <c r="J66" s="185"/>
      <c r="K66" s="185"/>
      <c r="L66" s="154">
        <f t="shared" si="7"/>
        <v>5</v>
      </c>
      <c r="M66" s="16">
        <f t="shared" si="8"/>
        <v>1</v>
      </c>
      <c r="N66" s="140">
        <f t="shared" si="9"/>
        <v>5</v>
      </c>
      <c r="O66" s="171"/>
      <c r="P66" s="178"/>
      <c r="Q66" s="178"/>
      <c r="R66" s="178"/>
      <c r="S66" s="173"/>
      <c r="T66" s="4"/>
      <c r="U66" s="4"/>
      <c r="V66" s="4"/>
      <c r="W66" s="4"/>
      <c r="X66" s="4"/>
      <c r="Y66" s="4"/>
    </row>
    <row r="67" spans="1:25" ht="29.1" customHeight="1" thickBot="1" x14ac:dyDescent="0.4">
      <c r="A67" s="144" t="str">
        <f t="shared" ref="A67:A73" si="12">IF(M67&lt;2,"NO","SI")</f>
        <v>NO</v>
      </c>
      <c r="B67" s="191" t="s">
        <v>307</v>
      </c>
      <c r="C67" s="157" t="s">
        <v>308</v>
      </c>
      <c r="D67" s="164" t="s">
        <v>309</v>
      </c>
      <c r="E67" s="193">
        <v>5</v>
      </c>
      <c r="F67" s="185"/>
      <c r="G67" s="185"/>
      <c r="H67" s="185"/>
      <c r="I67" s="185"/>
      <c r="J67" s="185"/>
      <c r="K67" s="185"/>
      <c r="L67" s="154">
        <f t="shared" ref="L67:L71" si="13">IF(M67=7,SUM(E67:K67)-SMALL(E67:K67,1)-SMALL(E67:K67,2),IF(M67=6,SUM(E67:K67)-SMALL(E67:K67,1),SUM(E67:K67)))</f>
        <v>5</v>
      </c>
      <c r="M67" s="16">
        <f t="shared" ref="M67:M103" si="14">COUNTA(E67:K67)</f>
        <v>1</v>
      </c>
      <c r="N67" s="140">
        <f t="shared" ref="N67:N103" si="15">SUM(E67:K67)</f>
        <v>5</v>
      </c>
      <c r="O67" s="171"/>
      <c r="P67" s="178"/>
      <c r="Q67" s="178"/>
      <c r="R67" s="178"/>
      <c r="S67" s="173"/>
      <c r="T67" s="4"/>
      <c r="U67" s="4"/>
      <c r="V67" s="4"/>
      <c r="W67" s="4"/>
      <c r="X67" s="4"/>
      <c r="Y67" s="4"/>
    </row>
    <row r="68" spans="1:25" ht="29.1" customHeight="1" thickBot="1" x14ac:dyDescent="0.4">
      <c r="A68" s="144" t="str">
        <f t="shared" si="12"/>
        <v>NO</v>
      </c>
      <c r="B68" s="12" t="s">
        <v>499</v>
      </c>
      <c r="C68" s="157" t="s">
        <v>212</v>
      </c>
      <c r="D68" s="156" t="s">
        <v>213</v>
      </c>
      <c r="E68" s="15"/>
      <c r="F68" s="185">
        <v>5</v>
      </c>
      <c r="G68" s="185"/>
      <c r="H68" s="185"/>
      <c r="I68" s="185"/>
      <c r="J68" s="185"/>
      <c r="K68" s="185"/>
      <c r="L68" s="154">
        <f t="shared" si="13"/>
        <v>5</v>
      </c>
      <c r="M68" s="16">
        <f t="shared" si="14"/>
        <v>1</v>
      </c>
      <c r="N68" s="140">
        <f t="shared" si="15"/>
        <v>5</v>
      </c>
      <c r="O68" s="171"/>
      <c r="P68" s="178"/>
      <c r="Q68" s="178"/>
      <c r="R68" s="178"/>
      <c r="S68" s="173"/>
      <c r="T68" s="4"/>
      <c r="U68" s="4"/>
      <c r="V68" s="4"/>
      <c r="W68" s="4"/>
      <c r="X68" s="4"/>
      <c r="Y68" s="4"/>
    </row>
    <row r="69" spans="1:25" ht="29.1" customHeight="1" thickBot="1" x14ac:dyDescent="0.4">
      <c r="A69" s="144" t="str">
        <f t="shared" si="12"/>
        <v>NO</v>
      </c>
      <c r="B69" s="191" t="s">
        <v>326</v>
      </c>
      <c r="C69" s="157" t="s">
        <v>268</v>
      </c>
      <c r="D69" s="183" t="s">
        <v>269</v>
      </c>
      <c r="E69" s="193">
        <v>5</v>
      </c>
      <c r="F69" s="185"/>
      <c r="G69" s="185"/>
      <c r="H69" s="185"/>
      <c r="I69" s="185"/>
      <c r="J69" s="185"/>
      <c r="K69" s="185"/>
      <c r="L69" s="154">
        <f t="shared" si="13"/>
        <v>5</v>
      </c>
      <c r="M69" s="16">
        <f t="shared" si="14"/>
        <v>1</v>
      </c>
      <c r="N69" s="140">
        <f t="shared" si="15"/>
        <v>5</v>
      </c>
      <c r="O69" s="171"/>
      <c r="P69" s="178"/>
      <c r="Q69" s="178"/>
      <c r="R69" s="178"/>
      <c r="S69" s="173"/>
      <c r="T69" s="4"/>
      <c r="U69" s="4"/>
      <c r="V69" s="4"/>
      <c r="W69" s="4"/>
      <c r="X69" s="4"/>
      <c r="Y69" s="4"/>
    </row>
    <row r="70" spans="1:25" ht="29.1" customHeight="1" thickBot="1" x14ac:dyDescent="0.4">
      <c r="A70" s="144" t="str">
        <f t="shared" si="12"/>
        <v>NO</v>
      </c>
      <c r="B70" s="12" t="s">
        <v>699</v>
      </c>
      <c r="C70" s="290">
        <v>1298</v>
      </c>
      <c r="D70" s="292" t="s">
        <v>35</v>
      </c>
      <c r="E70" s="15"/>
      <c r="F70" s="185"/>
      <c r="G70" s="185"/>
      <c r="H70" s="185"/>
      <c r="I70" s="185"/>
      <c r="J70" s="185"/>
      <c r="K70" s="185">
        <v>5</v>
      </c>
      <c r="L70" s="154">
        <f t="shared" si="13"/>
        <v>5</v>
      </c>
      <c r="M70" s="16">
        <f t="shared" si="14"/>
        <v>1</v>
      </c>
      <c r="N70" s="140">
        <f t="shared" si="15"/>
        <v>5</v>
      </c>
      <c r="O70" s="171"/>
      <c r="P70" s="178"/>
      <c r="Q70" s="178"/>
      <c r="R70" s="178"/>
      <c r="S70" s="173"/>
      <c r="T70" s="4"/>
      <c r="U70" s="4"/>
      <c r="V70" s="4"/>
      <c r="W70" s="4"/>
      <c r="X70" s="4"/>
      <c r="Y70" s="4"/>
    </row>
    <row r="71" spans="1:25" ht="29.1" customHeight="1" thickBot="1" x14ac:dyDescent="0.4">
      <c r="A71" s="144" t="str">
        <f t="shared" si="12"/>
        <v>NO</v>
      </c>
      <c r="B71" s="288" t="s">
        <v>697</v>
      </c>
      <c r="C71" s="289">
        <v>1636</v>
      </c>
      <c r="D71" s="291" t="s">
        <v>698</v>
      </c>
      <c r="E71" s="15"/>
      <c r="F71" s="185"/>
      <c r="G71" s="185"/>
      <c r="H71" s="185"/>
      <c r="I71" s="185"/>
      <c r="J71" s="185"/>
      <c r="K71" s="185">
        <v>5</v>
      </c>
      <c r="L71" s="154">
        <f t="shared" si="13"/>
        <v>5</v>
      </c>
      <c r="M71" s="16">
        <f t="shared" si="14"/>
        <v>1</v>
      </c>
      <c r="N71" s="140">
        <f t="shared" si="15"/>
        <v>5</v>
      </c>
      <c r="O71" s="171"/>
      <c r="P71" s="178"/>
      <c r="Q71" s="178"/>
      <c r="R71" s="178"/>
      <c r="S71" s="173"/>
      <c r="T71" s="4"/>
      <c r="U71" s="4"/>
      <c r="V71" s="4"/>
      <c r="W71" s="4"/>
      <c r="X71" s="4"/>
      <c r="Y71" s="4"/>
    </row>
    <row r="72" spans="1:25" ht="29.1" customHeight="1" thickBot="1" x14ac:dyDescent="0.4">
      <c r="A72" s="144" t="str">
        <f t="shared" si="12"/>
        <v>NO</v>
      </c>
      <c r="B72" s="12"/>
      <c r="C72" s="13"/>
      <c r="D72" s="12"/>
      <c r="E72" s="15"/>
      <c r="F72" s="185"/>
      <c r="G72" s="185"/>
      <c r="H72" s="185"/>
      <c r="I72" s="185"/>
      <c r="J72" s="185"/>
      <c r="K72" s="185"/>
      <c r="L72" s="154">
        <f t="shared" ref="L72:L103" si="16">IF(M72=7,SUM(E72:K72)-SMALL(E72:K72,1)-SMALL(E72:K72,2),IF(M72=6,SUM(E72:K72)-SMALL(E72:K72,1),SUM(E72:K72)))</f>
        <v>0</v>
      </c>
      <c r="M72" s="16">
        <f t="shared" si="14"/>
        <v>0</v>
      </c>
      <c r="N72" s="140">
        <f t="shared" si="15"/>
        <v>0</v>
      </c>
      <c r="O72" s="171"/>
      <c r="P72" s="178"/>
      <c r="Q72" s="178"/>
      <c r="R72" s="178"/>
      <c r="S72" s="173"/>
      <c r="T72" s="4"/>
      <c r="U72" s="4"/>
      <c r="V72" s="4"/>
      <c r="W72" s="4"/>
      <c r="X72" s="4"/>
      <c r="Y72" s="4"/>
    </row>
    <row r="73" spans="1:25" ht="29.1" customHeight="1" thickBot="1" x14ac:dyDescent="0.4">
      <c r="A73" s="144" t="str">
        <f t="shared" si="12"/>
        <v>NO</v>
      </c>
      <c r="B73" s="12"/>
      <c r="C73" s="13"/>
      <c r="D73" s="12"/>
      <c r="E73" s="15"/>
      <c r="F73" s="185"/>
      <c r="G73" s="185"/>
      <c r="H73" s="185"/>
      <c r="I73" s="185"/>
      <c r="J73" s="185"/>
      <c r="K73" s="185"/>
      <c r="L73" s="154">
        <f t="shared" si="16"/>
        <v>0</v>
      </c>
      <c r="M73" s="16">
        <f t="shared" si="14"/>
        <v>0</v>
      </c>
      <c r="N73" s="140">
        <f t="shared" si="15"/>
        <v>0</v>
      </c>
      <c r="O73" s="171"/>
      <c r="P73" s="178"/>
      <c r="Q73" s="178"/>
      <c r="R73" s="178"/>
      <c r="S73" s="173"/>
      <c r="T73" s="4"/>
      <c r="U73" s="4"/>
      <c r="V73" s="4"/>
      <c r="W73" s="4"/>
      <c r="X73" s="4"/>
      <c r="Y73" s="4"/>
    </row>
    <row r="74" spans="1:25" ht="29.1" customHeight="1" thickBot="1" x14ac:dyDescent="0.4">
      <c r="A74" s="144" t="str">
        <f t="shared" ref="A74:A87" si="17">IF(M74&lt;2,"NO","SI")</f>
        <v>NO</v>
      </c>
      <c r="B74" s="134"/>
      <c r="C74" s="13"/>
      <c r="D74" s="12"/>
      <c r="E74" s="15"/>
      <c r="F74" s="185"/>
      <c r="G74" s="185"/>
      <c r="H74" s="185"/>
      <c r="I74" s="185"/>
      <c r="J74" s="185"/>
      <c r="K74" s="185"/>
      <c r="L74" s="154">
        <f t="shared" si="16"/>
        <v>0</v>
      </c>
      <c r="M74" s="16">
        <f t="shared" si="14"/>
        <v>0</v>
      </c>
      <c r="N74" s="140">
        <f t="shared" si="15"/>
        <v>0</v>
      </c>
      <c r="O74" s="171"/>
      <c r="P74" s="178"/>
      <c r="Q74" s="178"/>
      <c r="R74" s="178"/>
      <c r="S74" s="173"/>
      <c r="T74" s="4"/>
      <c r="U74" s="4"/>
      <c r="V74" s="4"/>
      <c r="W74" s="4"/>
      <c r="X74" s="4"/>
      <c r="Y74" s="4"/>
    </row>
    <row r="75" spans="1:25" ht="29.1" customHeight="1" thickBot="1" x14ac:dyDescent="0.4">
      <c r="A75" s="144" t="str">
        <f t="shared" si="17"/>
        <v>NO</v>
      </c>
      <c r="B75" s="134"/>
      <c r="C75" s="13"/>
      <c r="D75" s="12"/>
      <c r="E75" s="15"/>
      <c r="F75" s="185"/>
      <c r="G75" s="185"/>
      <c r="H75" s="185"/>
      <c r="I75" s="185"/>
      <c r="J75" s="185"/>
      <c r="K75" s="185"/>
      <c r="L75" s="154">
        <f t="shared" si="16"/>
        <v>0</v>
      </c>
      <c r="M75" s="16">
        <f t="shared" si="14"/>
        <v>0</v>
      </c>
      <c r="N75" s="140">
        <f t="shared" si="15"/>
        <v>0</v>
      </c>
      <c r="O75" s="171"/>
      <c r="P75" s="178"/>
      <c r="Q75" s="178"/>
      <c r="R75" s="178"/>
      <c r="S75" s="173"/>
      <c r="T75" s="4"/>
      <c r="U75" s="4"/>
      <c r="V75" s="4"/>
      <c r="W75" s="4"/>
      <c r="X75" s="4"/>
      <c r="Y75" s="4"/>
    </row>
    <row r="76" spans="1:25" ht="29.1" customHeight="1" thickBot="1" x14ac:dyDescent="0.4">
      <c r="A76" s="144" t="str">
        <f t="shared" si="17"/>
        <v>NO</v>
      </c>
      <c r="B76" s="12"/>
      <c r="C76" s="13"/>
      <c r="D76" s="12"/>
      <c r="E76" s="15"/>
      <c r="F76" s="185"/>
      <c r="G76" s="185"/>
      <c r="H76" s="185"/>
      <c r="I76" s="185"/>
      <c r="J76" s="185"/>
      <c r="K76" s="185"/>
      <c r="L76" s="154">
        <f t="shared" si="16"/>
        <v>0</v>
      </c>
      <c r="M76" s="16">
        <f t="shared" si="14"/>
        <v>0</v>
      </c>
      <c r="N76" s="140">
        <f t="shared" si="15"/>
        <v>0</v>
      </c>
      <c r="O76" s="171"/>
      <c r="P76" s="178"/>
      <c r="Q76" s="178"/>
      <c r="R76" s="178"/>
      <c r="S76" s="173"/>
      <c r="T76" s="4"/>
      <c r="U76" s="4"/>
      <c r="V76" s="4"/>
      <c r="W76" s="4"/>
      <c r="X76" s="4"/>
      <c r="Y76" s="4"/>
    </row>
    <row r="77" spans="1:25" ht="29.1" customHeight="1" thickBot="1" x14ac:dyDescent="0.4">
      <c r="A77" s="144" t="str">
        <f t="shared" si="17"/>
        <v>NO</v>
      </c>
      <c r="B77" s="12"/>
      <c r="C77" s="13"/>
      <c r="D77" s="12"/>
      <c r="E77" s="15"/>
      <c r="F77" s="185"/>
      <c r="G77" s="185"/>
      <c r="H77" s="185"/>
      <c r="I77" s="185"/>
      <c r="J77" s="185"/>
      <c r="K77" s="185"/>
      <c r="L77" s="154">
        <f t="shared" si="16"/>
        <v>0</v>
      </c>
      <c r="M77" s="16">
        <f t="shared" si="14"/>
        <v>0</v>
      </c>
      <c r="N77" s="140">
        <f t="shared" si="15"/>
        <v>0</v>
      </c>
      <c r="O77" s="171"/>
      <c r="P77" s="178"/>
      <c r="Q77" s="178"/>
      <c r="R77" s="178"/>
      <c r="S77" s="173"/>
      <c r="T77" s="4"/>
      <c r="U77" s="4"/>
      <c r="V77" s="4"/>
      <c r="W77" s="4"/>
      <c r="X77" s="4"/>
      <c r="Y77" s="4"/>
    </row>
    <row r="78" spans="1:25" ht="29.1" customHeight="1" thickBot="1" x14ac:dyDescent="0.4">
      <c r="A78" s="144" t="str">
        <f t="shared" si="17"/>
        <v>NO</v>
      </c>
      <c r="B78" s="12"/>
      <c r="C78" s="13"/>
      <c r="D78" s="12"/>
      <c r="E78" s="15"/>
      <c r="F78" s="185"/>
      <c r="G78" s="185"/>
      <c r="H78" s="185"/>
      <c r="I78" s="185"/>
      <c r="J78" s="185"/>
      <c r="K78" s="185"/>
      <c r="L78" s="154">
        <f t="shared" si="16"/>
        <v>0</v>
      </c>
      <c r="M78" s="16">
        <f t="shared" si="14"/>
        <v>0</v>
      </c>
      <c r="N78" s="140">
        <f t="shared" si="15"/>
        <v>0</v>
      </c>
      <c r="O78" s="171"/>
      <c r="P78" s="178"/>
      <c r="Q78" s="178"/>
      <c r="R78" s="178"/>
      <c r="S78" s="173"/>
      <c r="T78" s="4"/>
      <c r="U78" s="4"/>
      <c r="V78" s="4"/>
      <c r="W78" s="4"/>
      <c r="X78" s="4"/>
      <c r="Y78" s="4"/>
    </row>
    <row r="79" spans="1:25" ht="29.1" customHeight="1" thickBot="1" x14ac:dyDescent="0.4">
      <c r="A79" s="144" t="str">
        <f t="shared" si="17"/>
        <v>NO</v>
      </c>
      <c r="B79" s="12"/>
      <c r="C79" s="13"/>
      <c r="D79" s="41"/>
      <c r="E79" s="15"/>
      <c r="F79" s="185"/>
      <c r="G79" s="185"/>
      <c r="H79" s="185"/>
      <c r="I79" s="185"/>
      <c r="J79" s="185"/>
      <c r="K79" s="185"/>
      <c r="L79" s="154">
        <f t="shared" si="16"/>
        <v>0</v>
      </c>
      <c r="M79" s="16">
        <f t="shared" si="14"/>
        <v>0</v>
      </c>
      <c r="N79" s="140">
        <f t="shared" si="15"/>
        <v>0</v>
      </c>
      <c r="O79" s="171"/>
      <c r="P79" s="178"/>
      <c r="Q79" s="178"/>
      <c r="R79" s="178"/>
      <c r="S79" s="173"/>
      <c r="T79" s="4"/>
      <c r="U79" s="4"/>
      <c r="V79" s="4"/>
      <c r="W79" s="4"/>
      <c r="X79" s="4"/>
      <c r="Y79" s="4"/>
    </row>
    <row r="80" spans="1:25" ht="29.1" customHeight="1" thickBot="1" x14ac:dyDescent="0.4">
      <c r="A80" s="144" t="str">
        <f t="shared" si="17"/>
        <v>NO</v>
      </c>
      <c r="B80" s="12"/>
      <c r="C80" s="13"/>
      <c r="D80" s="41"/>
      <c r="E80" s="15"/>
      <c r="F80" s="185"/>
      <c r="G80" s="185"/>
      <c r="H80" s="185"/>
      <c r="I80" s="185"/>
      <c r="J80" s="185"/>
      <c r="K80" s="185"/>
      <c r="L80" s="154">
        <f t="shared" si="16"/>
        <v>0</v>
      </c>
      <c r="M80" s="16">
        <f t="shared" si="14"/>
        <v>0</v>
      </c>
      <c r="N80" s="140">
        <f t="shared" si="15"/>
        <v>0</v>
      </c>
      <c r="O80" s="171"/>
      <c r="P80" s="178"/>
      <c r="Q80" s="178"/>
      <c r="R80" s="178"/>
      <c r="S80" s="173"/>
      <c r="T80" s="4"/>
      <c r="U80" s="4"/>
      <c r="V80" s="4"/>
      <c r="W80" s="4"/>
      <c r="X80" s="4"/>
      <c r="Y80" s="4"/>
    </row>
    <row r="81" spans="1:257" ht="29.1" customHeight="1" thickBot="1" x14ac:dyDescent="0.4">
      <c r="A81" s="144" t="str">
        <f t="shared" si="17"/>
        <v>NO</v>
      </c>
      <c r="B81" s="12"/>
      <c r="C81" s="13"/>
      <c r="D81" s="12"/>
      <c r="E81" s="15"/>
      <c r="F81" s="185"/>
      <c r="G81" s="185"/>
      <c r="H81" s="185"/>
      <c r="I81" s="185"/>
      <c r="J81" s="185"/>
      <c r="K81" s="185"/>
      <c r="L81" s="154">
        <f t="shared" si="16"/>
        <v>0</v>
      </c>
      <c r="M81" s="16">
        <f t="shared" si="14"/>
        <v>0</v>
      </c>
      <c r="N81" s="140">
        <f t="shared" si="15"/>
        <v>0</v>
      </c>
      <c r="O81" s="171"/>
      <c r="P81" s="178"/>
      <c r="Q81" s="178"/>
      <c r="R81" s="178"/>
      <c r="S81" s="173"/>
      <c r="T81" s="4"/>
      <c r="U81" s="4"/>
      <c r="V81" s="4"/>
      <c r="W81" s="4"/>
      <c r="X81" s="4"/>
      <c r="Y81" s="4"/>
    </row>
    <row r="82" spans="1:257" ht="29.1" customHeight="1" thickBot="1" x14ac:dyDescent="0.4">
      <c r="A82" s="144" t="str">
        <f t="shared" si="17"/>
        <v>NO</v>
      </c>
      <c r="B82" s="12"/>
      <c r="C82" s="13"/>
      <c r="D82" s="12"/>
      <c r="E82" s="15"/>
      <c r="F82" s="185"/>
      <c r="G82" s="185"/>
      <c r="H82" s="185"/>
      <c r="I82" s="185"/>
      <c r="J82" s="185"/>
      <c r="K82" s="185"/>
      <c r="L82" s="154">
        <f t="shared" si="16"/>
        <v>0</v>
      </c>
      <c r="M82" s="16">
        <f t="shared" si="14"/>
        <v>0</v>
      </c>
      <c r="N82" s="140">
        <f t="shared" si="15"/>
        <v>0</v>
      </c>
      <c r="O82" s="171"/>
      <c r="P82" s="178"/>
      <c r="Q82" s="178"/>
      <c r="R82" s="178"/>
      <c r="S82" s="173"/>
      <c r="T82" s="4"/>
      <c r="U82" s="4"/>
      <c r="V82" s="4"/>
      <c r="W82" s="4"/>
      <c r="X82" s="4"/>
      <c r="Y82" s="4"/>
    </row>
    <row r="83" spans="1:257" ht="29.1" customHeight="1" thickBot="1" x14ac:dyDescent="0.4">
      <c r="A83" s="144" t="str">
        <f t="shared" si="17"/>
        <v>NO</v>
      </c>
      <c r="B83" s="12"/>
      <c r="C83" s="13"/>
      <c r="D83" s="12"/>
      <c r="E83" s="15"/>
      <c r="F83" s="185"/>
      <c r="G83" s="185"/>
      <c r="H83" s="185"/>
      <c r="I83" s="185"/>
      <c r="J83" s="185"/>
      <c r="K83" s="185"/>
      <c r="L83" s="154">
        <f t="shared" si="16"/>
        <v>0</v>
      </c>
      <c r="M83" s="16">
        <f t="shared" si="14"/>
        <v>0</v>
      </c>
      <c r="N83" s="140">
        <f t="shared" si="15"/>
        <v>0</v>
      </c>
      <c r="O83" s="171"/>
      <c r="P83" s="178"/>
      <c r="Q83" s="178"/>
      <c r="R83" s="178"/>
      <c r="S83" s="173"/>
      <c r="T83" s="4"/>
      <c r="U83" s="4"/>
      <c r="V83" s="4"/>
      <c r="W83" s="4"/>
      <c r="X83" s="4"/>
      <c r="Y83" s="4"/>
    </row>
    <row r="84" spans="1:257" ht="29.1" customHeight="1" thickBot="1" x14ac:dyDescent="0.4">
      <c r="A84" s="144" t="str">
        <f t="shared" si="17"/>
        <v>NO</v>
      </c>
      <c r="B84" s="12"/>
      <c r="C84" s="13"/>
      <c r="D84" s="12"/>
      <c r="E84" s="15"/>
      <c r="F84" s="185"/>
      <c r="G84" s="185"/>
      <c r="H84" s="185"/>
      <c r="I84" s="185"/>
      <c r="J84" s="185"/>
      <c r="K84" s="185"/>
      <c r="L84" s="154">
        <f t="shared" si="16"/>
        <v>0</v>
      </c>
      <c r="M84" s="16">
        <f t="shared" si="14"/>
        <v>0</v>
      </c>
      <c r="N84" s="140">
        <f t="shared" si="15"/>
        <v>0</v>
      </c>
      <c r="O84" s="171"/>
      <c r="P84" s="178"/>
      <c r="Q84" s="178"/>
      <c r="R84" s="178"/>
      <c r="S84" s="173"/>
      <c r="T84" s="4"/>
      <c r="U84" s="4"/>
      <c r="V84" s="4"/>
      <c r="W84" s="4"/>
      <c r="X84" s="4"/>
      <c r="Y84" s="4"/>
    </row>
    <row r="85" spans="1:257" ht="29.1" customHeight="1" thickBot="1" x14ac:dyDescent="0.4">
      <c r="A85" s="144" t="str">
        <f t="shared" si="17"/>
        <v>NO</v>
      </c>
      <c r="B85" s="12"/>
      <c r="C85" s="13"/>
      <c r="D85" s="12"/>
      <c r="E85" s="15"/>
      <c r="F85" s="185"/>
      <c r="G85" s="185"/>
      <c r="H85" s="185"/>
      <c r="I85" s="185"/>
      <c r="J85" s="185"/>
      <c r="K85" s="185"/>
      <c r="L85" s="154">
        <f t="shared" si="16"/>
        <v>0</v>
      </c>
      <c r="M85" s="16">
        <f t="shared" si="14"/>
        <v>0</v>
      </c>
      <c r="N85" s="140">
        <f t="shared" si="15"/>
        <v>0</v>
      </c>
      <c r="O85" s="171"/>
      <c r="P85" s="178"/>
      <c r="Q85" s="178"/>
      <c r="R85" s="178"/>
      <c r="S85" s="173"/>
      <c r="T85" s="4"/>
      <c r="U85" s="4"/>
      <c r="V85" s="4"/>
      <c r="W85" s="4"/>
      <c r="X85" s="4"/>
      <c r="Y85" s="4"/>
    </row>
    <row r="86" spans="1:257" ht="29.1" customHeight="1" thickBot="1" x14ac:dyDescent="0.4">
      <c r="A86" s="144" t="str">
        <f t="shared" si="17"/>
        <v>NO</v>
      </c>
      <c r="B86" s="12"/>
      <c r="C86" s="13"/>
      <c r="D86" s="12"/>
      <c r="E86" s="15"/>
      <c r="F86" s="185"/>
      <c r="G86" s="185"/>
      <c r="H86" s="185"/>
      <c r="I86" s="185"/>
      <c r="J86" s="185"/>
      <c r="K86" s="185"/>
      <c r="L86" s="154">
        <f t="shared" si="16"/>
        <v>0</v>
      </c>
      <c r="M86" s="16">
        <f t="shared" si="14"/>
        <v>0</v>
      </c>
      <c r="N86" s="140">
        <f t="shared" si="15"/>
        <v>0</v>
      </c>
      <c r="O86" s="171"/>
      <c r="P86" s="178"/>
      <c r="Q86" s="178"/>
      <c r="R86" s="178"/>
      <c r="S86" s="173"/>
      <c r="T86" s="4"/>
      <c r="U86" s="4"/>
      <c r="V86" s="4"/>
      <c r="W86" s="4"/>
      <c r="X86" s="4"/>
      <c r="Y86" s="4"/>
    </row>
    <row r="87" spans="1:257" ht="29.1" customHeight="1" thickBot="1" x14ac:dyDescent="0.4">
      <c r="A87" s="144" t="str">
        <f t="shared" si="17"/>
        <v>NO</v>
      </c>
      <c r="B87" s="12"/>
      <c r="C87" s="13"/>
      <c r="D87" s="12"/>
      <c r="E87" s="15"/>
      <c r="F87" s="185"/>
      <c r="G87" s="185"/>
      <c r="H87" s="185"/>
      <c r="I87" s="185"/>
      <c r="J87" s="185"/>
      <c r="K87" s="185"/>
      <c r="L87" s="154">
        <f t="shared" si="16"/>
        <v>0</v>
      </c>
      <c r="M87" s="16">
        <f t="shared" si="14"/>
        <v>0</v>
      </c>
      <c r="N87" s="140">
        <f t="shared" si="15"/>
        <v>0</v>
      </c>
      <c r="O87" s="171"/>
      <c r="P87" s="178"/>
      <c r="Q87" s="178"/>
      <c r="R87" s="178"/>
      <c r="S87" s="173"/>
      <c r="T87" s="4"/>
      <c r="U87" s="4"/>
      <c r="V87" s="4"/>
      <c r="W87" s="4"/>
      <c r="X87" s="4"/>
      <c r="Y87" s="4"/>
      <c r="Z87" s="105"/>
      <c r="AA87" s="105"/>
      <c r="AB87" s="105"/>
      <c r="AC87" s="105"/>
      <c r="AD87" s="105"/>
      <c r="AE87" s="105"/>
      <c r="AF87" s="105"/>
      <c r="AG87" s="105"/>
      <c r="AH87" s="105"/>
      <c r="AI87" s="105"/>
      <c r="AJ87" s="105"/>
      <c r="AK87" s="105"/>
      <c r="AL87" s="105"/>
      <c r="AM87" s="105"/>
      <c r="AN87" s="105"/>
      <c r="AO87" s="105"/>
      <c r="AP87" s="105"/>
      <c r="AQ87" s="105"/>
      <c r="AR87" s="105"/>
      <c r="AS87" s="105"/>
      <c r="AT87" s="105"/>
      <c r="AU87" s="105"/>
      <c r="AV87" s="105"/>
      <c r="AW87" s="105"/>
      <c r="AX87" s="105"/>
      <c r="AY87" s="105"/>
      <c r="AZ87" s="105"/>
      <c r="BA87" s="105"/>
      <c r="BB87" s="105"/>
      <c r="BC87" s="105"/>
      <c r="BD87" s="105"/>
      <c r="BE87" s="105"/>
      <c r="BF87" s="105"/>
      <c r="BG87" s="105"/>
      <c r="BH87" s="105"/>
      <c r="BI87" s="105"/>
      <c r="BJ87" s="105"/>
      <c r="BK87" s="105"/>
      <c r="BL87" s="105"/>
      <c r="BM87" s="105"/>
      <c r="BN87" s="105"/>
      <c r="BO87" s="105"/>
      <c r="BP87" s="105"/>
      <c r="BQ87" s="105"/>
      <c r="BR87" s="105"/>
      <c r="BS87" s="105"/>
      <c r="BT87" s="105"/>
      <c r="BU87" s="105"/>
      <c r="BV87" s="105"/>
      <c r="BW87" s="105"/>
      <c r="BX87" s="105"/>
      <c r="BY87" s="105"/>
      <c r="BZ87" s="105"/>
      <c r="CA87" s="105"/>
      <c r="CB87" s="105"/>
      <c r="CC87" s="105"/>
      <c r="CD87" s="105"/>
      <c r="CE87" s="105"/>
      <c r="CF87" s="105"/>
      <c r="CG87" s="105"/>
      <c r="CH87" s="105"/>
      <c r="CI87" s="105"/>
      <c r="CJ87" s="105"/>
      <c r="CK87" s="105"/>
      <c r="CL87" s="105"/>
      <c r="CM87" s="105"/>
      <c r="CN87" s="105"/>
      <c r="CO87" s="105"/>
      <c r="CP87" s="105"/>
      <c r="CQ87" s="105"/>
      <c r="CR87" s="105"/>
      <c r="CS87" s="105"/>
      <c r="CT87" s="105"/>
      <c r="CU87" s="105"/>
      <c r="CV87" s="105"/>
      <c r="CW87" s="105"/>
      <c r="CX87" s="105"/>
      <c r="CY87" s="105"/>
      <c r="CZ87" s="105"/>
      <c r="DA87" s="105"/>
      <c r="DB87" s="105"/>
      <c r="DC87" s="105"/>
      <c r="DD87" s="105"/>
      <c r="DE87" s="105"/>
      <c r="DF87" s="105"/>
      <c r="DG87" s="105"/>
      <c r="DH87" s="105"/>
      <c r="DI87" s="105"/>
      <c r="DJ87" s="105"/>
      <c r="DK87" s="105"/>
      <c r="DL87" s="105"/>
      <c r="DM87" s="105"/>
      <c r="DN87" s="105"/>
      <c r="DO87" s="105"/>
      <c r="DP87" s="105"/>
      <c r="DQ87" s="105"/>
      <c r="DR87" s="105"/>
      <c r="DS87" s="105"/>
      <c r="DT87" s="105"/>
      <c r="DU87" s="105"/>
      <c r="DV87" s="105"/>
      <c r="DW87" s="105"/>
      <c r="DX87" s="105"/>
      <c r="DY87" s="105"/>
      <c r="DZ87" s="105"/>
      <c r="EA87" s="105"/>
      <c r="EB87" s="105"/>
      <c r="EC87" s="105"/>
      <c r="ED87" s="105"/>
      <c r="EE87" s="105"/>
      <c r="EF87" s="105"/>
      <c r="EG87" s="105"/>
      <c r="EH87" s="105"/>
      <c r="EI87" s="105"/>
      <c r="EJ87" s="105"/>
      <c r="EK87" s="105"/>
      <c r="EL87" s="105"/>
      <c r="EM87" s="105"/>
      <c r="EN87" s="105"/>
      <c r="EO87" s="105"/>
      <c r="EP87" s="105"/>
      <c r="EQ87" s="105"/>
      <c r="ER87" s="105"/>
      <c r="ES87" s="105"/>
      <c r="ET87" s="105"/>
      <c r="EU87" s="105"/>
      <c r="EV87" s="105"/>
      <c r="EW87" s="105"/>
      <c r="EX87" s="105"/>
      <c r="EY87" s="105"/>
      <c r="EZ87" s="105"/>
      <c r="FA87" s="105"/>
      <c r="FB87" s="105"/>
      <c r="FC87" s="105"/>
      <c r="FD87" s="105"/>
      <c r="FE87" s="105"/>
      <c r="FF87" s="105"/>
      <c r="FG87" s="105"/>
      <c r="FH87" s="105"/>
      <c r="FI87" s="105"/>
      <c r="FJ87" s="105"/>
      <c r="FK87" s="105"/>
      <c r="FL87" s="105"/>
      <c r="FM87" s="105"/>
      <c r="FN87" s="105"/>
      <c r="FO87" s="105"/>
      <c r="FP87" s="105"/>
      <c r="FQ87" s="105"/>
      <c r="FR87" s="105"/>
      <c r="FS87" s="105"/>
      <c r="FT87" s="105"/>
      <c r="FU87" s="105"/>
      <c r="FV87" s="105"/>
      <c r="FW87" s="105"/>
      <c r="FX87" s="105"/>
      <c r="FY87" s="105"/>
      <c r="FZ87" s="105"/>
      <c r="GA87" s="105"/>
      <c r="GB87" s="105"/>
      <c r="GC87" s="105"/>
      <c r="GD87" s="105"/>
      <c r="GE87" s="105"/>
      <c r="GF87" s="105"/>
      <c r="GG87" s="105"/>
      <c r="GH87" s="105"/>
      <c r="GI87" s="105"/>
      <c r="GJ87" s="105"/>
      <c r="GK87" s="105"/>
      <c r="GL87" s="105"/>
      <c r="GM87" s="105"/>
      <c r="GN87" s="105"/>
      <c r="GO87" s="105"/>
      <c r="GP87" s="105"/>
      <c r="GQ87" s="105"/>
      <c r="GR87" s="105"/>
      <c r="GS87" s="105"/>
      <c r="GT87" s="105"/>
      <c r="GU87" s="105"/>
      <c r="GV87" s="105"/>
      <c r="GW87" s="105"/>
      <c r="GX87" s="105"/>
      <c r="GY87" s="105"/>
      <c r="GZ87" s="105"/>
      <c r="HA87" s="105"/>
      <c r="HB87" s="105"/>
      <c r="HC87" s="105"/>
      <c r="HD87" s="105"/>
      <c r="HE87" s="105"/>
      <c r="HF87" s="105"/>
      <c r="HG87" s="105"/>
      <c r="HH87" s="105"/>
      <c r="HI87" s="105"/>
      <c r="HJ87" s="105"/>
      <c r="HK87" s="105"/>
      <c r="HL87" s="105"/>
      <c r="HM87" s="105"/>
      <c r="HN87" s="105"/>
      <c r="HO87" s="105"/>
      <c r="HP87" s="105"/>
      <c r="HQ87" s="105"/>
      <c r="HR87" s="105"/>
      <c r="HS87" s="105"/>
      <c r="HT87" s="105"/>
      <c r="HU87" s="105"/>
      <c r="HV87" s="105"/>
      <c r="HW87" s="105"/>
      <c r="HX87" s="105"/>
      <c r="HY87" s="105"/>
      <c r="HZ87" s="105"/>
      <c r="IA87" s="105"/>
      <c r="IB87" s="105"/>
      <c r="IC87" s="105"/>
      <c r="ID87" s="105"/>
      <c r="IE87" s="105"/>
      <c r="IF87" s="105"/>
      <c r="IG87" s="105"/>
      <c r="IH87" s="105"/>
      <c r="II87" s="105"/>
      <c r="IJ87" s="105"/>
      <c r="IK87" s="105"/>
      <c r="IL87" s="105"/>
      <c r="IM87" s="105"/>
      <c r="IN87" s="105"/>
      <c r="IO87" s="105"/>
      <c r="IP87" s="105"/>
      <c r="IQ87" s="105"/>
      <c r="IR87" s="105"/>
      <c r="IS87" s="105"/>
      <c r="IT87" s="105"/>
      <c r="IU87" s="105"/>
      <c r="IV87" s="105"/>
      <c r="IW87" s="105"/>
    </row>
    <row r="88" spans="1:257" ht="29.1" customHeight="1" thickBot="1" x14ac:dyDescent="0.4">
      <c r="A88" s="61" t="str">
        <f t="shared" ref="A88:A103" si="18">IF(M88&lt;1,"NO","SI")</f>
        <v>NO</v>
      </c>
      <c r="B88" s="12"/>
      <c r="C88" s="13"/>
      <c r="D88" s="12"/>
      <c r="E88" s="15"/>
      <c r="F88" s="185"/>
      <c r="G88" s="185"/>
      <c r="H88" s="185"/>
      <c r="I88" s="185"/>
      <c r="J88" s="185"/>
      <c r="K88" s="185"/>
      <c r="L88" s="154">
        <f t="shared" si="16"/>
        <v>0</v>
      </c>
      <c r="M88" s="16">
        <f t="shared" si="14"/>
        <v>0</v>
      </c>
      <c r="N88" s="140">
        <f t="shared" si="15"/>
        <v>0</v>
      </c>
      <c r="O88" s="171"/>
      <c r="P88" s="178"/>
      <c r="Q88" s="178"/>
      <c r="R88" s="178"/>
      <c r="S88" s="173"/>
      <c r="T88" s="4"/>
      <c r="U88" s="4"/>
      <c r="V88" s="4"/>
      <c r="W88" s="4"/>
      <c r="X88" s="4"/>
      <c r="Y88" s="4"/>
      <c r="Z88" s="105"/>
      <c r="AA88" s="105"/>
      <c r="AB88" s="105"/>
      <c r="AC88" s="105"/>
      <c r="AD88" s="105"/>
      <c r="AE88" s="105"/>
      <c r="AF88" s="105"/>
      <c r="AG88" s="105"/>
      <c r="AH88" s="105"/>
      <c r="AI88" s="105"/>
      <c r="AJ88" s="105"/>
      <c r="AK88" s="105"/>
      <c r="AL88" s="105"/>
      <c r="AM88" s="105"/>
      <c r="AN88" s="105"/>
      <c r="AO88" s="105"/>
      <c r="AP88" s="105"/>
      <c r="AQ88" s="105"/>
      <c r="AR88" s="105"/>
      <c r="AS88" s="105"/>
      <c r="AT88" s="105"/>
      <c r="AU88" s="105"/>
      <c r="AV88" s="105"/>
      <c r="AW88" s="105"/>
      <c r="AX88" s="105"/>
      <c r="AY88" s="105"/>
      <c r="AZ88" s="105"/>
      <c r="BA88" s="105"/>
      <c r="BB88" s="105"/>
      <c r="BC88" s="105"/>
      <c r="BD88" s="105"/>
      <c r="BE88" s="105"/>
      <c r="BF88" s="105"/>
      <c r="BG88" s="105"/>
      <c r="BH88" s="105"/>
      <c r="BI88" s="105"/>
      <c r="BJ88" s="105"/>
      <c r="BK88" s="105"/>
      <c r="BL88" s="105"/>
      <c r="BM88" s="105"/>
      <c r="BN88" s="105"/>
      <c r="BO88" s="105"/>
      <c r="BP88" s="105"/>
      <c r="BQ88" s="105"/>
      <c r="BR88" s="105"/>
      <c r="BS88" s="105"/>
      <c r="BT88" s="105"/>
      <c r="BU88" s="105"/>
      <c r="BV88" s="105"/>
      <c r="BW88" s="105"/>
      <c r="BX88" s="105"/>
      <c r="BY88" s="105"/>
      <c r="BZ88" s="105"/>
      <c r="CA88" s="105"/>
      <c r="CB88" s="105"/>
      <c r="CC88" s="105"/>
      <c r="CD88" s="105"/>
      <c r="CE88" s="105"/>
      <c r="CF88" s="105"/>
      <c r="CG88" s="105"/>
      <c r="CH88" s="105"/>
      <c r="CI88" s="105"/>
      <c r="CJ88" s="105"/>
      <c r="CK88" s="105"/>
      <c r="CL88" s="105"/>
      <c r="CM88" s="105"/>
      <c r="CN88" s="105"/>
      <c r="CO88" s="105"/>
      <c r="CP88" s="105"/>
      <c r="CQ88" s="105"/>
      <c r="CR88" s="105"/>
      <c r="CS88" s="105"/>
      <c r="CT88" s="105"/>
      <c r="CU88" s="105"/>
      <c r="CV88" s="105"/>
      <c r="CW88" s="105"/>
      <c r="CX88" s="105"/>
      <c r="CY88" s="105"/>
      <c r="CZ88" s="105"/>
      <c r="DA88" s="105"/>
      <c r="DB88" s="105"/>
      <c r="DC88" s="105"/>
      <c r="DD88" s="105"/>
      <c r="DE88" s="105"/>
      <c r="DF88" s="105"/>
      <c r="DG88" s="105"/>
      <c r="DH88" s="105"/>
      <c r="DI88" s="105"/>
      <c r="DJ88" s="105"/>
      <c r="DK88" s="105"/>
      <c r="DL88" s="105"/>
      <c r="DM88" s="105"/>
      <c r="DN88" s="105"/>
      <c r="DO88" s="105"/>
      <c r="DP88" s="105"/>
      <c r="DQ88" s="105"/>
      <c r="DR88" s="105"/>
      <c r="DS88" s="105"/>
      <c r="DT88" s="105"/>
      <c r="DU88" s="105"/>
      <c r="DV88" s="105"/>
      <c r="DW88" s="105"/>
      <c r="DX88" s="105"/>
      <c r="DY88" s="105"/>
      <c r="DZ88" s="105"/>
      <c r="EA88" s="105"/>
      <c r="EB88" s="105"/>
      <c r="EC88" s="105"/>
      <c r="ED88" s="105"/>
      <c r="EE88" s="105"/>
      <c r="EF88" s="105"/>
      <c r="EG88" s="105"/>
      <c r="EH88" s="105"/>
      <c r="EI88" s="105"/>
      <c r="EJ88" s="105"/>
      <c r="EK88" s="105"/>
      <c r="EL88" s="105"/>
      <c r="EM88" s="105"/>
      <c r="EN88" s="105"/>
      <c r="EO88" s="105"/>
      <c r="EP88" s="105"/>
      <c r="EQ88" s="105"/>
      <c r="ER88" s="105"/>
      <c r="ES88" s="105"/>
      <c r="ET88" s="105"/>
      <c r="EU88" s="105"/>
      <c r="EV88" s="105"/>
      <c r="EW88" s="105"/>
      <c r="EX88" s="105"/>
      <c r="EY88" s="105"/>
      <c r="EZ88" s="105"/>
      <c r="FA88" s="105"/>
      <c r="FB88" s="105"/>
      <c r="FC88" s="105"/>
      <c r="FD88" s="105"/>
      <c r="FE88" s="105"/>
      <c r="FF88" s="105"/>
      <c r="FG88" s="105"/>
      <c r="FH88" s="105"/>
      <c r="FI88" s="105"/>
      <c r="FJ88" s="105"/>
      <c r="FK88" s="105"/>
      <c r="FL88" s="105"/>
      <c r="FM88" s="105"/>
      <c r="FN88" s="105"/>
      <c r="FO88" s="105"/>
      <c r="FP88" s="105"/>
      <c r="FQ88" s="105"/>
      <c r="FR88" s="105"/>
      <c r="FS88" s="105"/>
      <c r="FT88" s="105"/>
      <c r="FU88" s="105"/>
      <c r="FV88" s="105"/>
      <c r="FW88" s="105"/>
      <c r="FX88" s="105"/>
      <c r="FY88" s="105"/>
      <c r="FZ88" s="105"/>
      <c r="GA88" s="105"/>
      <c r="GB88" s="105"/>
      <c r="GC88" s="105"/>
      <c r="GD88" s="105"/>
      <c r="GE88" s="105"/>
      <c r="GF88" s="105"/>
      <c r="GG88" s="105"/>
      <c r="GH88" s="105"/>
      <c r="GI88" s="105"/>
      <c r="GJ88" s="105"/>
      <c r="GK88" s="105"/>
      <c r="GL88" s="105"/>
      <c r="GM88" s="105"/>
      <c r="GN88" s="105"/>
      <c r="GO88" s="105"/>
      <c r="GP88" s="105"/>
      <c r="GQ88" s="105"/>
      <c r="GR88" s="105"/>
      <c r="GS88" s="105"/>
      <c r="GT88" s="105"/>
      <c r="GU88" s="105"/>
      <c r="GV88" s="105"/>
      <c r="GW88" s="105"/>
      <c r="GX88" s="105"/>
      <c r="GY88" s="105"/>
      <c r="GZ88" s="105"/>
      <c r="HA88" s="105"/>
      <c r="HB88" s="105"/>
      <c r="HC88" s="105"/>
      <c r="HD88" s="105"/>
      <c r="HE88" s="105"/>
      <c r="HF88" s="105"/>
      <c r="HG88" s="105"/>
      <c r="HH88" s="105"/>
      <c r="HI88" s="105"/>
      <c r="HJ88" s="105"/>
      <c r="HK88" s="105"/>
      <c r="HL88" s="105"/>
      <c r="HM88" s="105"/>
      <c r="HN88" s="105"/>
      <c r="HO88" s="105"/>
      <c r="HP88" s="105"/>
      <c r="HQ88" s="105"/>
      <c r="HR88" s="105"/>
      <c r="HS88" s="105"/>
      <c r="HT88" s="105"/>
      <c r="HU88" s="105"/>
      <c r="HV88" s="105"/>
      <c r="HW88" s="105"/>
      <c r="HX88" s="105"/>
      <c r="HY88" s="105"/>
      <c r="HZ88" s="105"/>
      <c r="IA88" s="105"/>
      <c r="IB88" s="105"/>
      <c r="IC88" s="105"/>
      <c r="ID88" s="105"/>
      <c r="IE88" s="105"/>
      <c r="IF88" s="105"/>
      <c r="IG88" s="105"/>
      <c r="IH88" s="105"/>
      <c r="II88" s="105"/>
      <c r="IJ88" s="105"/>
      <c r="IK88" s="105"/>
      <c r="IL88" s="105"/>
      <c r="IM88" s="105"/>
      <c r="IN88" s="105"/>
      <c r="IO88" s="105"/>
      <c r="IP88" s="105"/>
      <c r="IQ88" s="105"/>
      <c r="IR88" s="105"/>
      <c r="IS88" s="105"/>
      <c r="IT88" s="105"/>
      <c r="IU88" s="105"/>
      <c r="IV88" s="105"/>
      <c r="IW88" s="105"/>
    </row>
    <row r="89" spans="1:257" ht="29.1" customHeight="1" thickBot="1" x14ac:dyDescent="0.4">
      <c r="A89" s="61" t="str">
        <f t="shared" si="18"/>
        <v>NO</v>
      </c>
      <c r="B89" s="12"/>
      <c r="C89" s="13"/>
      <c r="D89" s="12"/>
      <c r="E89" s="15"/>
      <c r="F89" s="185"/>
      <c r="G89" s="185"/>
      <c r="H89" s="185"/>
      <c r="I89" s="185"/>
      <c r="J89" s="185"/>
      <c r="K89" s="185"/>
      <c r="L89" s="154">
        <f t="shared" si="16"/>
        <v>0</v>
      </c>
      <c r="M89" s="16">
        <f t="shared" si="14"/>
        <v>0</v>
      </c>
      <c r="N89" s="140">
        <f t="shared" si="15"/>
        <v>0</v>
      </c>
      <c r="O89" s="171"/>
      <c r="P89" s="178"/>
      <c r="Q89" s="178"/>
      <c r="R89" s="178"/>
      <c r="S89" s="173"/>
      <c r="T89" s="4"/>
      <c r="U89" s="4"/>
      <c r="V89" s="4"/>
      <c r="W89" s="4"/>
      <c r="X89" s="4"/>
      <c r="Y89" s="4"/>
      <c r="Z89" s="105"/>
      <c r="AA89" s="105"/>
      <c r="AB89" s="105"/>
      <c r="AC89" s="105"/>
      <c r="AD89" s="105"/>
      <c r="AE89" s="105"/>
      <c r="AF89" s="105"/>
      <c r="AG89" s="105"/>
      <c r="AH89" s="105"/>
      <c r="AI89" s="105"/>
      <c r="AJ89" s="105"/>
      <c r="AK89" s="105"/>
      <c r="AL89" s="105"/>
      <c r="AM89" s="105"/>
      <c r="AN89" s="105"/>
      <c r="AO89" s="105"/>
      <c r="AP89" s="105"/>
      <c r="AQ89" s="105"/>
      <c r="AR89" s="105"/>
      <c r="AS89" s="105"/>
      <c r="AT89" s="105"/>
      <c r="AU89" s="105"/>
      <c r="AV89" s="105"/>
      <c r="AW89" s="105"/>
      <c r="AX89" s="105"/>
      <c r="AY89" s="105"/>
      <c r="AZ89" s="105"/>
      <c r="BA89" s="105"/>
      <c r="BB89" s="105"/>
      <c r="BC89" s="105"/>
      <c r="BD89" s="105"/>
      <c r="BE89" s="105"/>
      <c r="BF89" s="105"/>
      <c r="BG89" s="105"/>
      <c r="BH89" s="105"/>
      <c r="BI89" s="105"/>
      <c r="BJ89" s="105"/>
      <c r="BK89" s="105"/>
      <c r="BL89" s="105"/>
      <c r="BM89" s="105"/>
      <c r="BN89" s="105"/>
      <c r="BO89" s="105"/>
      <c r="BP89" s="105"/>
      <c r="BQ89" s="105"/>
      <c r="BR89" s="105"/>
      <c r="BS89" s="105"/>
      <c r="BT89" s="105"/>
      <c r="BU89" s="105"/>
      <c r="BV89" s="105"/>
      <c r="BW89" s="105"/>
      <c r="BX89" s="105"/>
      <c r="BY89" s="105"/>
      <c r="BZ89" s="105"/>
      <c r="CA89" s="105"/>
      <c r="CB89" s="105"/>
      <c r="CC89" s="105"/>
      <c r="CD89" s="105"/>
      <c r="CE89" s="105"/>
      <c r="CF89" s="105"/>
      <c r="CG89" s="105"/>
      <c r="CH89" s="105"/>
      <c r="CI89" s="105"/>
      <c r="CJ89" s="105"/>
      <c r="CK89" s="105"/>
      <c r="CL89" s="105"/>
      <c r="CM89" s="105"/>
      <c r="CN89" s="105"/>
      <c r="CO89" s="105"/>
      <c r="CP89" s="105"/>
      <c r="CQ89" s="105"/>
      <c r="CR89" s="105"/>
      <c r="CS89" s="105"/>
      <c r="CT89" s="105"/>
      <c r="CU89" s="105"/>
      <c r="CV89" s="105"/>
      <c r="CW89" s="105"/>
      <c r="CX89" s="105"/>
      <c r="CY89" s="105"/>
      <c r="CZ89" s="105"/>
      <c r="DA89" s="105"/>
      <c r="DB89" s="105"/>
      <c r="DC89" s="105"/>
      <c r="DD89" s="105"/>
      <c r="DE89" s="105"/>
      <c r="DF89" s="105"/>
      <c r="DG89" s="105"/>
      <c r="DH89" s="105"/>
      <c r="DI89" s="105"/>
      <c r="DJ89" s="105"/>
      <c r="DK89" s="105"/>
      <c r="DL89" s="105"/>
      <c r="DM89" s="105"/>
      <c r="DN89" s="105"/>
      <c r="DO89" s="105"/>
      <c r="DP89" s="105"/>
      <c r="DQ89" s="105"/>
      <c r="DR89" s="105"/>
      <c r="DS89" s="105"/>
      <c r="DT89" s="105"/>
      <c r="DU89" s="105"/>
      <c r="DV89" s="105"/>
      <c r="DW89" s="105"/>
      <c r="DX89" s="105"/>
      <c r="DY89" s="105"/>
      <c r="DZ89" s="105"/>
      <c r="EA89" s="105"/>
      <c r="EB89" s="105"/>
      <c r="EC89" s="105"/>
      <c r="ED89" s="105"/>
      <c r="EE89" s="105"/>
      <c r="EF89" s="105"/>
      <c r="EG89" s="105"/>
      <c r="EH89" s="105"/>
      <c r="EI89" s="105"/>
      <c r="EJ89" s="105"/>
      <c r="EK89" s="105"/>
      <c r="EL89" s="105"/>
      <c r="EM89" s="105"/>
      <c r="EN89" s="105"/>
      <c r="EO89" s="105"/>
      <c r="EP89" s="105"/>
      <c r="EQ89" s="105"/>
      <c r="ER89" s="105"/>
      <c r="ES89" s="105"/>
      <c r="ET89" s="105"/>
      <c r="EU89" s="105"/>
      <c r="EV89" s="105"/>
      <c r="EW89" s="105"/>
      <c r="EX89" s="105"/>
      <c r="EY89" s="105"/>
      <c r="EZ89" s="105"/>
      <c r="FA89" s="105"/>
      <c r="FB89" s="105"/>
      <c r="FC89" s="105"/>
      <c r="FD89" s="105"/>
      <c r="FE89" s="105"/>
      <c r="FF89" s="105"/>
      <c r="FG89" s="105"/>
      <c r="FH89" s="105"/>
      <c r="FI89" s="105"/>
      <c r="FJ89" s="105"/>
      <c r="FK89" s="105"/>
      <c r="FL89" s="105"/>
      <c r="FM89" s="105"/>
      <c r="FN89" s="105"/>
      <c r="FO89" s="105"/>
      <c r="FP89" s="105"/>
      <c r="FQ89" s="105"/>
      <c r="FR89" s="105"/>
      <c r="FS89" s="105"/>
      <c r="FT89" s="105"/>
      <c r="FU89" s="105"/>
      <c r="FV89" s="105"/>
      <c r="FW89" s="105"/>
      <c r="FX89" s="105"/>
      <c r="FY89" s="105"/>
      <c r="FZ89" s="105"/>
      <c r="GA89" s="105"/>
      <c r="GB89" s="105"/>
      <c r="GC89" s="105"/>
      <c r="GD89" s="105"/>
      <c r="GE89" s="105"/>
      <c r="GF89" s="105"/>
      <c r="GG89" s="105"/>
      <c r="GH89" s="105"/>
      <c r="GI89" s="105"/>
      <c r="GJ89" s="105"/>
      <c r="GK89" s="105"/>
      <c r="GL89" s="105"/>
      <c r="GM89" s="105"/>
      <c r="GN89" s="105"/>
      <c r="GO89" s="105"/>
      <c r="GP89" s="105"/>
      <c r="GQ89" s="105"/>
      <c r="GR89" s="105"/>
      <c r="GS89" s="105"/>
      <c r="GT89" s="105"/>
      <c r="GU89" s="105"/>
      <c r="GV89" s="105"/>
      <c r="GW89" s="105"/>
      <c r="GX89" s="105"/>
      <c r="GY89" s="105"/>
      <c r="GZ89" s="105"/>
      <c r="HA89" s="105"/>
      <c r="HB89" s="105"/>
      <c r="HC89" s="105"/>
      <c r="HD89" s="105"/>
      <c r="HE89" s="105"/>
      <c r="HF89" s="105"/>
      <c r="HG89" s="105"/>
      <c r="HH89" s="105"/>
      <c r="HI89" s="105"/>
      <c r="HJ89" s="105"/>
      <c r="HK89" s="105"/>
      <c r="HL89" s="105"/>
      <c r="HM89" s="105"/>
      <c r="HN89" s="105"/>
      <c r="HO89" s="105"/>
      <c r="HP89" s="105"/>
      <c r="HQ89" s="105"/>
      <c r="HR89" s="105"/>
      <c r="HS89" s="105"/>
      <c r="HT89" s="105"/>
      <c r="HU89" s="105"/>
      <c r="HV89" s="105"/>
      <c r="HW89" s="105"/>
      <c r="HX89" s="105"/>
      <c r="HY89" s="105"/>
      <c r="HZ89" s="105"/>
      <c r="IA89" s="105"/>
      <c r="IB89" s="105"/>
      <c r="IC89" s="105"/>
      <c r="ID89" s="105"/>
      <c r="IE89" s="105"/>
      <c r="IF89" s="105"/>
      <c r="IG89" s="105"/>
      <c r="IH89" s="105"/>
      <c r="II89" s="105"/>
      <c r="IJ89" s="105"/>
      <c r="IK89" s="105"/>
      <c r="IL89" s="105"/>
      <c r="IM89" s="105"/>
      <c r="IN89" s="105"/>
      <c r="IO89" s="105"/>
      <c r="IP89" s="105"/>
      <c r="IQ89" s="105"/>
      <c r="IR89" s="105"/>
      <c r="IS89" s="105"/>
      <c r="IT89" s="105"/>
      <c r="IU89" s="105"/>
      <c r="IV89" s="105"/>
      <c r="IW89" s="105"/>
    </row>
    <row r="90" spans="1:257" ht="29.1" customHeight="1" thickBot="1" x14ac:dyDescent="0.4">
      <c r="A90" s="61" t="str">
        <f t="shared" si="18"/>
        <v>NO</v>
      </c>
      <c r="B90" s="12"/>
      <c r="C90" s="13"/>
      <c r="D90" s="12"/>
      <c r="E90" s="15"/>
      <c r="F90" s="185"/>
      <c r="G90" s="185"/>
      <c r="H90" s="185"/>
      <c r="I90" s="185"/>
      <c r="J90" s="185"/>
      <c r="K90" s="185"/>
      <c r="L90" s="154">
        <f t="shared" si="16"/>
        <v>0</v>
      </c>
      <c r="M90" s="16">
        <f t="shared" si="14"/>
        <v>0</v>
      </c>
      <c r="N90" s="140">
        <f t="shared" si="15"/>
        <v>0</v>
      </c>
      <c r="O90" s="171"/>
      <c r="P90" s="178"/>
      <c r="Q90" s="178"/>
      <c r="R90" s="178"/>
      <c r="S90" s="173"/>
      <c r="T90" s="4"/>
      <c r="U90" s="4"/>
      <c r="V90" s="4"/>
      <c r="W90" s="4"/>
      <c r="X90" s="4"/>
      <c r="Y90" s="4"/>
      <c r="Z90" s="105"/>
      <c r="AA90" s="105"/>
      <c r="AB90" s="105"/>
      <c r="AC90" s="105"/>
      <c r="AD90" s="105"/>
      <c r="AE90" s="105"/>
      <c r="AF90" s="105"/>
      <c r="AG90" s="105"/>
      <c r="AH90" s="105"/>
      <c r="AI90" s="105"/>
      <c r="AJ90" s="105"/>
      <c r="AK90" s="105"/>
      <c r="AL90" s="105"/>
      <c r="AM90" s="105"/>
      <c r="AN90" s="105"/>
      <c r="AO90" s="105"/>
      <c r="AP90" s="105"/>
      <c r="AQ90" s="105"/>
      <c r="AR90" s="105"/>
      <c r="AS90" s="105"/>
      <c r="AT90" s="105"/>
      <c r="AU90" s="105"/>
      <c r="AV90" s="105"/>
      <c r="AW90" s="105"/>
      <c r="AX90" s="105"/>
      <c r="AY90" s="105"/>
      <c r="AZ90" s="105"/>
      <c r="BA90" s="105"/>
      <c r="BB90" s="105"/>
      <c r="BC90" s="105"/>
      <c r="BD90" s="105"/>
      <c r="BE90" s="105"/>
      <c r="BF90" s="105"/>
      <c r="BG90" s="105"/>
      <c r="BH90" s="105"/>
      <c r="BI90" s="105"/>
      <c r="BJ90" s="105"/>
      <c r="BK90" s="105"/>
      <c r="BL90" s="105"/>
      <c r="BM90" s="105"/>
      <c r="BN90" s="105"/>
      <c r="BO90" s="105"/>
      <c r="BP90" s="105"/>
      <c r="BQ90" s="105"/>
      <c r="BR90" s="105"/>
      <c r="BS90" s="105"/>
      <c r="BT90" s="105"/>
      <c r="BU90" s="105"/>
      <c r="BV90" s="105"/>
      <c r="BW90" s="105"/>
      <c r="BX90" s="105"/>
      <c r="BY90" s="105"/>
      <c r="BZ90" s="105"/>
      <c r="CA90" s="105"/>
      <c r="CB90" s="105"/>
      <c r="CC90" s="105"/>
      <c r="CD90" s="105"/>
      <c r="CE90" s="105"/>
      <c r="CF90" s="105"/>
      <c r="CG90" s="105"/>
      <c r="CH90" s="105"/>
      <c r="CI90" s="105"/>
      <c r="CJ90" s="105"/>
      <c r="CK90" s="105"/>
      <c r="CL90" s="105"/>
      <c r="CM90" s="105"/>
      <c r="CN90" s="105"/>
      <c r="CO90" s="105"/>
      <c r="CP90" s="105"/>
      <c r="CQ90" s="105"/>
      <c r="CR90" s="105"/>
      <c r="CS90" s="105"/>
      <c r="CT90" s="105"/>
      <c r="CU90" s="105"/>
      <c r="CV90" s="105"/>
      <c r="CW90" s="105"/>
      <c r="CX90" s="105"/>
      <c r="CY90" s="105"/>
      <c r="CZ90" s="105"/>
      <c r="DA90" s="105"/>
      <c r="DB90" s="105"/>
      <c r="DC90" s="105"/>
      <c r="DD90" s="105"/>
      <c r="DE90" s="105"/>
      <c r="DF90" s="105"/>
      <c r="DG90" s="105"/>
      <c r="DH90" s="105"/>
      <c r="DI90" s="105"/>
      <c r="DJ90" s="105"/>
      <c r="DK90" s="105"/>
      <c r="DL90" s="105"/>
      <c r="DM90" s="105"/>
      <c r="DN90" s="105"/>
      <c r="DO90" s="105"/>
      <c r="DP90" s="105"/>
      <c r="DQ90" s="105"/>
      <c r="DR90" s="105"/>
      <c r="DS90" s="105"/>
      <c r="DT90" s="105"/>
      <c r="DU90" s="105"/>
      <c r="DV90" s="105"/>
      <c r="DW90" s="105"/>
      <c r="DX90" s="105"/>
      <c r="DY90" s="105"/>
      <c r="DZ90" s="105"/>
      <c r="EA90" s="105"/>
      <c r="EB90" s="105"/>
      <c r="EC90" s="105"/>
      <c r="ED90" s="105"/>
      <c r="EE90" s="105"/>
      <c r="EF90" s="105"/>
      <c r="EG90" s="105"/>
      <c r="EH90" s="105"/>
      <c r="EI90" s="105"/>
      <c r="EJ90" s="105"/>
      <c r="EK90" s="105"/>
      <c r="EL90" s="105"/>
      <c r="EM90" s="105"/>
      <c r="EN90" s="105"/>
      <c r="EO90" s="105"/>
      <c r="EP90" s="105"/>
      <c r="EQ90" s="105"/>
      <c r="ER90" s="105"/>
      <c r="ES90" s="105"/>
      <c r="ET90" s="105"/>
      <c r="EU90" s="105"/>
      <c r="EV90" s="105"/>
      <c r="EW90" s="105"/>
      <c r="EX90" s="105"/>
      <c r="EY90" s="105"/>
      <c r="EZ90" s="105"/>
      <c r="FA90" s="105"/>
      <c r="FB90" s="105"/>
      <c r="FC90" s="105"/>
      <c r="FD90" s="105"/>
      <c r="FE90" s="105"/>
      <c r="FF90" s="105"/>
      <c r="FG90" s="105"/>
      <c r="FH90" s="105"/>
      <c r="FI90" s="105"/>
      <c r="FJ90" s="105"/>
      <c r="FK90" s="105"/>
      <c r="FL90" s="105"/>
      <c r="FM90" s="105"/>
      <c r="FN90" s="105"/>
      <c r="FO90" s="105"/>
      <c r="FP90" s="105"/>
      <c r="FQ90" s="105"/>
      <c r="FR90" s="105"/>
      <c r="FS90" s="105"/>
      <c r="FT90" s="105"/>
      <c r="FU90" s="105"/>
      <c r="FV90" s="105"/>
      <c r="FW90" s="105"/>
      <c r="FX90" s="105"/>
      <c r="FY90" s="105"/>
      <c r="FZ90" s="105"/>
      <c r="GA90" s="105"/>
      <c r="GB90" s="105"/>
      <c r="GC90" s="105"/>
      <c r="GD90" s="105"/>
      <c r="GE90" s="105"/>
      <c r="GF90" s="105"/>
      <c r="GG90" s="105"/>
      <c r="GH90" s="105"/>
      <c r="GI90" s="105"/>
      <c r="GJ90" s="105"/>
      <c r="GK90" s="105"/>
      <c r="GL90" s="105"/>
      <c r="GM90" s="105"/>
      <c r="GN90" s="105"/>
      <c r="GO90" s="105"/>
      <c r="GP90" s="105"/>
      <c r="GQ90" s="105"/>
      <c r="GR90" s="105"/>
      <c r="GS90" s="105"/>
      <c r="GT90" s="105"/>
      <c r="GU90" s="105"/>
      <c r="GV90" s="105"/>
      <c r="GW90" s="105"/>
      <c r="GX90" s="105"/>
      <c r="GY90" s="105"/>
      <c r="GZ90" s="105"/>
      <c r="HA90" s="105"/>
      <c r="HB90" s="105"/>
      <c r="HC90" s="105"/>
      <c r="HD90" s="105"/>
      <c r="HE90" s="105"/>
      <c r="HF90" s="105"/>
      <c r="HG90" s="105"/>
      <c r="HH90" s="105"/>
      <c r="HI90" s="105"/>
      <c r="HJ90" s="105"/>
      <c r="HK90" s="105"/>
      <c r="HL90" s="105"/>
      <c r="HM90" s="105"/>
      <c r="HN90" s="105"/>
      <c r="HO90" s="105"/>
      <c r="HP90" s="105"/>
      <c r="HQ90" s="105"/>
      <c r="HR90" s="105"/>
      <c r="HS90" s="105"/>
      <c r="HT90" s="105"/>
      <c r="HU90" s="105"/>
      <c r="HV90" s="105"/>
      <c r="HW90" s="105"/>
      <c r="HX90" s="105"/>
      <c r="HY90" s="105"/>
      <c r="HZ90" s="105"/>
      <c r="IA90" s="105"/>
      <c r="IB90" s="105"/>
      <c r="IC90" s="105"/>
      <c r="ID90" s="105"/>
      <c r="IE90" s="105"/>
      <c r="IF90" s="105"/>
      <c r="IG90" s="105"/>
      <c r="IH90" s="105"/>
      <c r="II90" s="105"/>
      <c r="IJ90" s="105"/>
      <c r="IK90" s="105"/>
      <c r="IL90" s="105"/>
      <c r="IM90" s="105"/>
      <c r="IN90" s="105"/>
      <c r="IO90" s="105"/>
      <c r="IP90" s="105"/>
      <c r="IQ90" s="105"/>
      <c r="IR90" s="105"/>
      <c r="IS90" s="105"/>
      <c r="IT90" s="105"/>
      <c r="IU90" s="105"/>
      <c r="IV90" s="105"/>
      <c r="IW90" s="105"/>
    </row>
    <row r="91" spans="1:257" ht="29.1" customHeight="1" thickBot="1" x14ac:dyDescent="0.4">
      <c r="A91" s="61" t="str">
        <f t="shared" si="18"/>
        <v>NO</v>
      </c>
      <c r="B91" s="12"/>
      <c r="C91" s="13"/>
      <c r="D91" s="12"/>
      <c r="E91" s="15"/>
      <c r="F91" s="185"/>
      <c r="G91" s="185"/>
      <c r="H91" s="185"/>
      <c r="I91" s="185"/>
      <c r="J91" s="185"/>
      <c r="K91" s="185"/>
      <c r="L91" s="154">
        <f t="shared" si="16"/>
        <v>0</v>
      </c>
      <c r="M91" s="16">
        <f t="shared" si="14"/>
        <v>0</v>
      </c>
      <c r="N91" s="140">
        <f t="shared" si="15"/>
        <v>0</v>
      </c>
      <c r="O91" s="171"/>
      <c r="P91" s="178"/>
      <c r="Q91" s="178"/>
      <c r="R91" s="178"/>
      <c r="S91" s="173"/>
      <c r="T91" s="4"/>
      <c r="U91" s="4"/>
      <c r="V91" s="4"/>
      <c r="W91" s="4"/>
      <c r="X91" s="4"/>
      <c r="Y91" s="4"/>
      <c r="Z91" s="105"/>
      <c r="AA91" s="105"/>
      <c r="AB91" s="105"/>
      <c r="AC91" s="105"/>
      <c r="AD91" s="105"/>
      <c r="AE91" s="105"/>
      <c r="AF91" s="105"/>
      <c r="AG91" s="105"/>
      <c r="AH91" s="105"/>
      <c r="AI91" s="105"/>
      <c r="AJ91" s="105"/>
      <c r="AK91" s="105"/>
      <c r="AL91" s="105"/>
      <c r="AM91" s="105"/>
      <c r="AN91" s="105"/>
      <c r="AO91" s="105"/>
      <c r="AP91" s="105"/>
      <c r="AQ91" s="105"/>
      <c r="AR91" s="105"/>
      <c r="AS91" s="105"/>
      <c r="AT91" s="105"/>
      <c r="AU91" s="105"/>
      <c r="AV91" s="105"/>
      <c r="AW91" s="105"/>
      <c r="AX91" s="105"/>
      <c r="AY91" s="105"/>
      <c r="AZ91" s="105"/>
      <c r="BA91" s="105"/>
      <c r="BB91" s="105"/>
      <c r="BC91" s="105"/>
      <c r="BD91" s="105"/>
      <c r="BE91" s="105"/>
      <c r="BF91" s="105"/>
      <c r="BG91" s="105"/>
      <c r="BH91" s="105"/>
      <c r="BI91" s="105"/>
      <c r="BJ91" s="105"/>
      <c r="BK91" s="105"/>
      <c r="BL91" s="105"/>
      <c r="BM91" s="105"/>
      <c r="BN91" s="105"/>
      <c r="BO91" s="105"/>
      <c r="BP91" s="105"/>
      <c r="BQ91" s="105"/>
      <c r="BR91" s="105"/>
      <c r="BS91" s="105"/>
      <c r="BT91" s="105"/>
      <c r="BU91" s="105"/>
      <c r="BV91" s="105"/>
      <c r="BW91" s="105"/>
      <c r="BX91" s="105"/>
      <c r="BY91" s="105"/>
      <c r="BZ91" s="105"/>
      <c r="CA91" s="105"/>
      <c r="CB91" s="105"/>
      <c r="CC91" s="105"/>
      <c r="CD91" s="105"/>
      <c r="CE91" s="105"/>
      <c r="CF91" s="105"/>
      <c r="CG91" s="105"/>
      <c r="CH91" s="105"/>
      <c r="CI91" s="105"/>
      <c r="CJ91" s="105"/>
      <c r="CK91" s="105"/>
      <c r="CL91" s="105"/>
      <c r="CM91" s="105"/>
      <c r="CN91" s="105"/>
      <c r="CO91" s="105"/>
      <c r="CP91" s="105"/>
      <c r="CQ91" s="105"/>
      <c r="CR91" s="105"/>
      <c r="CS91" s="105"/>
      <c r="CT91" s="105"/>
      <c r="CU91" s="105"/>
      <c r="CV91" s="105"/>
      <c r="CW91" s="105"/>
      <c r="CX91" s="105"/>
      <c r="CY91" s="105"/>
      <c r="CZ91" s="105"/>
      <c r="DA91" s="105"/>
      <c r="DB91" s="105"/>
      <c r="DC91" s="105"/>
      <c r="DD91" s="105"/>
      <c r="DE91" s="105"/>
      <c r="DF91" s="105"/>
      <c r="DG91" s="105"/>
      <c r="DH91" s="105"/>
      <c r="DI91" s="105"/>
      <c r="DJ91" s="105"/>
      <c r="DK91" s="105"/>
      <c r="DL91" s="105"/>
      <c r="DM91" s="105"/>
      <c r="DN91" s="105"/>
      <c r="DO91" s="105"/>
      <c r="DP91" s="105"/>
      <c r="DQ91" s="105"/>
      <c r="DR91" s="105"/>
      <c r="DS91" s="105"/>
      <c r="DT91" s="105"/>
      <c r="DU91" s="105"/>
      <c r="DV91" s="105"/>
      <c r="DW91" s="105"/>
      <c r="DX91" s="105"/>
      <c r="DY91" s="105"/>
      <c r="DZ91" s="105"/>
      <c r="EA91" s="105"/>
      <c r="EB91" s="105"/>
      <c r="EC91" s="105"/>
      <c r="ED91" s="105"/>
      <c r="EE91" s="105"/>
      <c r="EF91" s="105"/>
      <c r="EG91" s="105"/>
      <c r="EH91" s="105"/>
      <c r="EI91" s="105"/>
      <c r="EJ91" s="105"/>
      <c r="EK91" s="105"/>
      <c r="EL91" s="105"/>
      <c r="EM91" s="105"/>
      <c r="EN91" s="105"/>
      <c r="EO91" s="105"/>
      <c r="EP91" s="105"/>
      <c r="EQ91" s="105"/>
      <c r="ER91" s="105"/>
      <c r="ES91" s="105"/>
      <c r="ET91" s="105"/>
      <c r="EU91" s="105"/>
      <c r="EV91" s="105"/>
      <c r="EW91" s="105"/>
      <c r="EX91" s="105"/>
      <c r="EY91" s="105"/>
      <c r="EZ91" s="105"/>
      <c r="FA91" s="105"/>
      <c r="FB91" s="105"/>
      <c r="FC91" s="105"/>
      <c r="FD91" s="105"/>
      <c r="FE91" s="105"/>
      <c r="FF91" s="105"/>
      <c r="FG91" s="105"/>
      <c r="FH91" s="105"/>
      <c r="FI91" s="105"/>
      <c r="FJ91" s="105"/>
      <c r="FK91" s="105"/>
      <c r="FL91" s="105"/>
      <c r="FM91" s="105"/>
      <c r="FN91" s="105"/>
      <c r="FO91" s="105"/>
      <c r="FP91" s="105"/>
      <c r="FQ91" s="105"/>
      <c r="FR91" s="105"/>
      <c r="FS91" s="105"/>
      <c r="FT91" s="105"/>
      <c r="FU91" s="105"/>
      <c r="FV91" s="105"/>
      <c r="FW91" s="105"/>
      <c r="FX91" s="105"/>
      <c r="FY91" s="105"/>
      <c r="FZ91" s="105"/>
      <c r="GA91" s="105"/>
      <c r="GB91" s="105"/>
      <c r="GC91" s="105"/>
      <c r="GD91" s="105"/>
      <c r="GE91" s="105"/>
      <c r="GF91" s="105"/>
      <c r="GG91" s="105"/>
      <c r="GH91" s="105"/>
      <c r="GI91" s="105"/>
      <c r="GJ91" s="105"/>
      <c r="GK91" s="105"/>
      <c r="GL91" s="105"/>
      <c r="GM91" s="105"/>
      <c r="GN91" s="105"/>
      <c r="GO91" s="105"/>
      <c r="GP91" s="105"/>
      <c r="GQ91" s="105"/>
      <c r="GR91" s="105"/>
      <c r="GS91" s="105"/>
      <c r="GT91" s="105"/>
      <c r="GU91" s="105"/>
      <c r="GV91" s="105"/>
      <c r="GW91" s="105"/>
      <c r="GX91" s="105"/>
      <c r="GY91" s="105"/>
      <c r="GZ91" s="105"/>
      <c r="HA91" s="105"/>
      <c r="HB91" s="105"/>
      <c r="HC91" s="105"/>
      <c r="HD91" s="105"/>
      <c r="HE91" s="105"/>
      <c r="HF91" s="105"/>
      <c r="HG91" s="105"/>
      <c r="HH91" s="105"/>
      <c r="HI91" s="105"/>
      <c r="HJ91" s="105"/>
      <c r="HK91" s="105"/>
      <c r="HL91" s="105"/>
      <c r="HM91" s="105"/>
      <c r="HN91" s="105"/>
      <c r="HO91" s="105"/>
      <c r="HP91" s="105"/>
      <c r="HQ91" s="105"/>
      <c r="HR91" s="105"/>
      <c r="HS91" s="105"/>
      <c r="HT91" s="105"/>
      <c r="HU91" s="105"/>
      <c r="HV91" s="105"/>
      <c r="HW91" s="105"/>
      <c r="HX91" s="105"/>
      <c r="HY91" s="105"/>
      <c r="HZ91" s="105"/>
      <c r="IA91" s="105"/>
      <c r="IB91" s="105"/>
      <c r="IC91" s="105"/>
      <c r="ID91" s="105"/>
      <c r="IE91" s="105"/>
      <c r="IF91" s="105"/>
      <c r="IG91" s="105"/>
      <c r="IH91" s="105"/>
      <c r="II91" s="105"/>
      <c r="IJ91" s="105"/>
      <c r="IK91" s="105"/>
      <c r="IL91" s="105"/>
      <c r="IM91" s="105"/>
      <c r="IN91" s="105"/>
      <c r="IO91" s="105"/>
      <c r="IP91" s="105"/>
      <c r="IQ91" s="105"/>
      <c r="IR91" s="105"/>
      <c r="IS91" s="105"/>
      <c r="IT91" s="105"/>
      <c r="IU91" s="105"/>
      <c r="IV91" s="105"/>
      <c r="IW91" s="105"/>
    </row>
    <row r="92" spans="1:257" ht="29.1" customHeight="1" thickBot="1" x14ac:dyDescent="0.4">
      <c r="A92" s="61" t="str">
        <f t="shared" si="18"/>
        <v>NO</v>
      </c>
      <c r="B92" s="12"/>
      <c r="C92" s="13"/>
      <c r="D92" s="12"/>
      <c r="E92" s="15"/>
      <c r="F92" s="185"/>
      <c r="G92" s="185"/>
      <c r="H92" s="185"/>
      <c r="I92" s="185"/>
      <c r="J92" s="185"/>
      <c r="K92" s="185"/>
      <c r="L92" s="154">
        <f t="shared" si="16"/>
        <v>0</v>
      </c>
      <c r="M92" s="16">
        <f t="shared" si="14"/>
        <v>0</v>
      </c>
      <c r="N92" s="140">
        <f t="shared" si="15"/>
        <v>0</v>
      </c>
      <c r="O92" s="171"/>
      <c r="P92" s="178"/>
      <c r="Q92" s="178"/>
      <c r="R92" s="178"/>
      <c r="S92" s="173"/>
      <c r="T92" s="4"/>
      <c r="U92" s="4"/>
      <c r="V92" s="4"/>
      <c r="W92" s="4"/>
      <c r="X92" s="4"/>
      <c r="Y92" s="4"/>
      <c r="Z92" s="105"/>
      <c r="AA92" s="105"/>
      <c r="AB92" s="105"/>
      <c r="AC92" s="105"/>
      <c r="AD92" s="105"/>
      <c r="AE92" s="105"/>
      <c r="AF92" s="105"/>
      <c r="AG92" s="105"/>
      <c r="AH92" s="105"/>
      <c r="AI92" s="105"/>
      <c r="AJ92" s="105"/>
      <c r="AK92" s="105"/>
      <c r="AL92" s="105"/>
      <c r="AM92" s="105"/>
      <c r="AN92" s="105"/>
      <c r="AO92" s="105"/>
      <c r="AP92" s="105"/>
      <c r="AQ92" s="105"/>
      <c r="AR92" s="105"/>
      <c r="AS92" s="105"/>
      <c r="AT92" s="105"/>
      <c r="AU92" s="105"/>
      <c r="AV92" s="105"/>
      <c r="AW92" s="105"/>
      <c r="AX92" s="105"/>
      <c r="AY92" s="105"/>
      <c r="AZ92" s="105"/>
      <c r="BA92" s="105"/>
      <c r="BB92" s="105"/>
      <c r="BC92" s="105"/>
      <c r="BD92" s="105"/>
      <c r="BE92" s="105"/>
      <c r="BF92" s="105"/>
      <c r="BG92" s="105"/>
      <c r="BH92" s="105"/>
      <c r="BI92" s="105"/>
      <c r="BJ92" s="105"/>
      <c r="BK92" s="105"/>
      <c r="BL92" s="105"/>
      <c r="BM92" s="105"/>
      <c r="BN92" s="105"/>
      <c r="BO92" s="105"/>
      <c r="BP92" s="105"/>
      <c r="BQ92" s="105"/>
      <c r="BR92" s="105"/>
      <c r="BS92" s="105"/>
      <c r="BT92" s="105"/>
      <c r="BU92" s="105"/>
      <c r="BV92" s="105"/>
      <c r="BW92" s="105"/>
      <c r="BX92" s="105"/>
      <c r="BY92" s="105"/>
      <c r="BZ92" s="105"/>
      <c r="CA92" s="105"/>
      <c r="CB92" s="105"/>
      <c r="CC92" s="105"/>
      <c r="CD92" s="105"/>
      <c r="CE92" s="105"/>
      <c r="CF92" s="105"/>
      <c r="CG92" s="105"/>
      <c r="CH92" s="105"/>
      <c r="CI92" s="105"/>
      <c r="CJ92" s="105"/>
      <c r="CK92" s="105"/>
      <c r="CL92" s="105"/>
      <c r="CM92" s="105"/>
      <c r="CN92" s="105"/>
      <c r="CO92" s="105"/>
      <c r="CP92" s="105"/>
      <c r="CQ92" s="105"/>
      <c r="CR92" s="105"/>
      <c r="CS92" s="105"/>
      <c r="CT92" s="105"/>
      <c r="CU92" s="105"/>
      <c r="CV92" s="105"/>
      <c r="CW92" s="105"/>
      <c r="CX92" s="105"/>
      <c r="CY92" s="105"/>
      <c r="CZ92" s="105"/>
      <c r="DA92" s="105"/>
      <c r="DB92" s="105"/>
      <c r="DC92" s="105"/>
      <c r="DD92" s="105"/>
      <c r="DE92" s="105"/>
      <c r="DF92" s="105"/>
      <c r="DG92" s="105"/>
      <c r="DH92" s="105"/>
      <c r="DI92" s="105"/>
      <c r="DJ92" s="105"/>
      <c r="DK92" s="105"/>
      <c r="DL92" s="105"/>
      <c r="DM92" s="105"/>
      <c r="DN92" s="105"/>
      <c r="DO92" s="105"/>
      <c r="DP92" s="105"/>
      <c r="DQ92" s="105"/>
      <c r="DR92" s="105"/>
      <c r="DS92" s="105"/>
      <c r="DT92" s="105"/>
      <c r="DU92" s="105"/>
      <c r="DV92" s="105"/>
      <c r="DW92" s="105"/>
      <c r="DX92" s="105"/>
      <c r="DY92" s="105"/>
      <c r="DZ92" s="105"/>
      <c r="EA92" s="105"/>
      <c r="EB92" s="105"/>
      <c r="EC92" s="105"/>
      <c r="ED92" s="105"/>
      <c r="EE92" s="105"/>
      <c r="EF92" s="105"/>
      <c r="EG92" s="105"/>
      <c r="EH92" s="105"/>
      <c r="EI92" s="105"/>
      <c r="EJ92" s="105"/>
      <c r="EK92" s="105"/>
      <c r="EL92" s="105"/>
      <c r="EM92" s="105"/>
      <c r="EN92" s="105"/>
      <c r="EO92" s="105"/>
      <c r="EP92" s="105"/>
      <c r="EQ92" s="105"/>
      <c r="ER92" s="105"/>
      <c r="ES92" s="105"/>
      <c r="ET92" s="105"/>
      <c r="EU92" s="105"/>
      <c r="EV92" s="105"/>
      <c r="EW92" s="105"/>
      <c r="EX92" s="105"/>
      <c r="EY92" s="105"/>
      <c r="EZ92" s="105"/>
      <c r="FA92" s="105"/>
      <c r="FB92" s="105"/>
      <c r="FC92" s="105"/>
      <c r="FD92" s="105"/>
      <c r="FE92" s="105"/>
      <c r="FF92" s="105"/>
      <c r="FG92" s="105"/>
      <c r="FH92" s="105"/>
      <c r="FI92" s="105"/>
      <c r="FJ92" s="105"/>
      <c r="FK92" s="105"/>
      <c r="FL92" s="105"/>
      <c r="FM92" s="105"/>
      <c r="FN92" s="105"/>
      <c r="FO92" s="105"/>
      <c r="FP92" s="105"/>
      <c r="FQ92" s="105"/>
      <c r="FR92" s="105"/>
      <c r="FS92" s="105"/>
      <c r="FT92" s="105"/>
      <c r="FU92" s="105"/>
      <c r="FV92" s="105"/>
      <c r="FW92" s="105"/>
      <c r="FX92" s="105"/>
      <c r="FY92" s="105"/>
      <c r="FZ92" s="105"/>
      <c r="GA92" s="105"/>
      <c r="GB92" s="105"/>
      <c r="GC92" s="105"/>
      <c r="GD92" s="105"/>
      <c r="GE92" s="105"/>
      <c r="GF92" s="105"/>
      <c r="GG92" s="105"/>
      <c r="GH92" s="105"/>
      <c r="GI92" s="105"/>
      <c r="GJ92" s="105"/>
      <c r="GK92" s="105"/>
      <c r="GL92" s="105"/>
      <c r="GM92" s="105"/>
      <c r="GN92" s="105"/>
      <c r="GO92" s="105"/>
      <c r="GP92" s="105"/>
      <c r="GQ92" s="105"/>
      <c r="GR92" s="105"/>
      <c r="GS92" s="105"/>
      <c r="GT92" s="105"/>
      <c r="GU92" s="105"/>
      <c r="GV92" s="105"/>
      <c r="GW92" s="105"/>
      <c r="GX92" s="105"/>
      <c r="GY92" s="105"/>
      <c r="GZ92" s="105"/>
      <c r="HA92" s="105"/>
      <c r="HB92" s="105"/>
      <c r="HC92" s="105"/>
      <c r="HD92" s="105"/>
      <c r="HE92" s="105"/>
      <c r="HF92" s="105"/>
      <c r="HG92" s="105"/>
      <c r="HH92" s="105"/>
      <c r="HI92" s="105"/>
      <c r="HJ92" s="105"/>
      <c r="HK92" s="105"/>
      <c r="HL92" s="105"/>
      <c r="HM92" s="105"/>
      <c r="HN92" s="105"/>
      <c r="HO92" s="105"/>
      <c r="HP92" s="105"/>
      <c r="HQ92" s="105"/>
      <c r="HR92" s="105"/>
      <c r="HS92" s="105"/>
      <c r="HT92" s="105"/>
      <c r="HU92" s="105"/>
      <c r="HV92" s="105"/>
      <c r="HW92" s="105"/>
      <c r="HX92" s="105"/>
      <c r="HY92" s="105"/>
      <c r="HZ92" s="105"/>
      <c r="IA92" s="105"/>
      <c r="IB92" s="105"/>
      <c r="IC92" s="105"/>
      <c r="ID92" s="105"/>
      <c r="IE92" s="105"/>
      <c r="IF92" s="105"/>
      <c r="IG92" s="105"/>
      <c r="IH92" s="105"/>
      <c r="II92" s="105"/>
      <c r="IJ92" s="105"/>
      <c r="IK92" s="105"/>
      <c r="IL92" s="105"/>
      <c r="IM92" s="105"/>
      <c r="IN92" s="105"/>
      <c r="IO92" s="105"/>
      <c r="IP92" s="105"/>
      <c r="IQ92" s="105"/>
      <c r="IR92" s="105"/>
      <c r="IS92" s="105"/>
      <c r="IT92" s="105"/>
      <c r="IU92" s="105"/>
      <c r="IV92" s="105"/>
      <c r="IW92" s="105"/>
    </row>
    <row r="93" spans="1:257" ht="29.1" customHeight="1" thickBot="1" x14ac:dyDescent="0.4">
      <c r="A93" s="61" t="str">
        <f t="shared" si="18"/>
        <v>NO</v>
      </c>
      <c r="B93" s="12"/>
      <c r="C93" s="13"/>
      <c r="D93" s="41"/>
      <c r="E93" s="15"/>
      <c r="F93" s="185"/>
      <c r="G93" s="185"/>
      <c r="H93" s="185"/>
      <c r="I93" s="185"/>
      <c r="J93" s="185"/>
      <c r="K93" s="185"/>
      <c r="L93" s="154">
        <f t="shared" si="16"/>
        <v>0</v>
      </c>
      <c r="M93" s="16">
        <f t="shared" si="14"/>
        <v>0</v>
      </c>
      <c r="N93" s="140">
        <f t="shared" si="15"/>
        <v>0</v>
      </c>
      <c r="O93" s="171"/>
      <c r="P93" s="178"/>
      <c r="Q93" s="178"/>
      <c r="R93" s="178"/>
      <c r="S93" s="173"/>
      <c r="T93" s="4"/>
      <c r="U93" s="4"/>
      <c r="V93" s="4"/>
      <c r="W93" s="4"/>
      <c r="X93" s="4"/>
      <c r="Y93" s="4"/>
      <c r="Z93" s="105"/>
      <c r="AA93" s="105"/>
      <c r="AB93" s="105"/>
      <c r="AC93" s="105"/>
      <c r="AD93" s="105"/>
      <c r="AE93" s="105"/>
      <c r="AF93" s="105"/>
      <c r="AG93" s="105"/>
      <c r="AH93" s="105"/>
      <c r="AI93" s="105"/>
      <c r="AJ93" s="105"/>
      <c r="AK93" s="105"/>
      <c r="AL93" s="105"/>
      <c r="AM93" s="105"/>
      <c r="AN93" s="105"/>
      <c r="AO93" s="105"/>
      <c r="AP93" s="105"/>
      <c r="AQ93" s="105"/>
      <c r="AR93" s="105"/>
      <c r="AS93" s="105"/>
      <c r="AT93" s="105"/>
      <c r="AU93" s="105"/>
      <c r="AV93" s="105"/>
      <c r="AW93" s="105"/>
      <c r="AX93" s="105"/>
      <c r="AY93" s="105"/>
      <c r="AZ93" s="105"/>
      <c r="BA93" s="105"/>
      <c r="BB93" s="105"/>
      <c r="BC93" s="105"/>
      <c r="BD93" s="105"/>
      <c r="BE93" s="105"/>
      <c r="BF93" s="105"/>
      <c r="BG93" s="105"/>
      <c r="BH93" s="105"/>
      <c r="BI93" s="105"/>
      <c r="BJ93" s="105"/>
      <c r="BK93" s="105"/>
      <c r="BL93" s="105"/>
      <c r="BM93" s="105"/>
      <c r="BN93" s="105"/>
      <c r="BO93" s="105"/>
      <c r="BP93" s="105"/>
      <c r="BQ93" s="105"/>
      <c r="BR93" s="105"/>
      <c r="BS93" s="105"/>
      <c r="BT93" s="105"/>
      <c r="BU93" s="105"/>
      <c r="BV93" s="105"/>
      <c r="BW93" s="105"/>
      <c r="BX93" s="105"/>
      <c r="BY93" s="105"/>
      <c r="BZ93" s="105"/>
      <c r="CA93" s="105"/>
      <c r="CB93" s="105"/>
      <c r="CC93" s="105"/>
      <c r="CD93" s="105"/>
      <c r="CE93" s="105"/>
      <c r="CF93" s="105"/>
      <c r="CG93" s="105"/>
      <c r="CH93" s="105"/>
      <c r="CI93" s="105"/>
      <c r="CJ93" s="105"/>
      <c r="CK93" s="105"/>
      <c r="CL93" s="105"/>
      <c r="CM93" s="105"/>
      <c r="CN93" s="105"/>
      <c r="CO93" s="105"/>
      <c r="CP93" s="105"/>
      <c r="CQ93" s="105"/>
      <c r="CR93" s="105"/>
      <c r="CS93" s="105"/>
      <c r="CT93" s="105"/>
      <c r="CU93" s="105"/>
      <c r="CV93" s="105"/>
      <c r="CW93" s="105"/>
      <c r="CX93" s="105"/>
      <c r="CY93" s="105"/>
      <c r="CZ93" s="105"/>
      <c r="DA93" s="105"/>
      <c r="DB93" s="105"/>
      <c r="DC93" s="105"/>
      <c r="DD93" s="105"/>
      <c r="DE93" s="105"/>
      <c r="DF93" s="105"/>
      <c r="DG93" s="105"/>
      <c r="DH93" s="105"/>
      <c r="DI93" s="105"/>
      <c r="DJ93" s="105"/>
      <c r="DK93" s="105"/>
      <c r="DL93" s="105"/>
      <c r="DM93" s="105"/>
      <c r="DN93" s="105"/>
      <c r="DO93" s="105"/>
      <c r="DP93" s="105"/>
      <c r="DQ93" s="105"/>
      <c r="DR93" s="105"/>
      <c r="DS93" s="105"/>
      <c r="DT93" s="105"/>
      <c r="DU93" s="105"/>
      <c r="DV93" s="105"/>
      <c r="DW93" s="105"/>
      <c r="DX93" s="105"/>
      <c r="DY93" s="105"/>
      <c r="DZ93" s="105"/>
      <c r="EA93" s="105"/>
      <c r="EB93" s="105"/>
      <c r="EC93" s="105"/>
      <c r="ED93" s="105"/>
      <c r="EE93" s="105"/>
      <c r="EF93" s="105"/>
      <c r="EG93" s="105"/>
      <c r="EH93" s="105"/>
      <c r="EI93" s="105"/>
      <c r="EJ93" s="105"/>
      <c r="EK93" s="105"/>
      <c r="EL93" s="105"/>
      <c r="EM93" s="105"/>
      <c r="EN93" s="105"/>
      <c r="EO93" s="105"/>
      <c r="EP93" s="105"/>
      <c r="EQ93" s="105"/>
      <c r="ER93" s="105"/>
      <c r="ES93" s="105"/>
      <c r="ET93" s="105"/>
      <c r="EU93" s="105"/>
      <c r="EV93" s="105"/>
      <c r="EW93" s="105"/>
      <c r="EX93" s="105"/>
      <c r="EY93" s="105"/>
      <c r="EZ93" s="105"/>
      <c r="FA93" s="105"/>
      <c r="FB93" s="105"/>
      <c r="FC93" s="105"/>
      <c r="FD93" s="105"/>
      <c r="FE93" s="105"/>
      <c r="FF93" s="105"/>
      <c r="FG93" s="105"/>
      <c r="FH93" s="105"/>
      <c r="FI93" s="105"/>
      <c r="FJ93" s="105"/>
      <c r="FK93" s="105"/>
      <c r="FL93" s="105"/>
      <c r="FM93" s="105"/>
      <c r="FN93" s="105"/>
      <c r="FO93" s="105"/>
      <c r="FP93" s="105"/>
      <c r="FQ93" s="105"/>
      <c r="FR93" s="105"/>
      <c r="FS93" s="105"/>
      <c r="FT93" s="105"/>
      <c r="FU93" s="105"/>
      <c r="FV93" s="105"/>
      <c r="FW93" s="105"/>
      <c r="FX93" s="105"/>
      <c r="FY93" s="105"/>
      <c r="FZ93" s="105"/>
      <c r="GA93" s="105"/>
      <c r="GB93" s="105"/>
      <c r="GC93" s="105"/>
      <c r="GD93" s="105"/>
      <c r="GE93" s="105"/>
      <c r="GF93" s="105"/>
      <c r="GG93" s="105"/>
      <c r="GH93" s="105"/>
      <c r="GI93" s="105"/>
      <c r="GJ93" s="105"/>
      <c r="GK93" s="105"/>
      <c r="GL93" s="105"/>
      <c r="GM93" s="105"/>
      <c r="GN93" s="105"/>
      <c r="GO93" s="105"/>
      <c r="GP93" s="105"/>
      <c r="GQ93" s="105"/>
      <c r="GR93" s="105"/>
      <c r="GS93" s="105"/>
      <c r="GT93" s="105"/>
      <c r="GU93" s="105"/>
      <c r="GV93" s="105"/>
      <c r="GW93" s="105"/>
      <c r="GX93" s="105"/>
      <c r="GY93" s="105"/>
      <c r="GZ93" s="105"/>
      <c r="HA93" s="105"/>
      <c r="HB93" s="105"/>
      <c r="HC93" s="105"/>
      <c r="HD93" s="105"/>
      <c r="HE93" s="105"/>
      <c r="HF93" s="105"/>
      <c r="HG93" s="105"/>
      <c r="HH93" s="105"/>
      <c r="HI93" s="105"/>
      <c r="HJ93" s="105"/>
      <c r="HK93" s="105"/>
      <c r="HL93" s="105"/>
      <c r="HM93" s="105"/>
      <c r="HN93" s="105"/>
      <c r="HO93" s="105"/>
      <c r="HP93" s="105"/>
      <c r="HQ93" s="105"/>
      <c r="HR93" s="105"/>
      <c r="HS93" s="105"/>
      <c r="HT93" s="105"/>
      <c r="HU93" s="105"/>
      <c r="HV93" s="105"/>
      <c r="HW93" s="105"/>
      <c r="HX93" s="105"/>
      <c r="HY93" s="105"/>
      <c r="HZ93" s="105"/>
      <c r="IA93" s="105"/>
      <c r="IB93" s="105"/>
      <c r="IC93" s="105"/>
      <c r="ID93" s="105"/>
      <c r="IE93" s="105"/>
      <c r="IF93" s="105"/>
      <c r="IG93" s="105"/>
      <c r="IH93" s="105"/>
      <c r="II93" s="105"/>
      <c r="IJ93" s="105"/>
      <c r="IK93" s="105"/>
      <c r="IL93" s="105"/>
      <c r="IM93" s="105"/>
      <c r="IN93" s="105"/>
      <c r="IO93" s="105"/>
      <c r="IP93" s="105"/>
      <c r="IQ93" s="105"/>
      <c r="IR93" s="105"/>
      <c r="IS93" s="105"/>
      <c r="IT93" s="105"/>
      <c r="IU93" s="105"/>
      <c r="IV93" s="105"/>
      <c r="IW93" s="105"/>
    </row>
    <row r="94" spans="1:257" ht="29.1" customHeight="1" thickBot="1" x14ac:dyDescent="0.4">
      <c r="A94" s="61" t="str">
        <f t="shared" si="18"/>
        <v>NO</v>
      </c>
      <c r="B94" s="12"/>
      <c r="C94" s="13"/>
      <c r="D94" s="12"/>
      <c r="E94" s="15"/>
      <c r="F94" s="185"/>
      <c r="G94" s="185"/>
      <c r="H94" s="185"/>
      <c r="I94" s="185"/>
      <c r="J94" s="185"/>
      <c r="K94" s="185"/>
      <c r="L94" s="154">
        <f t="shared" si="16"/>
        <v>0</v>
      </c>
      <c r="M94" s="16">
        <f t="shared" si="14"/>
        <v>0</v>
      </c>
      <c r="N94" s="140">
        <f t="shared" si="15"/>
        <v>0</v>
      </c>
      <c r="O94" s="171"/>
      <c r="R94" s="178"/>
      <c r="S94" s="173"/>
      <c r="T94" s="4"/>
      <c r="U94" s="4"/>
      <c r="V94" s="4"/>
      <c r="W94" s="4"/>
      <c r="X94" s="4"/>
      <c r="Y94" s="4"/>
      <c r="Z94" s="105"/>
      <c r="AA94" s="105"/>
      <c r="AB94" s="105"/>
      <c r="AC94" s="105"/>
      <c r="AD94" s="105"/>
      <c r="AE94" s="105"/>
      <c r="AF94" s="105"/>
      <c r="AG94" s="105"/>
      <c r="AH94" s="105"/>
      <c r="AI94" s="105"/>
      <c r="AJ94" s="105"/>
      <c r="AK94" s="105"/>
      <c r="AL94" s="105"/>
      <c r="AM94" s="105"/>
      <c r="AN94" s="105"/>
      <c r="AO94" s="105"/>
      <c r="AP94" s="105"/>
      <c r="AQ94" s="105"/>
      <c r="AR94" s="105"/>
      <c r="AS94" s="105"/>
      <c r="AT94" s="105"/>
      <c r="AU94" s="105"/>
      <c r="AV94" s="105"/>
      <c r="AW94" s="105"/>
      <c r="AX94" s="105"/>
      <c r="AY94" s="105"/>
      <c r="AZ94" s="105"/>
      <c r="BA94" s="105"/>
      <c r="BB94" s="105"/>
      <c r="BC94" s="105"/>
      <c r="BD94" s="105"/>
      <c r="BE94" s="105"/>
      <c r="BF94" s="105"/>
      <c r="BG94" s="105"/>
      <c r="BH94" s="105"/>
      <c r="BI94" s="105"/>
      <c r="BJ94" s="105"/>
      <c r="BK94" s="105"/>
      <c r="BL94" s="105"/>
      <c r="BM94" s="105"/>
      <c r="BN94" s="105"/>
      <c r="BO94" s="105"/>
      <c r="BP94" s="105"/>
      <c r="BQ94" s="105"/>
      <c r="BR94" s="105"/>
      <c r="BS94" s="105"/>
      <c r="BT94" s="105"/>
      <c r="BU94" s="105"/>
      <c r="BV94" s="105"/>
      <c r="BW94" s="105"/>
      <c r="BX94" s="105"/>
      <c r="BY94" s="105"/>
      <c r="BZ94" s="105"/>
      <c r="CA94" s="105"/>
      <c r="CB94" s="105"/>
      <c r="CC94" s="105"/>
      <c r="CD94" s="105"/>
      <c r="CE94" s="105"/>
      <c r="CF94" s="105"/>
      <c r="CG94" s="105"/>
      <c r="CH94" s="105"/>
      <c r="CI94" s="105"/>
      <c r="CJ94" s="105"/>
      <c r="CK94" s="105"/>
      <c r="CL94" s="105"/>
      <c r="CM94" s="105"/>
      <c r="CN94" s="105"/>
      <c r="CO94" s="105"/>
      <c r="CP94" s="105"/>
      <c r="CQ94" s="105"/>
      <c r="CR94" s="105"/>
      <c r="CS94" s="105"/>
      <c r="CT94" s="105"/>
      <c r="CU94" s="105"/>
      <c r="CV94" s="105"/>
      <c r="CW94" s="105"/>
      <c r="CX94" s="105"/>
      <c r="CY94" s="105"/>
      <c r="CZ94" s="105"/>
      <c r="DA94" s="105"/>
      <c r="DB94" s="105"/>
      <c r="DC94" s="105"/>
      <c r="DD94" s="105"/>
      <c r="DE94" s="105"/>
      <c r="DF94" s="105"/>
      <c r="DG94" s="105"/>
      <c r="DH94" s="105"/>
      <c r="DI94" s="105"/>
      <c r="DJ94" s="105"/>
      <c r="DK94" s="105"/>
      <c r="DL94" s="105"/>
      <c r="DM94" s="105"/>
      <c r="DN94" s="105"/>
      <c r="DO94" s="105"/>
      <c r="DP94" s="105"/>
      <c r="DQ94" s="105"/>
      <c r="DR94" s="105"/>
      <c r="DS94" s="105"/>
      <c r="DT94" s="105"/>
      <c r="DU94" s="105"/>
      <c r="DV94" s="105"/>
      <c r="DW94" s="105"/>
      <c r="DX94" s="105"/>
      <c r="DY94" s="105"/>
      <c r="DZ94" s="105"/>
      <c r="EA94" s="105"/>
      <c r="EB94" s="105"/>
      <c r="EC94" s="105"/>
      <c r="ED94" s="105"/>
      <c r="EE94" s="105"/>
      <c r="EF94" s="105"/>
      <c r="EG94" s="105"/>
      <c r="EH94" s="105"/>
      <c r="EI94" s="105"/>
      <c r="EJ94" s="105"/>
      <c r="EK94" s="105"/>
      <c r="EL94" s="105"/>
      <c r="EM94" s="105"/>
      <c r="EN94" s="105"/>
      <c r="EO94" s="105"/>
      <c r="EP94" s="105"/>
      <c r="EQ94" s="105"/>
      <c r="ER94" s="105"/>
      <c r="ES94" s="105"/>
      <c r="ET94" s="105"/>
      <c r="EU94" s="105"/>
      <c r="EV94" s="105"/>
      <c r="EW94" s="105"/>
      <c r="EX94" s="105"/>
      <c r="EY94" s="105"/>
      <c r="EZ94" s="105"/>
      <c r="FA94" s="105"/>
      <c r="FB94" s="105"/>
      <c r="FC94" s="105"/>
      <c r="FD94" s="105"/>
      <c r="FE94" s="105"/>
      <c r="FF94" s="105"/>
      <c r="FG94" s="105"/>
      <c r="FH94" s="105"/>
      <c r="FI94" s="105"/>
      <c r="FJ94" s="105"/>
      <c r="FK94" s="105"/>
      <c r="FL94" s="105"/>
      <c r="FM94" s="105"/>
      <c r="FN94" s="105"/>
      <c r="FO94" s="105"/>
      <c r="FP94" s="105"/>
      <c r="FQ94" s="105"/>
      <c r="FR94" s="105"/>
      <c r="FS94" s="105"/>
      <c r="FT94" s="105"/>
      <c r="FU94" s="105"/>
      <c r="FV94" s="105"/>
      <c r="FW94" s="105"/>
      <c r="FX94" s="105"/>
      <c r="FY94" s="105"/>
      <c r="FZ94" s="105"/>
      <c r="GA94" s="105"/>
      <c r="GB94" s="105"/>
      <c r="GC94" s="105"/>
      <c r="GD94" s="105"/>
      <c r="GE94" s="105"/>
      <c r="GF94" s="105"/>
      <c r="GG94" s="105"/>
      <c r="GH94" s="105"/>
      <c r="GI94" s="105"/>
      <c r="GJ94" s="105"/>
      <c r="GK94" s="105"/>
      <c r="GL94" s="105"/>
      <c r="GM94" s="105"/>
      <c r="GN94" s="105"/>
      <c r="GO94" s="105"/>
      <c r="GP94" s="105"/>
      <c r="GQ94" s="105"/>
      <c r="GR94" s="105"/>
      <c r="GS94" s="105"/>
      <c r="GT94" s="105"/>
      <c r="GU94" s="105"/>
      <c r="GV94" s="105"/>
      <c r="GW94" s="105"/>
      <c r="GX94" s="105"/>
      <c r="GY94" s="105"/>
      <c r="GZ94" s="105"/>
      <c r="HA94" s="105"/>
      <c r="HB94" s="105"/>
      <c r="HC94" s="105"/>
      <c r="HD94" s="105"/>
      <c r="HE94" s="105"/>
      <c r="HF94" s="105"/>
      <c r="HG94" s="105"/>
      <c r="HH94" s="105"/>
      <c r="HI94" s="105"/>
      <c r="HJ94" s="105"/>
      <c r="HK94" s="105"/>
      <c r="HL94" s="105"/>
      <c r="HM94" s="105"/>
      <c r="HN94" s="105"/>
      <c r="HO94" s="105"/>
      <c r="HP94" s="105"/>
      <c r="HQ94" s="105"/>
      <c r="HR94" s="105"/>
      <c r="HS94" s="105"/>
      <c r="HT94" s="105"/>
      <c r="HU94" s="105"/>
      <c r="HV94" s="105"/>
      <c r="HW94" s="105"/>
      <c r="HX94" s="105"/>
      <c r="HY94" s="105"/>
      <c r="HZ94" s="105"/>
      <c r="IA94" s="105"/>
      <c r="IB94" s="105"/>
      <c r="IC94" s="105"/>
      <c r="ID94" s="105"/>
      <c r="IE94" s="105"/>
      <c r="IF94" s="105"/>
      <c r="IG94" s="105"/>
      <c r="IH94" s="105"/>
      <c r="II94" s="105"/>
      <c r="IJ94" s="105"/>
      <c r="IK94" s="105"/>
      <c r="IL94" s="105"/>
      <c r="IM94" s="105"/>
      <c r="IN94" s="105"/>
      <c r="IO94" s="105"/>
      <c r="IP94" s="105"/>
      <c r="IQ94" s="105"/>
      <c r="IR94" s="105"/>
      <c r="IS94" s="105"/>
      <c r="IT94" s="105"/>
      <c r="IU94" s="105"/>
      <c r="IV94" s="105"/>
      <c r="IW94" s="105"/>
    </row>
    <row r="95" spans="1:257" ht="29.1" customHeight="1" thickBot="1" x14ac:dyDescent="0.4">
      <c r="A95" s="61" t="str">
        <f t="shared" si="18"/>
        <v>NO</v>
      </c>
      <c r="B95" s="12"/>
      <c r="C95" s="13"/>
      <c r="D95" s="41"/>
      <c r="E95" s="15"/>
      <c r="F95" s="185"/>
      <c r="G95" s="185"/>
      <c r="H95" s="185"/>
      <c r="I95" s="185"/>
      <c r="J95" s="185"/>
      <c r="K95" s="185"/>
      <c r="L95" s="154">
        <f t="shared" si="16"/>
        <v>0</v>
      </c>
      <c r="M95" s="16">
        <f t="shared" si="14"/>
        <v>0</v>
      </c>
      <c r="N95" s="140">
        <f t="shared" si="15"/>
        <v>0</v>
      </c>
      <c r="O95" s="171"/>
      <c r="R95" s="178"/>
      <c r="S95" s="173"/>
      <c r="T95" s="4"/>
      <c r="U95" s="4"/>
      <c r="V95" s="4"/>
      <c r="W95" s="4"/>
      <c r="X95" s="4"/>
      <c r="Y95" s="4"/>
      <c r="Z95" s="105"/>
      <c r="AA95" s="105"/>
      <c r="AB95" s="105"/>
      <c r="AC95" s="105"/>
      <c r="AD95" s="105"/>
      <c r="AE95" s="105"/>
      <c r="AF95" s="105"/>
      <c r="AG95" s="105"/>
      <c r="AH95" s="105"/>
      <c r="AI95" s="105"/>
      <c r="AJ95" s="105"/>
      <c r="AK95" s="105"/>
      <c r="AL95" s="105"/>
      <c r="AM95" s="105"/>
      <c r="AN95" s="105"/>
      <c r="AO95" s="105"/>
      <c r="AP95" s="105"/>
      <c r="AQ95" s="105"/>
      <c r="AR95" s="105"/>
      <c r="AS95" s="105"/>
      <c r="AT95" s="105"/>
      <c r="AU95" s="105"/>
      <c r="AV95" s="105"/>
      <c r="AW95" s="105"/>
      <c r="AX95" s="105"/>
      <c r="AY95" s="105"/>
      <c r="AZ95" s="105"/>
      <c r="BA95" s="105"/>
      <c r="BB95" s="105"/>
      <c r="BC95" s="105"/>
      <c r="BD95" s="105"/>
      <c r="BE95" s="105"/>
      <c r="BF95" s="105"/>
      <c r="BG95" s="105"/>
      <c r="BH95" s="105"/>
      <c r="BI95" s="105"/>
      <c r="BJ95" s="105"/>
      <c r="BK95" s="105"/>
      <c r="BL95" s="105"/>
      <c r="BM95" s="105"/>
      <c r="BN95" s="105"/>
      <c r="BO95" s="105"/>
      <c r="BP95" s="105"/>
      <c r="BQ95" s="105"/>
      <c r="BR95" s="105"/>
      <c r="BS95" s="105"/>
      <c r="BT95" s="105"/>
      <c r="BU95" s="105"/>
      <c r="BV95" s="105"/>
      <c r="BW95" s="105"/>
      <c r="BX95" s="105"/>
      <c r="BY95" s="105"/>
      <c r="BZ95" s="105"/>
      <c r="CA95" s="105"/>
      <c r="CB95" s="105"/>
      <c r="CC95" s="105"/>
      <c r="CD95" s="105"/>
      <c r="CE95" s="105"/>
      <c r="CF95" s="105"/>
      <c r="CG95" s="105"/>
      <c r="CH95" s="105"/>
      <c r="CI95" s="105"/>
      <c r="CJ95" s="105"/>
      <c r="CK95" s="105"/>
      <c r="CL95" s="105"/>
      <c r="CM95" s="105"/>
      <c r="CN95" s="105"/>
      <c r="CO95" s="105"/>
      <c r="CP95" s="105"/>
      <c r="CQ95" s="105"/>
      <c r="CR95" s="105"/>
      <c r="CS95" s="105"/>
      <c r="CT95" s="105"/>
      <c r="CU95" s="105"/>
      <c r="CV95" s="105"/>
      <c r="CW95" s="105"/>
      <c r="CX95" s="105"/>
      <c r="CY95" s="105"/>
      <c r="CZ95" s="105"/>
      <c r="DA95" s="105"/>
      <c r="DB95" s="105"/>
      <c r="DC95" s="105"/>
      <c r="DD95" s="105"/>
      <c r="DE95" s="105"/>
      <c r="DF95" s="105"/>
      <c r="DG95" s="105"/>
      <c r="DH95" s="105"/>
      <c r="DI95" s="105"/>
      <c r="DJ95" s="105"/>
      <c r="DK95" s="105"/>
      <c r="DL95" s="105"/>
      <c r="DM95" s="105"/>
      <c r="DN95" s="105"/>
      <c r="DO95" s="105"/>
      <c r="DP95" s="105"/>
      <c r="DQ95" s="105"/>
      <c r="DR95" s="105"/>
      <c r="DS95" s="105"/>
      <c r="DT95" s="105"/>
      <c r="DU95" s="105"/>
      <c r="DV95" s="105"/>
      <c r="DW95" s="105"/>
      <c r="DX95" s="105"/>
      <c r="DY95" s="105"/>
      <c r="DZ95" s="105"/>
      <c r="EA95" s="105"/>
      <c r="EB95" s="105"/>
      <c r="EC95" s="105"/>
      <c r="ED95" s="105"/>
      <c r="EE95" s="105"/>
      <c r="EF95" s="105"/>
      <c r="EG95" s="105"/>
      <c r="EH95" s="105"/>
      <c r="EI95" s="105"/>
      <c r="EJ95" s="105"/>
      <c r="EK95" s="105"/>
      <c r="EL95" s="105"/>
      <c r="EM95" s="105"/>
      <c r="EN95" s="105"/>
      <c r="EO95" s="105"/>
      <c r="EP95" s="105"/>
      <c r="EQ95" s="105"/>
      <c r="ER95" s="105"/>
      <c r="ES95" s="105"/>
      <c r="ET95" s="105"/>
      <c r="EU95" s="105"/>
      <c r="EV95" s="105"/>
      <c r="EW95" s="105"/>
      <c r="EX95" s="105"/>
      <c r="EY95" s="105"/>
      <c r="EZ95" s="105"/>
      <c r="FA95" s="105"/>
      <c r="FB95" s="105"/>
      <c r="FC95" s="105"/>
      <c r="FD95" s="105"/>
      <c r="FE95" s="105"/>
      <c r="FF95" s="105"/>
      <c r="FG95" s="105"/>
      <c r="FH95" s="105"/>
      <c r="FI95" s="105"/>
      <c r="FJ95" s="105"/>
      <c r="FK95" s="105"/>
      <c r="FL95" s="105"/>
      <c r="FM95" s="105"/>
      <c r="FN95" s="105"/>
      <c r="FO95" s="105"/>
      <c r="FP95" s="105"/>
      <c r="FQ95" s="105"/>
      <c r="FR95" s="105"/>
      <c r="FS95" s="105"/>
      <c r="FT95" s="105"/>
      <c r="FU95" s="105"/>
      <c r="FV95" s="105"/>
      <c r="FW95" s="105"/>
      <c r="FX95" s="105"/>
      <c r="FY95" s="105"/>
      <c r="FZ95" s="105"/>
      <c r="GA95" s="105"/>
      <c r="GB95" s="105"/>
      <c r="GC95" s="105"/>
      <c r="GD95" s="105"/>
      <c r="GE95" s="105"/>
      <c r="GF95" s="105"/>
      <c r="GG95" s="105"/>
      <c r="GH95" s="105"/>
      <c r="GI95" s="105"/>
      <c r="GJ95" s="105"/>
      <c r="GK95" s="105"/>
      <c r="GL95" s="105"/>
      <c r="GM95" s="105"/>
      <c r="GN95" s="105"/>
      <c r="GO95" s="105"/>
      <c r="GP95" s="105"/>
      <c r="GQ95" s="105"/>
      <c r="GR95" s="105"/>
      <c r="GS95" s="105"/>
      <c r="GT95" s="105"/>
      <c r="GU95" s="105"/>
      <c r="GV95" s="105"/>
      <c r="GW95" s="105"/>
      <c r="GX95" s="105"/>
      <c r="GY95" s="105"/>
      <c r="GZ95" s="105"/>
      <c r="HA95" s="105"/>
      <c r="HB95" s="105"/>
      <c r="HC95" s="105"/>
      <c r="HD95" s="105"/>
      <c r="HE95" s="105"/>
      <c r="HF95" s="105"/>
      <c r="HG95" s="105"/>
      <c r="HH95" s="105"/>
      <c r="HI95" s="105"/>
      <c r="HJ95" s="105"/>
      <c r="HK95" s="105"/>
      <c r="HL95" s="105"/>
      <c r="HM95" s="105"/>
      <c r="HN95" s="105"/>
      <c r="HO95" s="105"/>
      <c r="HP95" s="105"/>
      <c r="HQ95" s="105"/>
      <c r="HR95" s="105"/>
      <c r="HS95" s="105"/>
      <c r="HT95" s="105"/>
      <c r="HU95" s="105"/>
      <c r="HV95" s="105"/>
      <c r="HW95" s="105"/>
      <c r="HX95" s="105"/>
      <c r="HY95" s="105"/>
      <c r="HZ95" s="105"/>
      <c r="IA95" s="105"/>
      <c r="IB95" s="105"/>
      <c r="IC95" s="105"/>
      <c r="ID95" s="105"/>
      <c r="IE95" s="105"/>
      <c r="IF95" s="105"/>
      <c r="IG95" s="105"/>
      <c r="IH95" s="105"/>
      <c r="II95" s="105"/>
      <c r="IJ95" s="105"/>
      <c r="IK95" s="105"/>
      <c r="IL95" s="105"/>
      <c r="IM95" s="105"/>
      <c r="IN95" s="105"/>
      <c r="IO95" s="105"/>
      <c r="IP95" s="105"/>
      <c r="IQ95" s="105"/>
      <c r="IR95" s="105"/>
      <c r="IS95" s="105"/>
      <c r="IT95" s="105"/>
      <c r="IU95" s="105"/>
      <c r="IV95" s="105"/>
      <c r="IW95" s="105"/>
    </row>
    <row r="96" spans="1:257" ht="29.1" customHeight="1" thickBot="1" x14ac:dyDescent="0.4">
      <c r="A96" s="61" t="str">
        <f t="shared" si="18"/>
        <v>NO</v>
      </c>
      <c r="B96" s="12"/>
      <c r="C96" s="13"/>
      <c r="D96" s="41"/>
      <c r="E96" s="15"/>
      <c r="F96" s="185"/>
      <c r="G96" s="185"/>
      <c r="H96" s="185"/>
      <c r="I96" s="185"/>
      <c r="J96" s="185"/>
      <c r="K96" s="185"/>
      <c r="L96" s="154">
        <f t="shared" si="16"/>
        <v>0</v>
      </c>
      <c r="M96" s="16">
        <f t="shared" si="14"/>
        <v>0</v>
      </c>
      <c r="N96" s="140">
        <f t="shared" si="15"/>
        <v>0</v>
      </c>
      <c r="O96" s="171"/>
      <c r="R96" s="178"/>
      <c r="S96" s="173"/>
      <c r="T96" s="4"/>
      <c r="U96" s="4"/>
      <c r="V96" s="4"/>
      <c r="W96" s="4"/>
      <c r="X96" s="4"/>
      <c r="Y96" s="4"/>
      <c r="Z96" s="105"/>
      <c r="AA96" s="105"/>
      <c r="AB96" s="105"/>
      <c r="AC96" s="105"/>
      <c r="AD96" s="105"/>
      <c r="AE96" s="105"/>
      <c r="AF96" s="105"/>
      <c r="AG96" s="105"/>
      <c r="AH96" s="105"/>
      <c r="AI96" s="105"/>
      <c r="AJ96" s="105"/>
      <c r="AK96" s="105"/>
      <c r="AL96" s="105"/>
      <c r="AM96" s="105"/>
      <c r="AN96" s="105"/>
      <c r="AO96" s="105"/>
      <c r="AP96" s="105"/>
      <c r="AQ96" s="105"/>
      <c r="AR96" s="105"/>
      <c r="AS96" s="105"/>
      <c r="AT96" s="105"/>
      <c r="AU96" s="105"/>
      <c r="AV96" s="105"/>
      <c r="AW96" s="105"/>
      <c r="AX96" s="105"/>
      <c r="AY96" s="105"/>
      <c r="AZ96" s="105"/>
      <c r="BA96" s="105"/>
      <c r="BB96" s="105"/>
      <c r="BC96" s="105"/>
      <c r="BD96" s="105"/>
      <c r="BE96" s="105"/>
      <c r="BF96" s="105"/>
      <c r="BG96" s="105"/>
      <c r="BH96" s="105"/>
      <c r="BI96" s="105"/>
      <c r="BJ96" s="105"/>
      <c r="BK96" s="105"/>
      <c r="BL96" s="105"/>
      <c r="BM96" s="105"/>
      <c r="BN96" s="105"/>
      <c r="BO96" s="105"/>
      <c r="BP96" s="105"/>
      <c r="BQ96" s="105"/>
      <c r="BR96" s="105"/>
      <c r="BS96" s="105"/>
      <c r="BT96" s="105"/>
      <c r="BU96" s="105"/>
      <c r="BV96" s="105"/>
      <c r="BW96" s="105"/>
      <c r="BX96" s="105"/>
      <c r="BY96" s="105"/>
      <c r="BZ96" s="105"/>
      <c r="CA96" s="105"/>
      <c r="CB96" s="105"/>
      <c r="CC96" s="105"/>
      <c r="CD96" s="105"/>
      <c r="CE96" s="105"/>
      <c r="CF96" s="105"/>
      <c r="CG96" s="105"/>
      <c r="CH96" s="105"/>
      <c r="CI96" s="105"/>
      <c r="CJ96" s="105"/>
      <c r="CK96" s="105"/>
      <c r="CL96" s="105"/>
      <c r="CM96" s="105"/>
      <c r="CN96" s="105"/>
      <c r="CO96" s="105"/>
      <c r="CP96" s="105"/>
      <c r="CQ96" s="105"/>
      <c r="CR96" s="105"/>
      <c r="CS96" s="105"/>
      <c r="CT96" s="105"/>
      <c r="CU96" s="105"/>
      <c r="CV96" s="105"/>
      <c r="CW96" s="105"/>
      <c r="CX96" s="105"/>
      <c r="CY96" s="105"/>
      <c r="CZ96" s="105"/>
      <c r="DA96" s="105"/>
      <c r="DB96" s="105"/>
      <c r="DC96" s="105"/>
      <c r="DD96" s="105"/>
      <c r="DE96" s="105"/>
      <c r="DF96" s="105"/>
      <c r="DG96" s="105"/>
      <c r="DH96" s="105"/>
      <c r="DI96" s="105"/>
      <c r="DJ96" s="105"/>
      <c r="DK96" s="105"/>
      <c r="DL96" s="105"/>
      <c r="DM96" s="105"/>
      <c r="DN96" s="105"/>
      <c r="DO96" s="105"/>
      <c r="DP96" s="105"/>
      <c r="DQ96" s="105"/>
      <c r="DR96" s="105"/>
      <c r="DS96" s="105"/>
      <c r="DT96" s="105"/>
      <c r="DU96" s="105"/>
      <c r="DV96" s="105"/>
      <c r="DW96" s="105"/>
      <c r="DX96" s="105"/>
      <c r="DY96" s="105"/>
      <c r="DZ96" s="105"/>
      <c r="EA96" s="105"/>
      <c r="EB96" s="105"/>
      <c r="EC96" s="105"/>
      <c r="ED96" s="105"/>
      <c r="EE96" s="105"/>
      <c r="EF96" s="105"/>
      <c r="EG96" s="105"/>
      <c r="EH96" s="105"/>
      <c r="EI96" s="105"/>
      <c r="EJ96" s="105"/>
      <c r="EK96" s="105"/>
      <c r="EL96" s="105"/>
      <c r="EM96" s="105"/>
      <c r="EN96" s="105"/>
      <c r="EO96" s="105"/>
      <c r="EP96" s="105"/>
      <c r="EQ96" s="105"/>
      <c r="ER96" s="105"/>
      <c r="ES96" s="105"/>
      <c r="ET96" s="105"/>
      <c r="EU96" s="105"/>
      <c r="EV96" s="105"/>
      <c r="EW96" s="105"/>
      <c r="EX96" s="105"/>
      <c r="EY96" s="105"/>
      <c r="EZ96" s="105"/>
      <c r="FA96" s="105"/>
      <c r="FB96" s="105"/>
      <c r="FC96" s="105"/>
      <c r="FD96" s="105"/>
      <c r="FE96" s="105"/>
      <c r="FF96" s="105"/>
      <c r="FG96" s="105"/>
      <c r="FH96" s="105"/>
      <c r="FI96" s="105"/>
      <c r="FJ96" s="105"/>
      <c r="FK96" s="105"/>
      <c r="FL96" s="105"/>
      <c r="FM96" s="105"/>
      <c r="FN96" s="105"/>
      <c r="FO96" s="105"/>
      <c r="FP96" s="105"/>
      <c r="FQ96" s="105"/>
      <c r="FR96" s="105"/>
      <c r="FS96" s="105"/>
      <c r="FT96" s="105"/>
      <c r="FU96" s="105"/>
      <c r="FV96" s="105"/>
      <c r="FW96" s="105"/>
      <c r="FX96" s="105"/>
      <c r="FY96" s="105"/>
      <c r="FZ96" s="105"/>
      <c r="GA96" s="105"/>
      <c r="GB96" s="105"/>
      <c r="GC96" s="105"/>
      <c r="GD96" s="105"/>
      <c r="GE96" s="105"/>
      <c r="GF96" s="105"/>
      <c r="GG96" s="105"/>
      <c r="GH96" s="105"/>
      <c r="GI96" s="105"/>
      <c r="GJ96" s="105"/>
      <c r="GK96" s="105"/>
      <c r="GL96" s="105"/>
      <c r="GM96" s="105"/>
      <c r="GN96" s="105"/>
      <c r="GO96" s="105"/>
      <c r="GP96" s="105"/>
      <c r="GQ96" s="105"/>
      <c r="GR96" s="105"/>
      <c r="GS96" s="105"/>
      <c r="GT96" s="105"/>
      <c r="GU96" s="105"/>
      <c r="GV96" s="105"/>
      <c r="GW96" s="105"/>
      <c r="GX96" s="105"/>
      <c r="GY96" s="105"/>
      <c r="GZ96" s="105"/>
      <c r="HA96" s="105"/>
      <c r="HB96" s="105"/>
      <c r="HC96" s="105"/>
      <c r="HD96" s="105"/>
      <c r="HE96" s="105"/>
      <c r="HF96" s="105"/>
      <c r="HG96" s="105"/>
      <c r="HH96" s="105"/>
      <c r="HI96" s="105"/>
      <c r="HJ96" s="105"/>
      <c r="HK96" s="105"/>
      <c r="HL96" s="105"/>
      <c r="HM96" s="105"/>
      <c r="HN96" s="105"/>
      <c r="HO96" s="105"/>
      <c r="HP96" s="105"/>
      <c r="HQ96" s="105"/>
      <c r="HR96" s="105"/>
      <c r="HS96" s="105"/>
      <c r="HT96" s="105"/>
      <c r="HU96" s="105"/>
      <c r="HV96" s="105"/>
      <c r="HW96" s="105"/>
      <c r="HX96" s="105"/>
      <c r="HY96" s="105"/>
      <c r="HZ96" s="105"/>
      <c r="IA96" s="105"/>
      <c r="IB96" s="105"/>
      <c r="IC96" s="105"/>
      <c r="ID96" s="105"/>
      <c r="IE96" s="105"/>
      <c r="IF96" s="105"/>
      <c r="IG96" s="105"/>
      <c r="IH96" s="105"/>
      <c r="II96" s="105"/>
      <c r="IJ96" s="105"/>
      <c r="IK96" s="105"/>
      <c r="IL96" s="105"/>
      <c r="IM96" s="105"/>
      <c r="IN96" s="105"/>
      <c r="IO96" s="105"/>
      <c r="IP96" s="105"/>
      <c r="IQ96" s="105"/>
      <c r="IR96" s="105"/>
      <c r="IS96" s="105"/>
      <c r="IT96" s="105"/>
      <c r="IU96" s="105"/>
      <c r="IV96" s="105"/>
      <c r="IW96" s="105"/>
    </row>
    <row r="97" spans="1:257" ht="29.1" customHeight="1" thickBot="1" x14ac:dyDescent="0.4">
      <c r="A97" s="61" t="str">
        <f t="shared" si="18"/>
        <v>NO</v>
      </c>
      <c r="B97" s="12"/>
      <c r="C97" s="13"/>
      <c r="D97" s="41"/>
      <c r="E97" s="15"/>
      <c r="F97" s="185"/>
      <c r="G97" s="185"/>
      <c r="H97" s="185"/>
      <c r="I97" s="185"/>
      <c r="J97" s="185"/>
      <c r="K97" s="185"/>
      <c r="L97" s="154">
        <f t="shared" si="16"/>
        <v>0</v>
      </c>
      <c r="M97" s="16">
        <f t="shared" si="14"/>
        <v>0</v>
      </c>
      <c r="N97" s="140">
        <f t="shared" si="15"/>
        <v>0</v>
      </c>
      <c r="O97" s="171"/>
      <c r="R97" s="178"/>
      <c r="S97" s="173"/>
      <c r="T97" s="4"/>
      <c r="U97" s="4"/>
      <c r="V97" s="4"/>
      <c r="W97" s="4"/>
      <c r="X97" s="4"/>
      <c r="Y97" s="4"/>
      <c r="Z97" s="105"/>
      <c r="AA97" s="105"/>
      <c r="AB97" s="105"/>
      <c r="AC97" s="105"/>
      <c r="AD97" s="105"/>
      <c r="AE97" s="105"/>
      <c r="AF97" s="105"/>
      <c r="AG97" s="105"/>
      <c r="AH97" s="105"/>
      <c r="AI97" s="105"/>
      <c r="AJ97" s="105"/>
      <c r="AK97" s="105"/>
      <c r="AL97" s="105"/>
      <c r="AM97" s="105"/>
      <c r="AN97" s="105"/>
      <c r="AO97" s="105"/>
      <c r="AP97" s="105"/>
      <c r="AQ97" s="105"/>
      <c r="AR97" s="105"/>
      <c r="AS97" s="105"/>
      <c r="AT97" s="105"/>
      <c r="AU97" s="105"/>
      <c r="AV97" s="105"/>
      <c r="AW97" s="105"/>
      <c r="AX97" s="105"/>
      <c r="AY97" s="105"/>
      <c r="AZ97" s="105"/>
      <c r="BA97" s="105"/>
      <c r="BB97" s="105"/>
      <c r="BC97" s="105"/>
      <c r="BD97" s="105"/>
      <c r="BE97" s="105"/>
      <c r="BF97" s="105"/>
      <c r="BG97" s="105"/>
      <c r="BH97" s="105"/>
      <c r="BI97" s="105"/>
      <c r="BJ97" s="105"/>
      <c r="BK97" s="105"/>
      <c r="BL97" s="105"/>
      <c r="BM97" s="105"/>
      <c r="BN97" s="105"/>
      <c r="BO97" s="105"/>
      <c r="BP97" s="105"/>
      <c r="BQ97" s="105"/>
      <c r="BR97" s="105"/>
      <c r="BS97" s="105"/>
      <c r="BT97" s="105"/>
      <c r="BU97" s="105"/>
      <c r="BV97" s="105"/>
      <c r="BW97" s="105"/>
      <c r="BX97" s="105"/>
      <c r="BY97" s="105"/>
      <c r="BZ97" s="105"/>
      <c r="CA97" s="105"/>
      <c r="CB97" s="105"/>
      <c r="CC97" s="105"/>
      <c r="CD97" s="105"/>
      <c r="CE97" s="105"/>
      <c r="CF97" s="105"/>
      <c r="CG97" s="105"/>
      <c r="CH97" s="105"/>
      <c r="CI97" s="105"/>
      <c r="CJ97" s="105"/>
      <c r="CK97" s="105"/>
      <c r="CL97" s="105"/>
      <c r="CM97" s="105"/>
      <c r="CN97" s="105"/>
      <c r="CO97" s="105"/>
      <c r="CP97" s="105"/>
      <c r="CQ97" s="105"/>
      <c r="CR97" s="105"/>
      <c r="CS97" s="105"/>
      <c r="CT97" s="105"/>
      <c r="CU97" s="105"/>
      <c r="CV97" s="105"/>
      <c r="CW97" s="105"/>
      <c r="CX97" s="105"/>
      <c r="CY97" s="105"/>
      <c r="CZ97" s="105"/>
      <c r="DA97" s="105"/>
      <c r="DB97" s="105"/>
      <c r="DC97" s="105"/>
      <c r="DD97" s="105"/>
      <c r="DE97" s="105"/>
      <c r="DF97" s="105"/>
      <c r="DG97" s="105"/>
      <c r="DH97" s="105"/>
      <c r="DI97" s="105"/>
      <c r="DJ97" s="105"/>
      <c r="DK97" s="105"/>
      <c r="DL97" s="105"/>
      <c r="DM97" s="105"/>
      <c r="DN97" s="105"/>
      <c r="DO97" s="105"/>
      <c r="DP97" s="105"/>
      <c r="DQ97" s="105"/>
      <c r="DR97" s="105"/>
      <c r="DS97" s="105"/>
      <c r="DT97" s="105"/>
      <c r="DU97" s="105"/>
      <c r="DV97" s="105"/>
      <c r="DW97" s="105"/>
      <c r="DX97" s="105"/>
      <c r="DY97" s="105"/>
      <c r="DZ97" s="105"/>
      <c r="EA97" s="105"/>
      <c r="EB97" s="105"/>
      <c r="EC97" s="105"/>
      <c r="ED97" s="105"/>
      <c r="EE97" s="105"/>
      <c r="EF97" s="105"/>
      <c r="EG97" s="105"/>
      <c r="EH97" s="105"/>
      <c r="EI97" s="105"/>
      <c r="EJ97" s="105"/>
      <c r="EK97" s="105"/>
      <c r="EL97" s="105"/>
      <c r="EM97" s="105"/>
      <c r="EN97" s="105"/>
      <c r="EO97" s="105"/>
      <c r="EP97" s="105"/>
      <c r="EQ97" s="105"/>
      <c r="ER97" s="105"/>
      <c r="ES97" s="105"/>
      <c r="ET97" s="105"/>
      <c r="EU97" s="105"/>
      <c r="EV97" s="105"/>
      <c r="EW97" s="105"/>
      <c r="EX97" s="105"/>
      <c r="EY97" s="105"/>
      <c r="EZ97" s="105"/>
      <c r="FA97" s="105"/>
      <c r="FB97" s="105"/>
      <c r="FC97" s="105"/>
      <c r="FD97" s="105"/>
      <c r="FE97" s="105"/>
      <c r="FF97" s="105"/>
      <c r="FG97" s="105"/>
      <c r="FH97" s="105"/>
      <c r="FI97" s="105"/>
      <c r="FJ97" s="105"/>
      <c r="FK97" s="105"/>
      <c r="FL97" s="105"/>
      <c r="FM97" s="105"/>
      <c r="FN97" s="105"/>
      <c r="FO97" s="105"/>
      <c r="FP97" s="105"/>
      <c r="FQ97" s="105"/>
      <c r="FR97" s="105"/>
      <c r="FS97" s="105"/>
      <c r="FT97" s="105"/>
      <c r="FU97" s="105"/>
      <c r="FV97" s="105"/>
      <c r="FW97" s="105"/>
      <c r="FX97" s="105"/>
      <c r="FY97" s="105"/>
      <c r="FZ97" s="105"/>
      <c r="GA97" s="105"/>
      <c r="GB97" s="105"/>
      <c r="GC97" s="105"/>
      <c r="GD97" s="105"/>
      <c r="GE97" s="105"/>
      <c r="GF97" s="105"/>
      <c r="GG97" s="105"/>
      <c r="GH97" s="105"/>
      <c r="GI97" s="105"/>
      <c r="GJ97" s="105"/>
      <c r="GK97" s="105"/>
      <c r="GL97" s="105"/>
      <c r="GM97" s="105"/>
      <c r="GN97" s="105"/>
      <c r="GO97" s="105"/>
      <c r="GP97" s="105"/>
      <c r="GQ97" s="105"/>
      <c r="GR97" s="105"/>
      <c r="GS97" s="105"/>
      <c r="GT97" s="105"/>
      <c r="GU97" s="105"/>
      <c r="GV97" s="105"/>
      <c r="GW97" s="105"/>
      <c r="GX97" s="105"/>
      <c r="GY97" s="105"/>
      <c r="GZ97" s="105"/>
      <c r="HA97" s="105"/>
      <c r="HB97" s="105"/>
      <c r="HC97" s="105"/>
      <c r="HD97" s="105"/>
      <c r="HE97" s="105"/>
      <c r="HF97" s="105"/>
      <c r="HG97" s="105"/>
      <c r="HH97" s="105"/>
      <c r="HI97" s="105"/>
      <c r="HJ97" s="105"/>
      <c r="HK97" s="105"/>
      <c r="HL97" s="105"/>
      <c r="HM97" s="105"/>
      <c r="HN97" s="105"/>
      <c r="HO97" s="105"/>
      <c r="HP97" s="105"/>
      <c r="HQ97" s="105"/>
      <c r="HR97" s="105"/>
      <c r="HS97" s="105"/>
      <c r="HT97" s="105"/>
      <c r="HU97" s="105"/>
      <c r="HV97" s="105"/>
      <c r="HW97" s="105"/>
      <c r="HX97" s="105"/>
      <c r="HY97" s="105"/>
      <c r="HZ97" s="105"/>
      <c r="IA97" s="105"/>
      <c r="IB97" s="105"/>
      <c r="IC97" s="105"/>
      <c r="ID97" s="105"/>
      <c r="IE97" s="105"/>
      <c r="IF97" s="105"/>
      <c r="IG97" s="105"/>
      <c r="IH97" s="105"/>
      <c r="II97" s="105"/>
      <c r="IJ97" s="105"/>
      <c r="IK97" s="105"/>
      <c r="IL97" s="105"/>
      <c r="IM97" s="105"/>
      <c r="IN97" s="105"/>
      <c r="IO97" s="105"/>
      <c r="IP97" s="105"/>
      <c r="IQ97" s="105"/>
      <c r="IR97" s="105"/>
      <c r="IS97" s="105"/>
      <c r="IT97" s="105"/>
      <c r="IU97" s="105"/>
      <c r="IV97" s="105"/>
      <c r="IW97" s="105"/>
    </row>
    <row r="98" spans="1:257" ht="29.1" customHeight="1" thickBot="1" x14ac:dyDescent="0.4">
      <c r="A98" s="61" t="str">
        <f t="shared" si="18"/>
        <v>NO</v>
      </c>
      <c r="B98" s="12"/>
      <c r="C98" s="13"/>
      <c r="D98" s="41"/>
      <c r="E98" s="15"/>
      <c r="F98" s="185"/>
      <c r="G98" s="185"/>
      <c r="H98" s="185"/>
      <c r="I98" s="185"/>
      <c r="J98" s="185"/>
      <c r="K98" s="185"/>
      <c r="L98" s="154">
        <f t="shared" si="16"/>
        <v>0</v>
      </c>
      <c r="M98" s="16">
        <f t="shared" si="14"/>
        <v>0</v>
      </c>
      <c r="N98" s="140">
        <f t="shared" si="15"/>
        <v>0</v>
      </c>
      <c r="O98" s="171"/>
      <c r="R98" s="178"/>
      <c r="S98" s="173"/>
      <c r="T98" s="4"/>
      <c r="U98" s="4"/>
      <c r="V98" s="4"/>
      <c r="W98" s="4"/>
      <c r="X98" s="4"/>
      <c r="Y98" s="4"/>
      <c r="Z98" s="105"/>
      <c r="AA98" s="105"/>
      <c r="AB98" s="105"/>
      <c r="AC98" s="105"/>
      <c r="AD98" s="105"/>
      <c r="AE98" s="105"/>
      <c r="AF98" s="105"/>
      <c r="AG98" s="105"/>
      <c r="AH98" s="105"/>
      <c r="AI98" s="105"/>
      <c r="AJ98" s="105"/>
      <c r="AK98" s="105"/>
      <c r="AL98" s="105"/>
      <c r="AM98" s="105"/>
      <c r="AN98" s="105"/>
      <c r="AO98" s="105"/>
      <c r="AP98" s="105"/>
      <c r="AQ98" s="105"/>
      <c r="AR98" s="105"/>
      <c r="AS98" s="105"/>
      <c r="AT98" s="105"/>
      <c r="AU98" s="105"/>
      <c r="AV98" s="105"/>
      <c r="AW98" s="105"/>
      <c r="AX98" s="105"/>
      <c r="AY98" s="105"/>
      <c r="AZ98" s="105"/>
      <c r="BA98" s="105"/>
      <c r="BB98" s="105"/>
      <c r="BC98" s="105"/>
      <c r="BD98" s="105"/>
      <c r="BE98" s="105"/>
      <c r="BF98" s="105"/>
      <c r="BG98" s="105"/>
      <c r="BH98" s="105"/>
      <c r="BI98" s="105"/>
      <c r="BJ98" s="105"/>
      <c r="BK98" s="105"/>
      <c r="BL98" s="105"/>
      <c r="BM98" s="105"/>
      <c r="BN98" s="105"/>
      <c r="BO98" s="105"/>
      <c r="BP98" s="105"/>
      <c r="BQ98" s="105"/>
      <c r="BR98" s="105"/>
      <c r="BS98" s="105"/>
      <c r="BT98" s="105"/>
      <c r="BU98" s="105"/>
      <c r="BV98" s="105"/>
      <c r="BW98" s="105"/>
      <c r="BX98" s="105"/>
      <c r="BY98" s="105"/>
      <c r="BZ98" s="105"/>
      <c r="CA98" s="105"/>
      <c r="CB98" s="105"/>
      <c r="CC98" s="105"/>
      <c r="CD98" s="105"/>
      <c r="CE98" s="105"/>
      <c r="CF98" s="105"/>
      <c r="CG98" s="105"/>
      <c r="CH98" s="105"/>
      <c r="CI98" s="105"/>
      <c r="CJ98" s="105"/>
      <c r="CK98" s="105"/>
      <c r="CL98" s="105"/>
      <c r="CM98" s="105"/>
      <c r="CN98" s="105"/>
      <c r="CO98" s="105"/>
      <c r="CP98" s="105"/>
      <c r="CQ98" s="105"/>
      <c r="CR98" s="105"/>
      <c r="CS98" s="105"/>
      <c r="CT98" s="105"/>
      <c r="CU98" s="105"/>
      <c r="CV98" s="105"/>
      <c r="CW98" s="105"/>
      <c r="CX98" s="105"/>
      <c r="CY98" s="105"/>
      <c r="CZ98" s="105"/>
      <c r="DA98" s="105"/>
      <c r="DB98" s="105"/>
      <c r="DC98" s="105"/>
      <c r="DD98" s="105"/>
      <c r="DE98" s="105"/>
      <c r="DF98" s="105"/>
      <c r="DG98" s="105"/>
      <c r="DH98" s="105"/>
      <c r="DI98" s="105"/>
      <c r="DJ98" s="105"/>
      <c r="DK98" s="105"/>
      <c r="DL98" s="105"/>
      <c r="DM98" s="105"/>
      <c r="DN98" s="105"/>
      <c r="DO98" s="105"/>
      <c r="DP98" s="105"/>
      <c r="DQ98" s="105"/>
      <c r="DR98" s="105"/>
      <c r="DS98" s="105"/>
      <c r="DT98" s="105"/>
      <c r="DU98" s="105"/>
      <c r="DV98" s="105"/>
      <c r="DW98" s="105"/>
      <c r="DX98" s="105"/>
      <c r="DY98" s="105"/>
      <c r="DZ98" s="105"/>
      <c r="EA98" s="105"/>
      <c r="EB98" s="105"/>
      <c r="EC98" s="105"/>
      <c r="ED98" s="105"/>
      <c r="EE98" s="105"/>
      <c r="EF98" s="105"/>
      <c r="EG98" s="105"/>
      <c r="EH98" s="105"/>
      <c r="EI98" s="105"/>
      <c r="EJ98" s="105"/>
      <c r="EK98" s="105"/>
      <c r="EL98" s="105"/>
      <c r="EM98" s="105"/>
      <c r="EN98" s="105"/>
      <c r="EO98" s="105"/>
      <c r="EP98" s="105"/>
      <c r="EQ98" s="105"/>
      <c r="ER98" s="105"/>
      <c r="ES98" s="105"/>
      <c r="ET98" s="105"/>
      <c r="EU98" s="105"/>
      <c r="EV98" s="105"/>
      <c r="EW98" s="105"/>
      <c r="EX98" s="105"/>
      <c r="EY98" s="105"/>
      <c r="EZ98" s="105"/>
      <c r="FA98" s="105"/>
      <c r="FB98" s="105"/>
      <c r="FC98" s="105"/>
      <c r="FD98" s="105"/>
      <c r="FE98" s="105"/>
      <c r="FF98" s="105"/>
      <c r="FG98" s="105"/>
      <c r="FH98" s="105"/>
      <c r="FI98" s="105"/>
      <c r="FJ98" s="105"/>
      <c r="FK98" s="105"/>
      <c r="FL98" s="105"/>
      <c r="FM98" s="105"/>
      <c r="FN98" s="105"/>
      <c r="FO98" s="105"/>
      <c r="FP98" s="105"/>
      <c r="FQ98" s="105"/>
      <c r="FR98" s="105"/>
      <c r="FS98" s="105"/>
      <c r="FT98" s="105"/>
      <c r="FU98" s="105"/>
      <c r="FV98" s="105"/>
      <c r="FW98" s="105"/>
      <c r="FX98" s="105"/>
      <c r="FY98" s="105"/>
      <c r="FZ98" s="105"/>
      <c r="GA98" s="105"/>
      <c r="GB98" s="105"/>
      <c r="GC98" s="105"/>
      <c r="GD98" s="105"/>
      <c r="GE98" s="105"/>
      <c r="GF98" s="105"/>
      <c r="GG98" s="105"/>
      <c r="GH98" s="105"/>
      <c r="GI98" s="105"/>
      <c r="GJ98" s="105"/>
      <c r="GK98" s="105"/>
      <c r="GL98" s="105"/>
      <c r="GM98" s="105"/>
      <c r="GN98" s="105"/>
      <c r="GO98" s="105"/>
      <c r="GP98" s="105"/>
      <c r="GQ98" s="105"/>
      <c r="GR98" s="105"/>
      <c r="GS98" s="105"/>
      <c r="GT98" s="105"/>
      <c r="GU98" s="105"/>
      <c r="GV98" s="105"/>
      <c r="GW98" s="105"/>
      <c r="GX98" s="105"/>
      <c r="GY98" s="105"/>
      <c r="GZ98" s="105"/>
      <c r="HA98" s="105"/>
      <c r="HB98" s="105"/>
      <c r="HC98" s="105"/>
      <c r="HD98" s="105"/>
      <c r="HE98" s="105"/>
      <c r="HF98" s="105"/>
      <c r="HG98" s="105"/>
      <c r="HH98" s="105"/>
      <c r="HI98" s="105"/>
      <c r="HJ98" s="105"/>
      <c r="HK98" s="105"/>
      <c r="HL98" s="105"/>
      <c r="HM98" s="105"/>
      <c r="HN98" s="105"/>
      <c r="HO98" s="105"/>
      <c r="HP98" s="105"/>
      <c r="HQ98" s="105"/>
      <c r="HR98" s="105"/>
      <c r="HS98" s="105"/>
      <c r="HT98" s="105"/>
      <c r="HU98" s="105"/>
      <c r="HV98" s="105"/>
      <c r="HW98" s="105"/>
      <c r="HX98" s="105"/>
      <c r="HY98" s="105"/>
      <c r="HZ98" s="105"/>
      <c r="IA98" s="105"/>
      <c r="IB98" s="105"/>
      <c r="IC98" s="105"/>
      <c r="ID98" s="105"/>
      <c r="IE98" s="105"/>
      <c r="IF98" s="105"/>
      <c r="IG98" s="105"/>
      <c r="IH98" s="105"/>
      <c r="II98" s="105"/>
      <c r="IJ98" s="105"/>
      <c r="IK98" s="105"/>
      <c r="IL98" s="105"/>
      <c r="IM98" s="105"/>
      <c r="IN98" s="105"/>
      <c r="IO98" s="105"/>
      <c r="IP98" s="105"/>
      <c r="IQ98" s="105"/>
      <c r="IR98" s="105"/>
      <c r="IS98" s="105"/>
      <c r="IT98" s="105"/>
      <c r="IU98" s="105"/>
      <c r="IV98" s="105"/>
      <c r="IW98" s="105"/>
    </row>
    <row r="99" spans="1:257" ht="29.1" customHeight="1" thickBot="1" x14ac:dyDescent="0.4">
      <c r="A99" s="61" t="str">
        <f t="shared" si="18"/>
        <v>NO</v>
      </c>
      <c r="B99" s="12"/>
      <c r="C99" s="13"/>
      <c r="D99" s="12"/>
      <c r="E99" s="15"/>
      <c r="F99" s="185"/>
      <c r="G99" s="185"/>
      <c r="H99" s="185"/>
      <c r="I99" s="185"/>
      <c r="J99" s="185"/>
      <c r="K99" s="185"/>
      <c r="L99" s="154">
        <f t="shared" si="16"/>
        <v>0</v>
      </c>
      <c r="M99" s="16">
        <f t="shared" si="14"/>
        <v>0</v>
      </c>
      <c r="N99" s="140">
        <f t="shared" si="15"/>
        <v>0</v>
      </c>
      <c r="O99" s="171"/>
      <c r="R99" s="178"/>
      <c r="S99" s="173"/>
      <c r="T99" s="4"/>
      <c r="U99" s="4"/>
      <c r="V99" s="4"/>
      <c r="W99" s="4"/>
      <c r="X99" s="4"/>
      <c r="Y99" s="4"/>
      <c r="Z99" s="105"/>
      <c r="AA99" s="105"/>
      <c r="AB99" s="105"/>
      <c r="AC99" s="105"/>
      <c r="AD99" s="105"/>
      <c r="AE99" s="105"/>
      <c r="AF99" s="105"/>
      <c r="AG99" s="105"/>
      <c r="AH99" s="105"/>
      <c r="AI99" s="105"/>
      <c r="AJ99" s="105"/>
      <c r="AK99" s="105"/>
      <c r="AL99" s="105"/>
      <c r="AM99" s="105"/>
      <c r="AN99" s="105"/>
      <c r="AO99" s="105"/>
      <c r="AP99" s="105"/>
      <c r="AQ99" s="105"/>
      <c r="AR99" s="105"/>
      <c r="AS99" s="105"/>
      <c r="AT99" s="105"/>
      <c r="AU99" s="105"/>
      <c r="AV99" s="105"/>
      <c r="AW99" s="105"/>
      <c r="AX99" s="105"/>
      <c r="AY99" s="105"/>
      <c r="AZ99" s="105"/>
      <c r="BA99" s="105"/>
      <c r="BB99" s="105"/>
      <c r="BC99" s="105"/>
      <c r="BD99" s="105"/>
      <c r="BE99" s="105"/>
      <c r="BF99" s="105"/>
      <c r="BG99" s="105"/>
      <c r="BH99" s="105"/>
      <c r="BI99" s="105"/>
      <c r="BJ99" s="105"/>
      <c r="BK99" s="105"/>
      <c r="BL99" s="105"/>
      <c r="BM99" s="105"/>
      <c r="BN99" s="105"/>
      <c r="BO99" s="105"/>
      <c r="BP99" s="105"/>
      <c r="BQ99" s="105"/>
      <c r="BR99" s="105"/>
      <c r="BS99" s="105"/>
      <c r="BT99" s="105"/>
      <c r="BU99" s="105"/>
      <c r="BV99" s="105"/>
      <c r="BW99" s="105"/>
      <c r="BX99" s="105"/>
      <c r="BY99" s="105"/>
      <c r="BZ99" s="105"/>
      <c r="CA99" s="105"/>
      <c r="CB99" s="105"/>
      <c r="CC99" s="105"/>
      <c r="CD99" s="105"/>
      <c r="CE99" s="105"/>
      <c r="CF99" s="105"/>
      <c r="CG99" s="105"/>
      <c r="CH99" s="105"/>
      <c r="CI99" s="105"/>
      <c r="CJ99" s="105"/>
      <c r="CK99" s="105"/>
      <c r="CL99" s="105"/>
      <c r="CM99" s="105"/>
      <c r="CN99" s="105"/>
      <c r="CO99" s="105"/>
      <c r="CP99" s="105"/>
      <c r="CQ99" s="105"/>
      <c r="CR99" s="105"/>
      <c r="CS99" s="105"/>
      <c r="CT99" s="105"/>
      <c r="CU99" s="105"/>
      <c r="CV99" s="105"/>
      <c r="CW99" s="105"/>
      <c r="CX99" s="105"/>
      <c r="CY99" s="105"/>
      <c r="CZ99" s="105"/>
      <c r="DA99" s="105"/>
      <c r="DB99" s="105"/>
      <c r="DC99" s="105"/>
      <c r="DD99" s="105"/>
      <c r="DE99" s="105"/>
      <c r="DF99" s="105"/>
      <c r="DG99" s="105"/>
      <c r="DH99" s="105"/>
      <c r="DI99" s="105"/>
      <c r="DJ99" s="105"/>
      <c r="DK99" s="105"/>
      <c r="DL99" s="105"/>
      <c r="DM99" s="105"/>
      <c r="DN99" s="105"/>
      <c r="DO99" s="105"/>
      <c r="DP99" s="105"/>
      <c r="DQ99" s="105"/>
      <c r="DR99" s="105"/>
      <c r="DS99" s="105"/>
      <c r="DT99" s="105"/>
      <c r="DU99" s="105"/>
      <c r="DV99" s="105"/>
      <c r="DW99" s="105"/>
      <c r="DX99" s="105"/>
      <c r="DY99" s="105"/>
      <c r="DZ99" s="105"/>
      <c r="EA99" s="105"/>
      <c r="EB99" s="105"/>
      <c r="EC99" s="105"/>
      <c r="ED99" s="105"/>
      <c r="EE99" s="105"/>
      <c r="EF99" s="105"/>
      <c r="EG99" s="105"/>
      <c r="EH99" s="105"/>
      <c r="EI99" s="105"/>
      <c r="EJ99" s="105"/>
      <c r="EK99" s="105"/>
      <c r="EL99" s="105"/>
      <c r="EM99" s="105"/>
      <c r="EN99" s="105"/>
      <c r="EO99" s="105"/>
      <c r="EP99" s="105"/>
      <c r="EQ99" s="105"/>
      <c r="ER99" s="105"/>
      <c r="ES99" s="105"/>
      <c r="ET99" s="105"/>
      <c r="EU99" s="105"/>
      <c r="EV99" s="105"/>
      <c r="EW99" s="105"/>
      <c r="EX99" s="105"/>
      <c r="EY99" s="105"/>
      <c r="EZ99" s="105"/>
      <c r="FA99" s="105"/>
      <c r="FB99" s="105"/>
      <c r="FC99" s="105"/>
      <c r="FD99" s="105"/>
      <c r="FE99" s="105"/>
      <c r="FF99" s="105"/>
      <c r="FG99" s="105"/>
      <c r="FH99" s="105"/>
      <c r="FI99" s="105"/>
      <c r="FJ99" s="105"/>
      <c r="FK99" s="105"/>
      <c r="FL99" s="105"/>
      <c r="FM99" s="105"/>
      <c r="FN99" s="105"/>
      <c r="FO99" s="105"/>
      <c r="FP99" s="105"/>
      <c r="FQ99" s="105"/>
      <c r="FR99" s="105"/>
      <c r="FS99" s="105"/>
      <c r="FT99" s="105"/>
      <c r="FU99" s="105"/>
      <c r="FV99" s="105"/>
      <c r="FW99" s="105"/>
      <c r="FX99" s="105"/>
      <c r="FY99" s="105"/>
      <c r="FZ99" s="105"/>
      <c r="GA99" s="105"/>
      <c r="GB99" s="105"/>
      <c r="GC99" s="105"/>
      <c r="GD99" s="105"/>
      <c r="GE99" s="105"/>
      <c r="GF99" s="105"/>
      <c r="GG99" s="105"/>
      <c r="GH99" s="105"/>
      <c r="GI99" s="105"/>
      <c r="GJ99" s="105"/>
      <c r="GK99" s="105"/>
      <c r="GL99" s="105"/>
      <c r="GM99" s="105"/>
      <c r="GN99" s="105"/>
      <c r="GO99" s="105"/>
      <c r="GP99" s="105"/>
      <c r="GQ99" s="105"/>
      <c r="GR99" s="105"/>
      <c r="GS99" s="105"/>
      <c r="GT99" s="105"/>
      <c r="GU99" s="105"/>
      <c r="GV99" s="105"/>
      <c r="GW99" s="105"/>
      <c r="GX99" s="105"/>
      <c r="GY99" s="105"/>
      <c r="GZ99" s="105"/>
      <c r="HA99" s="105"/>
      <c r="HB99" s="105"/>
      <c r="HC99" s="105"/>
      <c r="HD99" s="105"/>
      <c r="HE99" s="105"/>
      <c r="HF99" s="105"/>
      <c r="HG99" s="105"/>
      <c r="HH99" s="105"/>
      <c r="HI99" s="105"/>
      <c r="HJ99" s="105"/>
      <c r="HK99" s="105"/>
      <c r="HL99" s="105"/>
      <c r="HM99" s="105"/>
      <c r="HN99" s="105"/>
      <c r="HO99" s="105"/>
      <c r="HP99" s="105"/>
      <c r="HQ99" s="105"/>
      <c r="HR99" s="105"/>
      <c r="HS99" s="105"/>
      <c r="HT99" s="105"/>
      <c r="HU99" s="105"/>
      <c r="HV99" s="105"/>
      <c r="HW99" s="105"/>
      <c r="HX99" s="105"/>
      <c r="HY99" s="105"/>
      <c r="HZ99" s="105"/>
      <c r="IA99" s="105"/>
      <c r="IB99" s="105"/>
      <c r="IC99" s="105"/>
      <c r="ID99" s="105"/>
      <c r="IE99" s="105"/>
      <c r="IF99" s="105"/>
      <c r="IG99" s="105"/>
      <c r="IH99" s="105"/>
      <c r="II99" s="105"/>
      <c r="IJ99" s="105"/>
      <c r="IK99" s="105"/>
      <c r="IL99" s="105"/>
      <c r="IM99" s="105"/>
      <c r="IN99" s="105"/>
      <c r="IO99" s="105"/>
      <c r="IP99" s="105"/>
      <c r="IQ99" s="105"/>
      <c r="IR99" s="105"/>
      <c r="IS99" s="105"/>
      <c r="IT99" s="105"/>
      <c r="IU99" s="105"/>
      <c r="IV99" s="105"/>
      <c r="IW99" s="105"/>
    </row>
    <row r="100" spans="1:257" ht="29.1" customHeight="1" thickBot="1" x14ac:dyDescent="0.4">
      <c r="A100" s="61" t="str">
        <f t="shared" si="18"/>
        <v>NO</v>
      </c>
      <c r="B100" s="12"/>
      <c r="C100" s="13"/>
      <c r="D100" s="12"/>
      <c r="E100" s="15"/>
      <c r="F100" s="185"/>
      <c r="G100" s="185"/>
      <c r="H100" s="185"/>
      <c r="I100" s="185"/>
      <c r="J100" s="185"/>
      <c r="K100" s="185"/>
      <c r="L100" s="154">
        <f t="shared" si="16"/>
        <v>0</v>
      </c>
      <c r="M100" s="16">
        <f t="shared" si="14"/>
        <v>0</v>
      </c>
      <c r="N100" s="140">
        <f t="shared" si="15"/>
        <v>0</v>
      </c>
      <c r="O100" s="171"/>
      <c r="R100" s="178"/>
      <c r="S100" s="173"/>
      <c r="T100" s="4"/>
      <c r="U100" s="4"/>
      <c r="V100" s="4"/>
      <c r="W100" s="4"/>
      <c r="X100" s="4"/>
      <c r="Y100" s="4"/>
      <c r="Z100" s="105"/>
      <c r="AA100" s="105"/>
      <c r="AB100" s="105"/>
      <c r="AC100" s="105"/>
      <c r="AD100" s="105"/>
      <c r="AE100" s="105"/>
      <c r="AF100" s="105"/>
      <c r="AG100" s="105"/>
      <c r="AH100" s="105"/>
      <c r="AI100" s="105"/>
      <c r="AJ100" s="105"/>
      <c r="AK100" s="105"/>
      <c r="AL100" s="105"/>
      <c r="AM100" s="105"/>
      <c r="AN100" s="105"/>
      <c r="AO100" s="105"/>
      <c r="AP100" s="105"/>
      <c r="AQ100" s="105"/>
      <c r="AR100" s="105"/>
      <c r="AS100" s="105"/>
      <c r="AT100" s="105"/>
      <c r="AU100" s="105"/>
      <c r="AV100" s="105"/>
      <c r="AW100" s="105"/>
      <c r="AX100" s="105"/>
      <c r="AY100" s="105"/>
      <c r="AZ100" s="105"/>
      <c r="BA100" s="105"/>
      <c r="BB100" s="105"/>
      <c r="BC100" s="105"/>
      <c r="BD100" s="105"/>
      <c r="BE100" s="105"/>
      <c r="BF100" s="105"/>
      <c r="BG100" s="105"/>
      <c r="BH100" s="105"/>
      <c r="BI100" s="105"/>
      <c r="BJ100" s="105"/>
      <c r="BK100" s="105"/>
      <c r="BL100" s="105"/>
      <c r="BM100" s="105"/>
      <c r="BN100" s="105"/>
      <c r="BO100" s="105"/>
      <c r="BP100" s="105"/>
      <c r="BQ100" s="105"/>
      <c r="BR100" s="105"/>
      <c r="BS100" s="105"/>
      <c r="BT100" s="105"/>
      <c r="BU100" s="105"/>
      <c r="BV100" s="105"/>
      <c r="BW100" s="105"/>
      <c r="BX100" s="105"/>
      <c r="BY100" s="105"/>
      <c r="BZ100" s="105"/>
      <c r="CA100" s="105"/>
      <c r="CB100" s="105"/>
      <c r="CC100" s="105"/>
      <c r="CD100" s="105"/>
      <c r="CE100" s="105"/>
      <c r="CF100" s="105"/>
      <c r="CG100" s="105"/>
      <c r="CH100" s="105"/>
      <c r="CI100" s="105"/>
      <c r="CJ100" s="105"/>
      <c r="CK100" s="105"/>
      <c r="CL100" s="105"/>
      <c r="CM100" s="105"/>
      <c r="CN100" s="105"/>
      <c r="CO100" s="105"/>
      <c r="CP100" s="105"/>
      <c r="CQ100" s="105"/>
      <c r="CR100" s="105"/>
      <c r="CS100" s="105"/>
      <c r="CT100" s="105"/>
      <c r="CU100" s="105"/>
      <c r="CV100" s="105"/>
      <c r="CW100" s="105"/>
      <c r="CX100" s="105"/>
      <c r="CY100" s="105"/>
      <c r="CZ100" s="105"/>
      <c r="DA100" s="105"/>
      <c r="DB100" s="105"/>
      <c r="DC100" s="105"/>
      <c r="DD100" s="105"/>
      <c r="DE100" s="105"/>
      <c r="DF100" s="105"/>
      <c r="DG100" s="105"/>
      <c r="DH100" s="105"/>
      <c r="DI100" s="105"/>
      <c r="DJ100" s="105"/>
      <c r="DK100" s="105"/>
      <c r="DL100" s="105"/>
      <c r="DM100" s="105"/>
      <c r="DN100" s="105"/>
      <c r="DO100" s="105"/>
      <c r="DP100" s="105"/>
      <c r="DQ100" s="105"/>
      <c r="DR100" s="105"/>
      <c r="DS100" s="105"/>
      <c r="DT100" s="105"/>
      <c r="DU100" s="105"/>
      <c r="DV100" s="105"/>
      <c r="DW100" s="105"/>
      <c r="DX100" s="105"/>
      <c r="DY100" s="105"/>
      <c r="DZ100" s="105"/>
      <c r="EA100" s="105"/>
      <c r="EB100" s="105"/>
      <c r="EC100" s="105"/>
      <c r="ED100" s="105"/>
      <c r="EE100" s="105"/>
      <c r="EF100" s="105"/>
      <c r="EG100" s="105"/>
      <c r="EH100" s="105"/>
      <c r="EI100" s="105"/>
      <c r="EJ100" s="105"/>
      <c r="EK100" s="105"/>
      <c r="EL100" s="105"/>
      <c r="EM100" s="105"/>
      <c r="EN100" s="105"/>
      <c r="EO100" s="105"/>
      <c r="EP100" s="105"/>
      <c r="EQ100" s="105"/>
      <c r="ER100" s="105"/>
      <c r="ES100" s="105"/>
      <c r="ET100" s="105"/>
      <c r="EU100" s="105"/>
      <c r="EV100" s="105"/>
      <c r="EW100" s="105"/>
      <c r="EX100" s="105"/>
      <c r="EY100" s="105"/>
      <c r="EZ100" s="105"/>
      <c r="FA100" s="105"/>
      <c r="FB100" s="105"/>
      <c r="FC100" s="105"/>
      <c r="FD100" s="105"/>
      <c r="FE100" s="105"/>
      <c r="FF100" s="105"/>
      <c r="FG100" s="105"/>
      <c r="FH100" s="105"/>
      <c r="FI100" s="105"/>
      <c r="FJ100" s="105"/>
      <c r="FK100" s="105"/>
      <c r="FL100" s="105"/>
      <c r="FM100" s="105"/>
      <c r="FN100" s="105"/>
      <c r="FO100" s="105"/>
      <c r="FP100" s="105"/>
      <c r="FQ100" s="105"/>
      <c r="FR100" s="105"/>
      <c r="FS100" s="105"/>
      <c r="FT100" s="105"/>
      <c r="FU100" s="105"/>
      <c r="FV100" s="105"/>
      <c r="FW100" s="105"/>
      <c r="FX100" s="105"/>
      <c r="FY100" s="105"/>
      <c r="FZ100" s="105"/>
      <c r="GA100" s="105"/>
      <c r="GB100" s="105"/>
      <c r="GC100" s="105"/>
      <c r="GD100" s="105"/>
      <c r="GE100" s="105"/>
      <c r="GF100" s="105"/>
      <c r="GG100" s="105"/>
      <c r="GH100" s="105"/>
      <c r="GI100" s="105"/>
      <c r="GJ100" s="105"/>
      <c r="GK100" s="105"/>
      <c r="GL100" s="105"/>
      <c r="GM100" s="105"/>
      <c r="GN100" s="105"/>
      <c r="GO100" s="105"/>
      <c r="GP100" s="105"/>
      <c r="GQ100" s="105"/>
      <c r="GR100" s="105"/>
      <c r="GS100" s="105"/>
      <c r="GT100" s="105"/>
      <c r="GU100" s="105"/>
      <c r="GV100" s="105"/>
      <c r="GW100" s="105"/>
      <c r="GX100" s="105"/>
      <c r="GY100" s="105"/>
      <c r="GZ100" s="105"/>
      <c r="HA100" s="105"/>
      <c r="HB100" s="105"/>
      <c r="HC100" s="105"/>
      <c r="HD100" s="105"/>
      <c r="HE100" s="105"/>
      <c r="HF100" s="105"/>
      <c r="HG100" s="105"/>
      <c r="HH100" s="105"/>
      <c r="HI100" s="105"/>
      <c r="HJ100" s="105"/>
      <c r="HK100" s="105"/>
      <c r="HL100" s="105"/>
      <c r="HM100" s="105"/>
      <c r="HN100" s="105"/>
      <c r="HO100" s="105"/>
      <c r="HP100" s="105"/>
      <c r="HQ100" s="105"/>
      <c r="HR100" s="105"/>
      <c r="HS100" s="105"/>
      <c r="HT100" s="105"/>
      <c r="HU100" s="105"/>
      <c r="HV100" s="105"/>
      <c r="HW100" s="105"/>
      <c r="HX100" s="105"/>
      <c r="HY100" s="105"/>
      <c r="HZ100" s="105"/>
      <c r="IA100" s="105"/>
      <c r="IB100" s="105"/>
      <c r="IC100" s="105"/>
      <c r="ID100" s="105"/>
      <c r="IE100" s="105"/>
      <c r="IF100" s="105"/>
      <c r="IG100" s="105"/>
      <c r="IH100" s="105"/>
      <c r="II100" s="105"/>
      <c r="IJ100" s="105"/>
      <c r="IK100" s="105"/>
      <c r="IL100" s="105"/>
      <c r="IM100" s="105"/>
      <c r="IN100" s="105"/>
      <c r="IO100" s="105"/>
      <c r="IP100" s="105"/>
      <c r="IQ100" s="105"/>
      <c r="IR100" s="105"/>
      <c r="IS100" s="105"/>
      <c r="IT100" s="105"/>
      <c r="IU100" s="105"/>
      <c r="IV100" s="105"/>
      <c r="IW100" s="105"/>
    </row>
    <row r="101" spans="1:257" ht="29.1" customHeight="1" thickBot="1" x14ac:dyDescent="0.4">
      <c r="A101" s="61" t="str">
        <f t="shared" si="18"/>
        <v>NO</v>
      </c>
      <c r="B101" s="12"/>
      <c r="C101" s="13"/>
      <c r="D101" s="12"/>
      <c r="E101" s="15"/>
      <c r="F101" s="185"/>
      <c r="G101" s="185"/>
      <c r="H101" s="185"/>
      <c r="I101" s="185"/>
      <c r="J101" s="185"/>
      <c r="K101" s="185"/>
      <c r="L101" s="154">
        <f t="shared" si="16"/>
        <v>0</v>
      </c>
      <c r="M101" s="16">
        <f t="shared" si="14"/>
        <v>0</v>
      </c>
      <c r="N101" s="140">
        <f t="shared" si="15"/>
        <v>0</v>
      </c>
      <c r="O101" s="171"/>
      <c r="R101" s="178"/>
      <c r="S101" s="173"/>
      <c r="T101" s="4"/>
      <c r="U101" s="4"/>
      <c r="V101" s="4"/>
      <c r="W101" s="4"/>
      <c r="X101" s="4"/>
      <c r="Y101" s="4"/>
      <c r="Z101" s="105"/>
      <c r="AA101" s="105"/>
      <c r="AB101" s="105"/>
      <c r="AC101" s="105"/>
      <c r="AD101" s="105"/>
      <c r="AE101" s="105"/>
      <c r="AF101" s="105"/>
      <c r="AG101" s="105"/>
      <c r="AH101" s="105"/>
      <c r="AI101" s="105"/>
      <c r="AJ101" s="105"/>
      <c r="AK101" s="105"/>
      <c r="AL101" s="105"/>
      <c r="AM101" s="105"/>
      <c r="AN101" s="105"/>
      <c r="AO101" s="105"/>
      <c r="AP101" s="105"/>
      <c r="AQ101" s="105"/>
      <c r="AR101" s="105"/>
      <c r="AS101" s="105"/>
      <c r="AT101" s="105"/>
      <c r="AU101" s="105"/>
      <c r="AV101" s="105"/>
      <c r="AW101" s="105"/>
      <c r="AX101" s="105"/>
      <c r="AY101" s="105"/>
      <c r="AZ101" s="105"/>
      <c r="BA101" s="105"/>
      <c r="BB101" s="105"/>
      <c r="BC101" s="105"/>
      <c r="BD101" s="105"/>
      <c r="BE101" s="105"/>
      <c r="BF101" s="105"/>
      <c r="BG101" s="105"/>
      <c r="BH101" s="105"/>
      <c r="BI101" s="105"/>
      <c r="BJ101" s="105"/>
      <c r="BK101" s="105"/>
      <c r="BL101" s="105"/>
      <c r="BM101" s="105"/>
      <c r="BN101" s="105"/>
      <c r="BO101" s="105"/>
      <c r="BP101" s="105"/>
      <c r="BQ101" s="105"/>
      <c r="BR101" s="105"/>
      <c r="BS101" s="105"/>
      <c r="BT101" s="105"/>
      <c r="BU101" s="105"/>
      <c r="BV101" s="105"/>
      <c r="BW101" s="105"/>
      <c r="BX101" s="105"/>
      <c r="BY101" s="105"/>
      <c r="BZ101" s="105"/>
      <c r="CA101" s="105"/>
      <c r="CB101" s="105"/>
      <c r="CC101" s="105"/>
      <c r="CD101" s="105"/>
      <c r="CE101" s="105"/>
      <c r="CF101" s="105"/>
      <c r="CG101" s="105"/>
      <c r="CH101" s="105"/>
      <c r="CI101" s="105"/>
      <c r="CJ101" s="105"/>
      <c r="CK101" s="105"/>
      <c r="CL101" s="105"/>
      <c r="CM101" s="105"/>
      <c r="CN101" s="105"/>
      <c r="CO101" s="105"/>
      <c r="CP101" s="105"/>
      <c r="CQ101" s="105"/>
      <c r="CR101" s="105"/>
      <c r="CS101" s="105"/>
      <c r="CT101" s="105"/>
      <c r="CU101" s="105"/>
      <c r="CV101" s="105"/>
      <c r="CW101" s="105"/>
      <c r="CX101" s="105"/>
      <c r="CY101" s="105"/>
      <c r="CZ101" s="105"/>
      <c r="DA101" s="105"/>
      <c r="DB101" s="105"/>
      <c r="DC101" s="105"/>
      <c r="DD101" s="105"/>
      <c r="DE101" s="105"/>
      <c r="DF101" s="105"/>
      <c r="DG101" s="105"/>
      <c r="DH101" s="105"/>
      <c r="DI101" s="105"/>
      <c r="DJ101" s="105"/>
      <c r="DK101" s="105"/>
      <c r="DL101" s="105"/>
      <c r="DM101" s="105"/>
      <c r="DN101" s="105"/>
      <c r="DO101" s="105"/>
      <c r="DP101" s="105"/>
      <c r="DQ101" s="105"/>
      <c r="DR101" s="105"/>
      <c r="DS101" s="105"/>
      <c r="DT101" s="105"/>
      <c r="DU101" s="105"/>
      <c r="DV101" s="105"/>
      <c r="DW101" s="105"/>
      <c r="DX101" s="105"/>
      <c r="DY101" s="105"/>
      <c r="DZ101" s="105"/>
      <c r="EA101" s="105"/>
      <c r="EB101" s="105"/>
      <c r="EC101" s="105"/>
      <c r="ED101" s="105"/>
      <c r="EE101" s="105"/>
      <c r="EF101" s="105"/>
      <c r="EG101" s="105"/>
      <c r="EH101" s="105"/>
      <c r="EI101" s="105"/>
      <c r="EJ101" s="105"/>
      <c r="EK101" s="105"/>
      <c r="EL101" s="105"/>
      <c r="EM101" s="105"/>
      <c r="EN101" s="105"/>
      <c r="EO101" s="105"/>
      <c r="EP101" s="105"/>
      <c r="EQ101" s="105"/>
      <c r="ER101" s="105"/>
      <c r="ES101" s="105"/>
      <c r="ET101" s="105"/>
      <c r="EU101" s="105"/>
      <c r="EV101" s="105"/>
      <c r="EW101" s="105"/>
      <c r="EX101" s="105"/>
      <c r="EY101" s="105"/>
      <c r="EZ101" s="105"/>
      <c r="FA101" s="105"/>
      <c r="FB101" s="105"/>
      <c r="FC101" s="105"/>
      <c r="FD101" s="105"/>
      <c r="FE101" s="105"/>
      <c r="FF101" s="105"/>
      <c r="FG101" s="105"/>
      <c r="FH101" s="105"/>
      <c r="FI101" s="105"/>
      <c r="FJ101" s="105"/>
      <c r="FK101" s="105"/>
      <c r="FL101" s="105"/>
      <c r="FM101" s="105"/>
      <c r="FN101" s="105"/>
      <c r="FO101" s="105"/>
      <c r="FP101" s="105"/>
      <c r="FQ101" s="105"/>
      <c r="FR101" s="105"/>
      <c r="FS101" s="105"/>
      <c r="FT101" s="105"/>
      <c r="FU101" s="105"/>
      <c r="FV101" s="105"/>
      <c r="FW101" s="105"/>
      <c r="FX101" s="105"/>
      <c r="FY101" s="105"/>
      <c r="FZ101" s="105"/>
      <c r="GA101" s="105"/>
      <c r="GB101" s="105"/>
      <c r="GC101" s="105"/>
      <c r="GD101" s="105"/>
      <c r="GE101" s="105"/>
      <c r="GF101" s="105"/>
      <c r="GG101" s="105"/>
      <c r="GH101" s="105"/>
      <c r="GI101" s="105"/>
      <c r="GJ101" s="105"/>
      <c r="GK101" s="105"/>
      <c r="GL101" s="105"/>
      <c r="GM101" s="105"/>
      <c r="GN101" s="105"/>
      <c r="GO101" s="105"/>
      <c r="GP101" s="105"/>
      <c r="GQ101" s="105"/>
      <c r="GR101" s="105"/>
      <c r="GS101" s="105"/>
      <c r="GT101" s="105"/>
      <c r="GU101" s="105"/>
      <c r="GV101" s="105"/>
      <c r="GW101" s="105"/>
      <c r="GX101" s="105"/>
      <c r="GY101" s="105"/>
      <c r="GZ101" s="105"/>
      <c r="HA101" s="105"/>
      <c r="HB101" s="105"/>
      <c r="HC101" s="105"/>
      <c r="HD101" s="105"/>
      <c r="HE101" s="105"/>
      <c r="HF101" s="105"/>
      <c r="HG101" s="105"/>
      <c r="HH101" s="105"/>
      <c r="HI101" s="105"/>
      <c r="HJ101" s="105"/>
      <c r="HK101" s="105"/>
      <c r="HL101" s="105"/>
      <c r="HM101" s="105"/>
      <c r="HN101" s="105"/>
      <c r="HO101" s="105"/>
      <c r="HP101" s="105"/>
      <c r="HQ101" s="105"/>
      <c r="HR101" s="105"/>
      <c r="HS101" s="105"/>
      <c r="HT101" s="105"/>
      <c r="HU101" s="105"/>
      <c r="HV101" s="105"/>
      <c r="HW101" s="105"/>
      <c r="HX101" s="105"/>
      <c r="HY101" s="105"/>
      <c r="HZ101" s="105"/>
      <c r="IA101" s="105"/>
      <c r="IB101" s="105"/>
      <c r="IC101" s="105"/>
      <c r="ID101" s="105"/>
      <c r="IE101" s="105"/>
      <c r="IF101" s="105"/>
      <c r="IG101" s="105"/>
      <c r="IH101" s="105"/>
      <c r="II101" s="105"/>
      <c r="IJ101" s="105"/>
      <c r="IK101" s="105"/>
      <c r="IL101" s="105"/>
      <c r="IM101" s="105"/>
      <c r="IN101" s="105"/>
      <c r="IO101" s="105"/>
      <c r="IP101" s="105"/>
      <c r="IQ101" s="105"/>
      <c r="IR101" s="105"/>
      <c r="IS101" s="105"/>
      <c r="IT101" s="105"/>
      <c r="IU101" s="105"/>
      <c r="IV101" s="105"/>
      <c r="IW101" s="105"/>
    </row>
    <row r="102" spans="1:257" ht="29.1" customHeight="1" thickBot="1" x14ac:dyDescent="0.4">
      <c r="A102" s="61" t="str">
        <f t="shared" si="18"/>
        <v>NO</v>
      </c>
      <c r="B102" s="12"/>
      <c r="C102" s="13"/>
      <c r="D102" s="12"/>
      <c r="E102" s="15"/>
      <c r="F102" s="185"/>
      <c r="G102" s="185"/>
      <c r="H102" s="185"/>
      <c r="I102" s="185"/>
      <c r="J102" s="185"/>
      <c r="K102" s="185"/>
      <c r="L102" s="154">
        <f t="shared" si="16"/>
        <v>0</v>
      </c>
      <c r="M102" s="16">
        <f t="shared" si="14"/>
        <v>0</v>
      </c>
      <c r="N102" s="140">
        <f t="shared" si="15"/>
        <v>0</v>
      </c>
      <c r="O102" s="171"/>
      <c r="R102" s="178"/>
      <c r="S102" s="173"/>
      <c r="T102" s="4"/>
      <c r="U102" s="4"/>
      <c r="V102" s="4"/>
      <c r="W102" s="4"/>
      <c r="X102" s="4"/>
      <c r="Y102" s="4"/>
      <c r="Z102" s="105"/>
      <c r="AA102" s="105"/>
      <c r="AB102" s="105"/>
      <c r="AC102" s="105"/>
      <c r="AD102" s="105"/>
      <c r="AE102" s="105"/>
      <c r="AF102" s="105"/>
      <c r="AG102" s="105"/>
      <c r="AH102" s="105"/>
      <c r="AI102" s="105"/>
      <c r="AJ102" s="105"/>
      <c r="AK102" s="105"/>
      <c r="AL102" s="105"/>
      <c r="AM102" s="105"/>
      <c r="AN102" s="105"/>
      <c r="AO102" s="105"/>
      <c r="AP102" s="105"/>
      <c r="AQ102" s="105"/>
      <c r="AR102" s="105"/>
      <c r="AS102" s="105"/>
      <c r="AT102" s="105"/>
      <c r="AU102" s="105"/>
      <c r="AV102" s="105"/>
      <c r="AW102" s="105"/>
      <c r="AX102" s="105"/>
      <c r="AY102" s="105"/>
      <c r="AZ102" s="105"/>
      <c r="BA102" s="105"/>
      <c r="BB102" s="105"/>
      <c r="BC102" s="105"/>
      <c r="BD102" s="105"/>
      <c r="BE102" s="105"/>
      <c r="BF102" s="105"/>
      <c r="BG102" s="105"/>
      <c r="BH102" s="105"/>
      <c r="BI102" s="105"/>
      <c r="BJ102" s="105"/>
      <c r="BK102" s="105"/>
      <c r="BL102" s="105"/>
      <c r="BM102" s="105"/>
      <c r="BN102" s="105"/>
      <c r="BO102" s="105"/>
      <c r="BP102" s="105"/>
      <c r="BQ102" s="105"/>
      <c r="BR102" s="105"/>
      <c r="BS102" s="105"/>
      <c r="BT102" s="105"/>
      <c r="BU102" s="105"/>
      <c r="BV102" s="105"/>
      <c r="BW102" s="105"/>
      <c r="BX102" s="105"/>
      <c r="BY102" s="105"/>
      <c r="BZ102" s="105"/>
      <c r="CA102" s="105"/>
      <c r="CB102" s="105"/>
      <c r="CC102" s="105"/>
      <c r="CD102" s="105"/>
      <c r="CE102" s="105"/>
      <c r="CF102" s="105"/>
      <c r="CG102" s="105"/>
      <c r="CH102" s="105"/>
      <c r="CI102" s="105"/>
      <c r="CJ102" s="105"/>
      <c r="CK102" s="105"/>
      <c r="CL102" s="105"/>
      <c r="CM102" s="105"/>
      <c r="CN102" s="105"/>
      <c r="CO102" s="105"/>
      <c r="CP102" s="105"/>
      <c r="CQ102" s="105"/>
      <c r="CR102" s="105"/>
      <c r="CS102" s="105"/>
      <c r="CT102" s="105"/>
      <c r="CU102" s="105"/>
      <c r="CV102" s="105"/>
      <c r="CW102" s="105"/>
      <c r="CX102" s="105"/>
      <c r="CY102" s="105"/>
      <c r="CZ102" s="105"/>
      <c r="DA102" s="105"/>
      <c r="DB102" s="105"/>
      <c r="DC102" s="105"/>
      <c r="DD102" s="105"/>
      <c r="DE102" s="105"/>
      <c r="DF102" s="105"/>
      <c r="DG102" s="105"/>
      <c r="DH102" s="105"/>
      <c r="DI102" s="105"/>
      <c r="DJ102" s="105"/>
      <c r="DK102" s="105"/>
      <c r="DL102" s="105"/>
      <c r="DM102" s="105"/>
      <c r="DN102" s="105"/>
      <c r="DO102" s="105"/>
      <c r="DP102" s="105"/>
      <c r="DQ102" s="105"/>
      <c r="DR102" s="105"/>
      <c r="DS102" s="105"/>
      <c r="DT102" s="105"/>
      <c r="DU102" s="105"/>
      <c r="DV102" s="105"/>
      <c r="DW102" s="105"/>
      <c r="DX102" s="105"/>
      <c r="DY102" s="105"/>
      <c r="DZ102" s="105"/>
      <c r="EA102" s="105"/>
      <c r="EB102" s="105"/>
      <c r="EC102" s="105"/>
      <c r="ED102" s="105"/>
      <c r="EE102" s="105"/>
      <c r="EF102" s="105"/>
      <c r="EG102" s="105"/>
      <c r="EH102" s="105"/>
      <c r="EI102" s="105"/>
      <c r="EJ102" s="105"/>
      <c r="EK102" s="105"/>
      <c r="EL102" s="105"/>
      <c r="EM102" s="105"/>
      <c r="EN102" s="105"/>
      <c r="EO102" s="105"/>
      <c r="EP102" s="105"/>
      <c r="EQ102" s="105"/>
      <c r="ER102" s="105"/>
      <c r="ES102" s="105"/>
      <c r="ET102" s="105"/>
      <c r="EU102" s="105"/>
      <c r="EV102" s="105"/>
      <c r="EW102" s="105"/>
      <c r="EX102" s="105"/>
      <c r="EY102" s="105"/>
      <c r="EZ102" s="105"/>
      <c r="FA102" s="105"/>
      <c r="FB102" s="105"/>
      <c r="FC102" s="105"/>
      <c r="FD102" s="105"/>
      <c r="FE102" s="105"/>
      <c r="FF102" s="105"/>
      <c r="FG102" s="105"/>
      <c r="FH102" s="105"/>
      <c r="FI102" s="105"/>
      <c r="FJ102" s="105"/>
      <c r="FK102" s="105"/>
      <c r="FL102" s="105"/>
      <c r="FM102" s="105"/>
      <c r="FN102" s="105"/>
      <c r="FO102" s="105"/>
      <c r="FP102" s="105"/>
      <c r="FQ102" s="105"/>
      <c r="FR102" s="105"/>
      <c r="FS102" s="105"/>
      <c r="FT102" s="105"/>
      <c r="FU102" s="105"/>
      <c r="FV102" s="105"/>
      <c r="FW102" s="105"/>
      <c r="FX102" s="105"/>
      <c r="FY102" s="105"/>
      <c r="FZ102" s="105"/>
      <c r="GA102" s="105"/>
      <c r="GB102" s="105"/>
      <c r="GC102" s="105"/>
      <c r="GD102" s="105"/>
      <c r="GE102" s="105"/>
      <c r="GF102" s="105"/>
      <c r="GG102" s="105"/>
      <c r="GH102" s="105"/>
      <c r="GI102" s="105"/>
      <c r="GJ102" s="105"/>
      <c r="GK102" s="105"/>
      <c r="GL102" s="105"/>
      <c r="GM102" s="105"/>
      <c r="GN102" s="105"/>
      <c r="GO102" s="105"/>
      <c r="GP102" s="105"/>
      <c r="GQ102" s="105"/>
      <c r="GR102" s="105"/>
      <c r="GS102" s="105"/>
      <c r="GT102" s="105"/>
      <c r="GU102" s="105"/>
      <c r="GV102" s="105"/>
      <c r="GW102" s="105"/>
      <c r="GX102" s="105"/>
      <c r="GY102" s="105"/>
      <c r="GZ102" s="105"/>
      <c r="HA102" s="105"/>
      <c r="HB102" s="105"/>
      <c r="HC102" s="105"/>
      <c r="HD102" s="105"/>
      <c r="HE102" s="105"/>
      <c r="HF102" s="105"/>
      <c r="HG102" s="105"/>
      <c r="HH102" s="105"/>
      <c r="HI102" s="105"/>
      <c r="HJ102" s="105"/>
      <c r="HK102" s="105"/>
      <c r="HL102" s="105"/>
      <c r="HM102" s="105"/>
      <c r="HN102" s="105"/>
      <c r="HO102" s="105"/>
      <c r="HP102" s="105"/>
      <c r="HQ102" s="105"/>
      <c r="HR102" s="105"/>
      <c r="HS102" s="105"/>
      <c r="HT102" s="105"/>
      <c r="HU102" s="105"/>
      <c r="HV102" s="105"/>
      <c r="HW102" s="105"/>
      <c r="HX102" s="105"/>
      <c r="HY102" s="105"/>
      <c r="HZ102" s="105"/>
      <c r="IA102" s="105"/>
      <c r="IB102" s="105"/>
      <c r="IC102" s="105"/>
      <c r="ID102" s="105"/>
      <c r="IE102" s="105"/>
      <c r="IF102" s="105"/>
      <c r="IG102" s="105"/>
      <c r="IH102" s="105"/>
      <c r="II102" s="105"/>
      <c r="IJ102" s="105"/>
      <c r="IK102" s="105"/>
      <c r="IL102" s="105"/>
      <c r="IM102" s="105"/>
      <c r="IN102" s="105"/>
      <c r="IO102" s="105"/>
      <c r="IP102" s="105"/>
      <c r="IQ102" s="105"/>
      <c r="IR102" s="105"/>
      <c r="IS102" s="105"/>
      <c r="IT102" s="105"/>
      <c r="IU102" s="105"/>
      <c r="IV102" s="105"/>
      <c r="IW102" s="105"/>
    </row>
    <row r="103" spans="1:257" ht="29.1" customHeight="1" thickBot="1" x14ac:dyDescent="0.4">
      <c r="A103" s="61" t="str">
        <f t="shared" si="18"/>
        <v>NO</v>
      </c>
      <c r="B103" s="12"/>
      <c r="C103" s="13"/>
      <c r="D103" s="12"/>
      <c r="E103" s="15"/>
      <c r="F103" s="185"/>
      <c r="G103" s="185"/>
      <c r="H103" s="185"/>
      <c r="I103" s="185"/>
      <c r="J103" s="185"/>
      <c r="K103" s="185"/>
      <c r="L103" s="154">
        <f t="shared" si="16"/>
        <v>0</v>
      </c>
      <c r="M103" s="16">
        <f t="shared" si="14"/>
        <v>0</v>
      </c>
      <c r="N103" s="140">
        <f t="shared" si="15"/>
        <v>0</v>
      </c>
      <c r="O103" s="171"/>
      <c r="R103" s="178"/>
      <c r="S103" s="173"/>
      <c r="T103" s="4"/>
      <c r="U103" s="4"/>
      <c r="V103" s="4"/>
      <c r="W103" s="4"/>
      <c r="X103" s="4"/>
      <c r="Y103" s="4"/>
      <c r="Z103" s="105"/>
      <c r="AA103" s="105"/>
      <c r="AB103" s="105"/>
      <c r="AC103" s="105"/>
      <c r="AD103" s="105"/>
      <c r="AE103" s="105"/>
      <c r="AF103" s="105"/>
      <c r="AG103" s="105"/>
      <c r="AH103" s="105"/>
      <c r="AI103" s="105"/>
      <c r="AJ103" s="105"/>
      <c r="AK103" s="105"/>
      <c r="AL103" s="105"/>
      <c r="AM103" s="105"/>
      <c r="AN103" s="105"/>
      <c r="AO103" s="105"/>
      <c r="AP103" s="105"/>
      <c r="AQ103" s="105"/>
      <c r="AR103" s="105"/>
      <c r="AS103" s="105"/>
      <c r="AT103" s="105"/>
      <c r="AU103" s="105"/>
      <c r="AV103" s="105"/>
      <c r="AW103" s="105"/>
      <c r="AX103" s="105"/>
      <c r="AY103" s="105"/>
      <c r="AZ103" s="105"/>
      <c r="BA103" s="105"/>
      <c r="BB103" s="105"/>
      <c r="BC103" s="105"/>
      <c r="BD103" s="105"/>
      <c r="BE103" s="105"/>
      <c r="BF103" s="105"/>
      <c r="BG103" s="105"/>
      <c r="BH103" s="105"/>
      <c r="BI103" s="105"/>
      <c r="BJ103" s="105"/>
      <c r="BK103" s="105"/>
      <c r="BL103" s="105"/>
      <c r="BM103" s="105"/>
      <c r="BN103" s="105"/>
      <c r="BO103" s="105"/>
      <c r="BP103" s="105"/>
      <c r="BQ103" s="105"/>
      <c r="BR103" s="105"/>
      <c r="BS103" s="105"/>
      <c r="BT103" s="105"/>
      <c r="BU103" s="105"/>
      <c r="BV103" s="105"/>
      <c r="BW103" s="105"/>
      <c r="BX103" s="105"/>
      <c r="BY103" s="105"/>
      <c r="BZ103" s="105"/>
      <c r="CA103" s="105"/>
      <c r="CB103" s="105"/>
      <c r="CC103" s="105"/>
      <c r="CD103" s="105"/>
      <c r="CE103" s="105"/>
      <c r="CF103" s="105"/>
      <c r="CG103" s="105"/>
      <c r="CH103" s="105"/>
      <c r="CI103" s="105"/>
      <c r="CJ103" s="105"/>
      <c r="CK103" s="105"/>
      <c r="CL103" s="105"/>
      <c r="CM103" s="105"/>
      <c r="CN103" s="105"/>
      <c r="CO103" s="105"/>
      <c r="CP103" s="105"/>
      <c r="CQ103" s="105"/>
      <c r="CR103" s="105"/>
      <c r="CS103" s="105"/>
      <c r="CT103" s="105"/>
      <c r="CU103" s="105"/>
      <c r="CV103" s="105"/>
      <c r="CW103" s="105"/>
      <c r="CX103" s="105"/>
      <c r="CY103" s="105"/>
      <c r="CZ103" s="105"/>
      <c r="DA103" s="105"/>
      <c r="DB103" s="105"/>
      <c r="DC103" s="105"/>
      <c r="DD103" s="105"/>
      <c r="DE103" s="105"/>
      <c r="DF103" s="105"/>
      <c r="DG103" s="105"/>
      <c r="DH103" s="105"/>
      <c r="DI103" s="105"/>
      <c r="DJ103" s="105"/>
      <c r="DK103" s="105"/>
      <c r="DL103" s="105"/>
      <c r="DM103" s="105"/>
      <c r="DN103" s="105"/>
      <c r="DO103" s="105"/>
      <c r="DP103" s="105"/>
      <c r="DQ103" s="105"/>
      <c r="DR103" s="105"/>
      <c r="DS103" s="105"/>
      <c r="DT103" s="105"/>
      <c r="DU103" s="105"/>
      <c r="DV103" s="105"/>
      <c r="DW103" s="105"/>
      <c r="DX103" s="105"/>
      <c r="DY103" s="105"/>
      <c r="DZ103" s="105"/>
      <c r="EA103" s="105"/>
      <c r="EB103" s="105"/>
      <c r="EC103" s="105"/>
      <c r="ED103" s="105"/>
      <c r="EE103" s="105"/>
      <c r="EF103" s="105"/>
      <c r="EG103" s="105"/>
      <c r="EH103" s="105"/>
      <c r="EI103" s="105"/>
      <c r="EJ103" s="105"/>
      <c r="EK103" s="105"/>
      <c r="EL103" s="105"/>
      <c r="EM103" s="105"/>
      <c r="EN103" s="105"/>
      <c r="EO103" s="105"/>
      <c r="EP103" s="105"/>
      <c r="EQ103" s="105"/>
      <c r="ER103" s="105"/>
      <c r="ES103" s="105"/>
      <c r="ET103" s="105"/>
      <c r="EU103" s="105"/>
      <c r="EV103" s="105"/>
      <c r="EW103" s="105"/>
      <c r="EX103" s="105"/>
      <c r="EY103" s="105"/>
      <c r="EZ103" s="105"/>
      <c r="FA103" s="105"/>
      <c r="FB103" s="105"/>
      <c r="FC103" s="105"/>
      <c r="FD103" s="105"/>
      <c r="FE103" s="105"/>
      <c r="FF103" s="105"/>
      <c r="FG103" s="105"/>
      <c r="FH103" s="105"/>
      <c r="FI103" s="105"/>
      <c r="FJ103" s="105"/>
      <c r="FK103" s="105"/>
      <c r="FL103" s="105"/>
      <c r="FM103" s="105"/>
      <c r="FN103" s="105"/>
      <c r="FO103" s="105"/>
      <c r="FP103" s="105"/>
      <c r="FQ103" s="105"/>
      <c r="FR103" s="105"/>
      <c r="FS103" s="105"/>
      <c r="FT103" s="105"/>
      <c r="FU103" s="105"/>
      <c r="FV103" s="105"/>
      <c r="FW103" s="105"/>
      <c r="FX103" s="105"/>
      <c r="FY103" s="105"/>
      <c r="FZ103" s="105"/>
      <c r="GA103" s="105"/>
      <c r="GB103" s="105"/>
      <c r="GC103" s="105"/>
      <c r="GD103" s="105"/>
      <c r="GE103" s="105"/>
      <c r="GF103" s="105"/>
      <c r="GG103" s="105"/>
      <c r="GH103" s="105"/>
      <c r="GI103" s="105"/>
      <c r="GJ103" s="105"/>
      <c r="GK103" s="105"/>
      <c r="GL103" s="105"/>
      <c r="GM103" s="105"/>
      <c r="GN103" s="105"/>
      <c r="GO103" s="105"/>
      <c r="GP103" s="105"/>
      <c r="GQ103" s="105"/>
      <c r="GR103" s="105"/>
      <c r="GS103" s="105"/>
      <c r="GT103" s="105"/>
      <c r="GU103" s="105"/>
      <c r="GV103" s="105"/>
      <c r="GW103" s="105"/>
      <c r="GX103" s="105"/>
      <c r="GY103" s="105"/>
      <c r="GZ103" s="105"/>
      <c r="HA103" s="105"/>
      <c r="HB103" s="105"/>
      <c r="HC103" s="105"/>
      <c r="HD103" s="105"/>
      <c r="HE103" s="105"/>
      <c r="HF103" s="105"/>
      <c r="HG103" s="105"/>
      <c r="HH103" s="105"/>
      <c r="HI103" s="105"/>
      <c r="HJ103" s="105"/>
      <c r="HK103" s="105"/>
      <c r="HL103" s="105"/>
      <c r="HM103" s="105"/>
      <c r="HN103" s="105"/>
      <c r="HO103" s="105"/>
      <c r="HP103" s="105"/>
      <c r="HQ103" s="105"/>
      <c r="HR103" s="105"/>
      <c r="HS103" s="105"/>
      <c r="HT103" s="105"/>
      <c r="HU103" s="105"/>
      <c r="HV103" s="105"/>
      <c r="HW103" s="105"/>
      <c r="HX103" s="105"/>
      <c r="HY103" s="105"/>
      <c r="HZ103" s="105"/>
      <c r="IA103" s="105"/>
      <c r="IB103" s="105"/>
      <c r="IC103" s="105"/>
      <c r="ID103" s="105"/>
      <c r="IE103" s="105"/>
      <c r="IF103" s="105"/>
      <c r="IG103" s="105"/>
      <c r="IH103" s="105"/>
      <c r="II103" s="105"/>
      <c r="IJ103" s="105"/>
      <c r="IK103" s="105"/>
      <c r="IL103" s="105"/>
      <c r="IM103" s="105"/>
      <c r="IN103" s="105"/>
      <c r="IO103" s="105"/>
      <c r="IP103" s="105"/>
      <c r="IQ103" s="105"/>
      <c r="IR103" s="105"/>
      <c r="IS103" s="105"/>
      <c r="IT103" s="105"/>
      <c r="IU103" s="105"/>
      <c r="IV103" s="105"/>
      <c r="IW103" s="105"/>
    </row>
    <row r="104" spans="1:257" ht="29.1" customHeight="1" thickBot="1" x14ac:dyDescent="0.4">
      <c r="A104" s="23">
        <f>COUNTIF(A3:A103,"SI")</f>
        <v>53</v>
      </c>
      <c r="B104" s="23">
        <f>COUNTA(B3:B103)</f>
        <v>69</v>
      </c>
      <c r="C104" s="23"/>
      <c r="D104" s="23"/>
      <c r="E104" s="25"/>
      <c r="F104" s="186"/>
      <c r="G104" s="236"/>
      <c r="H104" s="23"/>
      <c r="I104" s="236"/>
      <c r="J104" s="236"/>
      <c r="K104" s="236"/>
      <c r="L104" s="54">
        <f>SUM(L3:L103)</f>
        <v>4159</v>
      </c>
      <c r="M104" s="55"/>
      <c r="N104" s="56">
        <f>SUM(N3:N103)</f>
        <v>4434</v>
      </c>
      <c r="O104" s="171"/>
      <c r="R104" s="178"/>
      <c r="S104" s="173"/>
      <c r="T104" s="4"/>
      <c r="U104" s="4"/>
      <c r="V104" s="4"/>
      <c r="W104" s="4"/>
      <c r="X104" s="4"/>
      <c r="Y104" s="4"/>
    </row>
    <row r="105" spans="1:257" ht="28.5" customHeight="1" x14ac:dyDescent="0.35">
      <c r="A105" s="44"/>
      <c r="B105" s="44"/>
      <c r="C105" s="44"/>
      <c r="D105" s="44"/>
      <c r="E105" s="45"/>
      <c r="F105" s="196"/>
      <c r="G105" s="237"/>
      <c r="H105" s="237"/>
      <c r="I105" s="237"/>
      <c r="J105" s="237"/>
      <c r="K105" s="237"/>
      <c r="L105" s="57"/>
      <c r="M105" s="44"/>
      <c r="N105" s="58"/>
      <c r="O105" s="169"/>
      <c r="R105" s="178"/>
      <c r="S105" s="173"/>
      <c r="T105" s="4"/>
      <c r="U105" s="4"/>
      <c r="V105" s="4"/>
      <c r="W105" s="4"/>
      <c r="X105" s="4"/>
      <c r="Y105" s="4"/>
    </row>
    <row r="106" spans="1:257" ht="15.6" customHeight="1" x14ac:dyDescent="0.2">
      <c r="A106" s="4"/>
      <c r="B106" s="4"/>
      <c r="C106" s="4"/>
      <c r="D106" s="4"/>
      <c r="E106" s="4"/>
      <c r="F106" s="187"/>
      <c r="G106" s="187"/>
      <c r="H106" s="187"/>
      <c r="I106" s="187"/>
      <c r="J106" s="187"/>
      <c r="K106" s="187"/>
      <c r="L106" s="4"/>
      <c r="M106" s="4"/>
      <c r="N106" s="4"/>
      <c r="O106" s="169"/>
      <c r="R106" s="178"/>
      <c r="S106" s="173"/>
      <c r="T106" s="4"/>
      <c r="U106" s="4"/>
      <c r="V106" s="4"/>
      <c r="W106" s="4"/>
      <c r="X106" s="4"/>
      <c r="Y106" s="4"/>
    </row>
    <row r="107" spans="1:257" ht="15.6" customHeight="1" x14ac:dyDescent="0.2">
      <c r="A107" s="4"/>
      <c r="B107" s="4"/>
      <c r="C107" s="4"/>
      <c r="D107" s="4"/>
      <c r="E107" s="4"/>
      <c r="F107" s="187"/>
      <c r="G107" s="187"/>
      <c r="H107" s="187"/>
      <c r="I107" s="187"/>
      <c r="J107" s="187"/>
      <c r="K107" s="187"/>
      <c r="L107" s="4"/>
      <c r="M107" s="4"/>
      <c r="N107" s="4"/>
      <c r="O107" s="169"/>
      <c r="R107" s="178"/>
      <c r="S107" s="173"/>
      <c r="T107" s="4"/>
      <c r="U107" s="4"/>
      <c r="V107" s="4"/>
      <c r="W107" s="4"/>
      <c r="X107" s="4"/>
      <c r="Y107" s="4"/>
    </row>
    <row r="108" spans="1:257" ht="15.6" customHeight="1" x14ac:dyDescent="0.2">
      <c r="A108" s="4"/>
      <c r="B108" s="49"/>
      <c r="C108" s="50"/>
      <c r="D108" s="50"/>
      <c r="E108" s="50"/>
      <c r="F108" s="188"/>
      <c r="G108" s="188"/>
      <c r="H108" s="188"/>
      <c r="I108" s="188"/>
      <c r="J108" s="188"/>
      <c r="K108" s="188"/>
      <c r="L108" s="51"/>
      <c r="M108" s="4"/>
      <c r="N108" s="4"/>
      <c r="O108" s="169"/>
      <c r="R108" s="178"/>
      <c r="S108" s="173"/>
      <c r="T108" s="4"/>
      <c r="U108" s="4"/>
      <c r="V108" s="4"/>
      <c r="W108" s="4"/>
      <c r="X108" s="4"/>
      <c r="Y108" s="4"/>
    </row>
    <row r="109" spans="1:257" ht="18.600000000000001" customHeight="1" x14ac:dyDescent="0.2">
      <c r="R109" s="178"/>
      <c r="S109" s="173"/>
      <c r="T109" s="4"/>
    </row>
  </sheetData>
  <sortState ref="B3:L71">
    <sortCondition descending="1" ref="L3:L71"/>
  </sortState>
  <mergeCells count="1">
    <mergeCell ref="A1:F1"/>
  </mergeCells>
  <conditionalFormatting sqref="A3:A87">
    <cfRule type="containsText" dxfId="19" priority="1" stopIfTrue="1" operator="containsText" text="SI">
      <formula>NOT(ISERROR(SEARCH("SI",A3)))</formula>
    </cfRule>
    <cfRule type="containsText" dxfId="18" priority="2" stopIfTrue="1" operator="containsText" text="NO">
      <formula>NOT(ISERROR(SEARCH("NO",A3)))</formula>
    </cfRule>
  </conditionalFormatting>
  <pageMargins left="1" right="1" top="1" bottom="1" header="0.25" footer="0.25"/>
  <pageSetup orientation="portrait" r:id="rId1"/>
  <headerFooter>
    <oddHeader>&amp;L&amp;"Times New Roman,Regular"&amp;12&amp;K000000ES M</oddHeader>
    <oddFooter>&amp;L&amp;"Helvetica,Regular"&amp;12&amp;K000000&amp;P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W93"/>
  <sheetViews>
    <sheetView showGridLines="0" topLeftCell="A31" zoomScale="40" zoomScaleNormal="40" workbookViewId="0">
      <selection activeCell="P55" sqref="P55:Q55"/>
    </sheetView>
  </sheetViews>
  <sheetFormatPr defaultColWidth="11.42578125" defaultRowHeight="18.600000000000001" customHeight="1" x14ac:dyDescent="0.2"/>
  <cols>
    <col min="1" max="1" width="11.42578125" style="59" customWidth="1"/>
    <col min="2" max="2" width="67.5703125" style="59" customWidth="1"/>
    <col min="3" max="3" width="13.85546875" style="59" customWidth="1"/>
    <col min="4" max="4" width="66.28515625" style="59" customWidth="1"/>
    <col min="5" max="5" width="22.85546875" style="59" customWidth="1"/>
    <col min="6" max="6" width="23" style="189" customWidth="1"/>
    <col min="7" max="7" width="23.140625" style="189" customWidth="1"/>
    <col min="8" max="11" width="23.42578125" style="189" customWidth="1"/>
    <col min="12" max="12" width="15" style="59" customWidth="1"/>
    <col min="13" max="13" width="14.28515625" style="59" customWidth="1"/>
    <col min="14" max="14" width="32.7109375" style="59" bestFit="1" customWidth="1"/>
    <col min="15" max="15" width="11.42578125" style="172" customWidth="1"/>
    <col min="16" max="16" width="11.42578125" style="181" customWidth="1"/>
    <col min="17" max="17" width="59.7109375" style="181" customWidth="1"/>
    <col min="18" max="18" width="11.42578125" style="181" customWidth="1"/>
    <col min="19" max="19" width="11.42578125" style="172" customWidth="1"/>
    <col min="20" max="20" width="35.42578125" style="59" customWidth="1"/>
    <col min="21" max="22" width="11.42578125" style="59" customWidth="1"/>
    <col min="23" max="23" width="35.42578125" style="59" customWidth="1"/>
    <col min="24" max="24" width="11.42578125" style="59" customWidth="1"/>
    <col min="25" max="25" width="63.7109375" style="59" customWidth="1"/>
    <col min="26" max="257" width="11.42578125" style="59" customWidth="1"/>
  </cols>
  <sheetData>
    <row r="1" spans="1:25" ht="28.5" customHeight="1" thickBot="1" x14ac:dyDescent="0.45">
      <c r="A1" s="299" t="s">
        <v>76</v>
      </c>
      <c r="B1" s="300"/>
      <c r="C1" s="300"/>
      <c r="D1" s="300"/>
      <c r="E1" s="300"/>
      <c r="F1" s="301"/>
      <c r="G1" s="235"/>
      <c r="H1" s="239"/>
      <c r="I1" s="239"/>
      <c r="J1" s="239"/>
      <c r="K1" s="239"/>
      <c r="L1" s="3"/>
      <c r="M1" s="3"/>
      <c r="N1" s="3"/>
      <c r="O1" s="169"/>
      <c r="P1" s="178"/>
      <c r="Q1" s="178"/>
      <c r="R1" s="178"/>
      <c r="S1" s="173"/>
      <c r="T1" s="3"/>
      <c r="U1" s="4"/>
      <c r="V1" s="4"/>
      <c r="W1" s="4"/>
      <c r="X1" s="4"/>
      <c r="Y1" s="4"/>
    </row>
    <row r="2" spans="1:25" ht="51.4" customHeight="1" thickBot="1" x14ac:dyDescent="0.4">
      <c r="A2" s="6" t="s">
        <v>69</v>
      </c>
      <c r="B2" s="6" t="s">
        <v>1</v>
      </c>
      <c r="C2" s="6" t="s">
        <v>70</v>
      </c>
      <c r="D2" s="6" t="s">
        <v>3</v>
      </c>
      <c r="E2" s="7" t="s">
        <v>121</v>
      </c>
      <c r="F2" s="184" t="s">
        <v>163</v>
      </c>
      <c r="G2" s="184" t="s">
        <v>164</v>
      </c>
      <c r="H2" s="184" t="s">
        <v>165</v>
      </c>
      <c r="I2" s="184" t="s">
        <v>166</v>
      </c>
      <c r="J2" s="184" t="s">
        <v>122</v>
      </c>
      <c r="K2" s="184" t="s">
        <v>167</v>
      </c>
      <c r="L2" s="8" t="s">
        <v>4</v>
      </c>
      <c r="M2" s="9" t="s">
        <v>5</v>
      </c>
      <c r="N2" s="9" t="s">
        <v>6</v>
      </c>
      <c r="O2" s="195"/>
      <c r="P2" s="179" t="s">
        <v>7</v>
      </c>
      <c r="Q2" s="179" t="s">
        <v>3</v>
      </c>
      <c r="R2" s="179" t="s">
        <v>8</v>
      </c>
      <c r="S2" s="190"/>
      <c r="T2" s="10" t="s">
        <v>9</v>
      </c>
      <c r="U2" s="11"/>
      <c r="V2" s="18"/>
      <c r="W2" s="18"/>
      <c r="X2" s="18"/>
      <c r="Y2" s="18"/>
    </row>
    <row r="3" spans="1:25" ht="29.1" customHeight="1" thickBot="1" x14ac:dyDescent="0.4">
      <c r="A3" s="144" t="str">
        <f t="shared" ref="A3:A43" si="0">IF(M3&lt;2,"NO","SI")</f>
        <v>SI</v>
      </c>
      <c r="B3" s="156" t="s">
        <v>273</v>
      </c>
      <c r="C3" s="157" t="s">
        <v>134</v>
      </c>
      <c r="D3" s="158" t="s">
        <v>135</v>
      </c>
      <c r="E3" s="159">
        <v>80</v>
      </c>
      <c r="F3" s="185">
        <v>100</v>
      </c>
      <c r="G3" s="185">
        <v>100</v>
      </c>
      <c r="H3" s="185">
        <v>100</v>
      </c>
      <c r="I3" s="185"/>
      <c r="J3" s="185">
        <v>100</v>
      </c>
      <c r="K3" s="185">
        <v>100</v>
      </c>
      <c r="L3" s="154">
        <f t="shared" ref="L3:L34" si="1">IF(M3=7,SUM(E3:K3)-SMALL(E3:K3,1)-SMALL(E3:K3,2),IF(M3=6,SUM(E3:K3)-SMALL(E3:K3,1),SUM(E3:K3)))</f>
        <v>500</v>
      </c>
      <c r="M3" s="16">
        <f t="shared" ref="M3:M34" si="2">COUNTA(E3:K3)</f>
        <v>6</v>
      </c>
      <c r="N3" s="140">
        <f t="shared" ref="N3:N34" si="3">SUM(E3:K3)</f>
        <v>580</v>
      </c>
      <c r="O3" s="171"/>
      <c r="P3" s="148">
        <v>1213</v>
      </c>
      <c r="Q3" s="149" t="s">
        <v>114</v>
      </c>
      <c r="R3" s="148">
        <f t="shared" ref="R3:R34" si="4">SUMIF($C$3:$C$96,P3,$N$3:$N$96)</f>
        <v>294</v>
      </c>
      <c r="S3" s="175"/>
      <c r="T3" s="17">
        <f t="shared" ref="T3:T34" si="5">SUMIF($C$3:$C$96,P3,$L$3:$L$96)</f>
        <v>271</v>
      </c>
      <c r="U3" s="11"/>
      <c r="V3" s="18"/>
      <c r="W3" s="18"/>
      <c r="X3" s="18"/>
      <c r="Y3" s="18"/>
    </row>
    <row r="4" spans="1:25" ht="29.1" customHeight="1" thickBot="1" x14ac:dyDescent="0.4">
      <c r="A4" s="144" t="str">
        <f t="shared" si="0"/>
        <v>SI</v>
      </c>
      <c r="B4" s="156" t="s">
        <v>271</v>
      </c>
      <c r="C4" s="157" t="s">
        <v>130</v>
      </c>
      <c r="D4" s="158" t="s">
        <v>131</v>
      </c>
      <c r="E4" s="159">
        <v>100</v>
      </c>
      <c r="F4" s="185">
        <v>80</v>
      </c>
      <c r="G4" s="185">
        <v>90</v>
      </c>
      <c r="H4" s="185">
        <v>80</v>
      </c>
      <c r="I4" s="185"/>
      <c r="J4" s="185">
        <v>60</v>
      </c>
      <c r="K4" s="185">
        <v>90</v>
      </c>
      <c r="L4" s="154">
        <f t="shared" si="1"/>
        <v>440</v>
      </c>
      <c r="M4" s="16">
        <f t="shared" si="2"/>
        <v>6</v>
      </c>
      <c r="N4" s="140">
        <f t="shared" si="3"/>
        <v>500</v>
      </c>
      <c r="O4" s="171"/>
      <c r="P4" s="148"/>
      <c r="Q4" s="149"/>
      <c r="R4" s="148">
        <f t="shared" si="4"/>
        <v>0</v>
      </c>
      <c r="S4" s="175"/>
      <c r="T4" s="17">
        <f t="shared" si="5"/>
        <v>0</v>
      </c>
      <c r="U4" s="11"/>
      <c r="V4" s="18"/>
      <c r="W4" s="18"/>
      <c r="X4" s="18"/>
      <c r="Y4" s="18"/>
    </row>
    <row r="5" spans="1:25" ht="29.1" customHeight="1" thickBot="1" x14ac:dyDescent="0.4">
      <c r="A5" s="144" t="str">
        <f t="shared" si="0"/>
        <v>SI</v>
      </c>
      <c r="B5" s="156" t="s">
        <v>274</v>
      </c>
      <c r="C5" s="157" t="s">
        <v>134</v>
      </c>
      <c r="D5" s="158" t="s">
        <v>135</v>
      </c>
      <c r="E5" s="159">
        <v>60</v>
      </c>
      <c r="F5" s="185">
        <v>15</v>
      </c>
      <c r="G5" s="185">
        <v>50</v>
      </c>
      <c r="H5" s="185">
        <v>40</v>
      </c>
      <c r="I5" s="185">
        <v>80</v>
      </c>
      <c r="J5" s="185">
        <v>8</v>
      </c>
      <c r="K5" s="185">
        <v>60</v>
      </c>
      <c r="L5" s="154">
        <f t="shared" si="1"/>
        <v>290</v>
      </c>
      <c r="M5" s="16">
        <f t="shared" si="2"/>
        <v>7</v>
      </c>
      <c r="N5" s="140">
        <f t="shared" si="3"/>
        <v>313</v>
      </c>
      <c r="O5" s="171"/>
      <c r="P5" s="148">
        <v>2232</v>
      </c>
      <c r="Q5" s="149" t="s">
        <v>119</v>
      </c>
      <c r="R5" s="148">
        <f t="shared" si="4"/>
        <v>281</v>
      </c>
      <c r="S5" s="175"/>
      <c r="T5" s="17">
        <f t="shared" si="5"/>
        <v>247</v>
      </c>
      <c r="U5" s="11"/>
      <c r="V5" s="18"/>
      <c r="W5" s="18"/>
      <c r="X5" s="18"/>
      <c r="Y5" s="18"/>
    </row>
    <row r="6" spans="1:25" ht="29.1" customHeight="1" thickBot="1" x14ac:dyDescent="0.4">
      <c r="A6" s="144" t="str">
        <f t="shared" si="0"/>
        <v>SI</v>
      </c>
      <c r="B6" s="151" t="s">
        <v>470</v>
      </c>
      <c r="C6" s="148">
        <v>2029</v>
      </c>
      <c r="D6" s="182" t="s">
        <v>59</v>
      </c>
      <c r="E6" s="194"/>
      <c r="F6" s="185">
        <v>60</v>
      </c>
      <c r="G6" s="185"/>
      <c r="H6" s="185">
        <v>90</v>
      </c>
      <c r="I6" s="185"/>
      <c r="J6" s="185">
        <v>90</v>
      </c>
      <c r="K6" s="185"/>
      <c r="L6" s="154">
        <f t="shared" si="1"/>
        <v>240</v>
      </c>
      <c r="M6" s="16">
        <f t="shared" si="2"/>
        <v>3</v>
      </c>
      <c r="N6" s="140">
        <f t="shared" si="3"/>
        <v>240</v>
      </c>
      <c r="O6" s="171"/>
      <c r="P6" s="148">
        <v>1180</v>
      </c>
      <c r="Q6" s="149" t="s">
        <v>14</v>
      </c>
      <c r="R6" s="148">
        <f t="shared" si="4"/>
        <v>30</v>
      </c>
      <c r="S6" s="175"/>
      <c r="T6" s="17">
        <f t="shared" si="5"/>
        <v>30</v>
      </c>
      <c r="U6" s="11"/>
      <c r="V6" s="18"/>
      <c r="W6" s="18"/>
      <c r="X6" s="18"/>
      <c r="Y6" s="18"/>
    </row>
    <row r="7" spans="1:25" ht="29.1" customHeight="1" thickBot="1" x14ac:dyDescent="0.4">
      <c r="A7" s="144" t="str">
        <f t="shared" si="0"/>
        <v>SI</v>
      </c>
      <c r="B7" s="151" t="s">
        <v>473</v>
      </c>
      <c r="C7" s="148">
        <v>1298</v>
      </c>
      <c r="D7" s="182" t="s">
        <v>35</v>
      </c>
      <c r="E7" s="194"/>
      <c r="F7" s="185">
        <v>9</v>
      </c>
      <c r="G7" s="185"/>
      <c r="H7" s="185">
        <v>50</v>
      </c>
      <c r="I7" s="185">
        <v>100</v>
      </c>
      <c r="J7" s="185">
        <v>50</v>
      </c>
      <c r="K7" s="185">
        <v>20</v>
      </c>
      <c r="L7" s="154">
        <f t="shared" si="1"/>
        <v>229</v>
      </c>
      <c r="M7" s="16">
        <f t="shared" si="2"/>
        <v>5</v>
      </c>
      <c r="N7" s="140">
        <f t="shared" si="3"/>
        <v>229</v>
      </c>
      <c r="O7" s="171"/>
      <c r="P7" s="148">
        <v>1115</v>
      </c>
      <c r="Q7" s="149" t="s">
        <v>15</v>
      </c>
      <c r="R7" s="148">
        <f t="shared" si="4"/>
        <v>0</v>
      </c>
      <c r="S7" s="175"/>
      <c r="T7" s="17">
        <f t="shared" si="5"/>
        <v>0</v>
      </c>
      <c r="U7" s="11"/>
      <c r="V7" s="18"/>
      <c r="W7" s="18"/>
      <c r="X7" s="18"/>
      <c r="Y7" s="18"/>
    </row>
    <row r="8" spans="1:25" ht="29.1" customHeight="1" thickBot="1" x14ac:dyDescent="0.4">
      <c r="A8" s="144" t="str">
        <f t="shared" si="0"/>
        <v>SI</v>
      </c>
      <c r="B8" s="156" t="s">
        <v>278</v>
      </c>
      <c r="C8" s="157" t="s">
        <v>139</v>
      </c>
      <c r="D8" s="158" t="s">
        <v>140</v>
      </c>
      <c r="E8" s="159">
        <v>20</v>
      </c>
      <c r="F8" s="185">
        <v>20</v>
      </c>
      <c r="G8" s="185">
        <v>12</v>
      </c>
      <c r="H8" s="185">
        <v>60</v>
      </c>
      <c r="I8" s="185">
        <v>90</v>
      </c>
      <c r="J8" s="185">
        <v>30</v>
      </c>
      <c r="K8" s="185">
        <v>12</v>
      </c>
      <c r="L8" s="154">
        <f t="shared" si="1"/>
        <v>220</v>
      </c>
      <c r="M8" s="16">
        <f t="shared" si="2"/>
        <v>7</v>
      </c>
      <c r="N8" s="140">
        <f t="shared" si="3"/>
        <v>244</v>
      </c>
      <c r="O8" s="171"/>
      <c r="P8" s="148">
        <v>10</v>
      </c>
      <c r="Q8" s="149" t="s">
        <v>16</v>
      </c>
      <c r="R8" s="148">
        <f t="shared" si="4"/>
        <v>20</v>
      </c>
      <c r="S8" s="175"/>
      <c r="T8" s="17">
        <f t="shared" si="5"/>
        <v>20</v>
      </c>
      <c r="U8" s="11"/>
      <c r="V8" s="18"/>
      <c r="W8" s="18"/>
      <c r="X8" s="18"/>
      <c r="Y8" s="18"/>
    </row>
    <row r="9" spans="1:25" ht="29.1" customHeight="1" thickBot="1" x14ac:dyDescent="0.4">
      <c r="A9" s="144" t="str">
        <f t="shared" si="0"/>
        <v>SI</v>
      </c>
      <c r="B9" s="156" t="s">
        <v>277</v>
      </c>
      <c r="C9" s="157" t="s">
        <v>147</v>
      </c>
      <c r="D9" s="158" t="s">
        <v>20</v>
      </c>
      <c r="E9" s="159">
        <v>30</v>
      </c>
      <c r="F9" s="185">
        <v>30</v>
      </c>
      <c r="G9" s="185">
        <v>80</v>
      </c>
      <c r="H9" s="185">
        <v>30</v>
      </c>
      <c r="I9" s="185">
        <v>20</v>
      </c>
      <c r="J9" s="185">
        <v>12</v>
      </c>
      <c r="K9" s="185">
        <v>40</v>
      </c>
      <c r="L9" s="154">
        <f t="shared" si="1"/>
        <v>210</v>
      </c>
      <c r="M9" s="16">
        <f t="shared" si="2"/>
        <v>7</v>
      </c>
      <c r="N9" s="140">
        <f t="shared" si="3"/>
        <v>242</v>
      </c>
      <c r="O9" s="171"/>
      <c r="P9" s="148">
        <v>1589</v>
      </c>
      <c r="Q9" s="149" t="s">
        <v>18</v>
      </c>
      <c r="R9" s="148">
        <f t="shared" si="4"/>
        <v>82</v>
      </c>
      <c r="S9" s="175"/>
      <c r="T9" s="17">
        <f t="shared" si="5"/>
        <v>82</v>
      </c>
      <c r="U9" s="11"/>
      <c r="V9" s="18"/>
      <c r="W9" s="18"/>
      <c r="X9" s="18"/>
      <c r="Y9" s="18"/>
    </row>
    <row r="10" spans="1:25" ht="29.1" customHeight="1" thickBot="1" x14ac:dyDescent="0.4">
      <c r="A10" s="144" t="str">
        <f t="shared" si="0"/>
        <v>SI</v>
      </c>
      <c r="B10" s="156" t="s">
        <v>276</v>
      </c>
      <c r="C10" s="157" t="s">
        <v>199</v>
      </c>
      <c r="D10" s="158" t="s">
        <v>71</v>
      </c>
      <c r="E10" s="159">
        <v>40</v>
      </c>
      <c r="F10" s="185">
        <v>90</v>
      </c>
      <c r="G10" s="185">
        <v>60</v>
      </c>
      <c r="H10" s="185"/>
      <c r="I10" s="185"/>
      <c r="J10" s="185"/>
      <c r="K10" s="185"/>
      <c r="L10" s="154">
        <f t="shared" si="1"/>
        <v>190</v>
      </c>
      <c r="M10" s="16">
        <f t="shared" si="2"/>
        <v>3</v>
      </c>
      <c r="N10" s="140">
        <f t="shared" si="3"/>
        <v>190</v>
      </c>
      <c r="O10" s="171"/>
      <c r="P10" s="148"/>
      <c r="Q10" s="149"/>
      <c r="R10" s="148">
        <f t="shared" si="4"/>
        <v>0</v>
      </c>
      <c r="S10" s="175"/>
      <c r="T10" s="17">
        <f t="shared" si="5"/>
        <v>0</v>
      </c>
      <c r="U10" s="11"/>
      <c r="V10" s="18"/>
      <c r="W10" s="18"/>
      <c r="X10" s="18"/>
      <c r="Y10" s="18"/>
    </row>
    <row r="11" spans="1:25" ht="29.1" customHeight="1" thickBot="1" x14ac:dyDescent="0.4">
      <c r="A11" s="144" t="str">
        <f t="shared" si="0"/>
        <v>SI</v>
      </c>
      <c r="B11" s="156" t="s">
        <v>282</v>
      </c>
      <c r="C11" s="157" t="s">
        <v>137</v>
      </c>
      <c r="D11" s="158" t="s">
        <v>114</v>
      </c>
      <c r="E11" s="159">
        <v>8</v>
      </c>
      <c r="F11" s="185">
        <v>12</v>
      </c>
      <c r="G11" s="185">
        <v>30</v>
      </c>
      <c r="H11" s="185">
        <v>6</v>
      </c>
      <c r="I11" s="185">
        <v>30</v>
      </c>
      <c r="J11" s="185">
        <v>7</v>
      </c>
      <c r="K11" s="185">
        <v>80</v>
      </c>
      <c r="L11" s="154">
        <f t="shared" si="1"/>
        <v>160</v>
      </c>
      <c r="M11" s="16">
        <f t="shared" si="2"/>
        <v>7</v>
      </c>
      <c r="N11" s="140">
        <f t="shared" si="3"/>
        <v>173</v>
      </c>
      <c r="O11" s="171"/>
      <c r="P11" s="148">
        <v>1590</v>
      </c>
      <c r="Q11" s="149" t="s">
        <v>21</v>
      </c>
      <c r="R11" s="148">
        <f t="shared" si="4"/>
        <v>0</v>
      </c>
      <c r="S11" s="175"/>
      <c r="T11" s="17">
        <f t="shared" si="5"/>
        <v>0</v>
      </c>
      <c r="U11" s="11"/>
      <c r="V11" s="18"/>
      <c r="W11" s="18"/>
      <c r="X11" s="18"/>
      <c r="Y11" s="18"/>
    </row>
    <row r="12" spans="1:25" ht="29.1" customHeight="1" thickBot="1" x14ac:dyDescent="0.4">
      <c r="A12" s="144" t="str">
        <f t="shared" si="0"/>
        <v>SI</v>
      </c>
      <c r="B12" s="151" t="s">
        <v>613</v>
      </c>
      <c r="C12" s="157" t="s">
        <v>268</v>
      </c>
      <c r="D12" s="164" t="s">
        <v>269</v>
      </c>
      <c r="E12" s="194"/>
      <c r="F12" s="185">
        <v>5</v>
      </c>
      <c r="G12" s="185"/>
      <c r="H12" s="185">
        <v>15</v>
      </c>
      <c r="I12" s="185">
        <v>60</v>
      </c>
      <c r="J12" s="185">
        <v>5</v>
      </c>
      <c r="K12" s="185">
        <v>50</v>
      </c>
      <c r="L12" s="154">
        <f t="shared" si="1"/>
        <v>135</v>
      </c>
      <c r="M12" s="16">
        <f t="shared" si="2"/>
        <v>5</v>
      </c>
      <c r="N12" s="140">
        <f t="shared" si="3"/>
        <v>135</v>
      </c>
      <c r="O12" s="171"/>
      <c r="P12" s="148">
        <v>2074</v>
      </c>
      <c r="Q12" s="149" t="s">
        <v>419</v>
      </c>
      <c r="R12" s="148">
        <f t="shared" si="4"/>
        <v>5</v>
      </c>
      <c r="S12" s="175"/>
      <c r="T12" s="17">
        <f t="shared" si="5"/>
        <v>5</v>
      </c>
      <c r="U12" s="11"/>
      <c r="V12" s="18"/>
      <c r="W12" s="18"/>
      <c r="X12" s="18"/>
      <c r="Y12" s="18"/>
    </row>
    <row r="13" spans="1:25" ht="29.1" customHeight="1" thickBot="1" x14ac:dyDescent="0.4">
      <c r="A13" s="144" t="str">
        <f t="shared" si="0"/>
        <v>SI</v>
      </c>
      <c r="B13" s="151" t="s">
        <v>471</v>
      </c>
      <c r="C13" s="148">
        <v>2029</v>
      </c>
      <c r="D13" s="182" t="s">
        <v>59</v>
      </c>
      <c r="E13" s="194"/>
      <c r="F13" s="185">
        <v>50</v>
      </c>
      <c r="G13" s="185"/>
      <c r="H13" s="185"/>
      <c r="I13" s="185"/>
      <c r="J13" s="185">
        <v>80</v>
      </c>
      <c r="K13" s="185"/>
      <c r="L13" s="154">
        <f t="shared" si="1"/>
        <v>130</v>
      </c>
      <c r="M13" s="16">
        <f t="shared" si="2"/>
        <v>2</v>
      </c>
      <c r="N13" s="140">
        <f t="shared" si="3"/>
        <v>130</v>
      </c>
      <c r="O13" s="171"/>
      <c r="P13" s="148">
        <v>2310</v>
      </c>
      <c r="Q13" s="149" t="s">
        <v>420</v>
      </c>
      <c r="R13" s="148">
        <f t="shared" si="4"/>
        <v>216</v>
      </c>
      <c r="S13" s="175"/>
      <c r="T13" s="17">
        <f t="shared" si="5"/>
        <v>201</v>
      </c>
      <c r="U13" s="11"/>
      <c r="V13" s="18"/>
      <c r="W13" s="18"/>
      <c r="X13" s="18"/>
      <c r="Y13" s="18"/>
    </row>
    <row r="14" spans="1:25" ht="29.1" customHeight="1" thickBot="1" x14ac:dyDescent="0.4">
      <c r="A14" s="144" t="str">
        <f t="shared" si="0"/>
        <v>SI</v>
      </c>
      <c r="B14" s="156" t="s">
        <v>275</v>
      </c>
      <c r="C14" s="157" t="s">
        <v>134</v>
      </c>
      <c r="D14" s="158" t="s">
        <v>135</v>
      </c>
      <c r="E14" s="159">
        <v>50</v>
      </c>
      <c r="F14" s="185">
        <v>8</v>
      </c>
      <c r="G14" s="185">
        <v>40</v>
      </c>
      <c r="H14" s="185">
        <v>8</v>
      </c>
      <c r="I14" s="185">
        <v>5</v>
      </c>
      <c r="J14" s="185">
        <v>6</v>
      </c>
      <c r="K14" s="185">
        <v>15</v>
      </c>
      <c r="L14" s="154">
        <f t="shared" si="1"/>
        <v>121</v>
      </c>
      <c r="M14" s="16">
        <f t="shared" si="2"/>
        <v>7</v>
      </c>
      <c r="N14" s="140">
        <f t="shared" si="3"/>
        <v>132</v>
      </c>
      <c r="O14" s="171"/>
      <c r="P14" s="148">
        <v>1843</v>
      </c>
      <c r="Q14" s="149" t="s">
        <v>27</v>
      </c>
      <c r="R14" s="148">
        <f t="shared" si="4"/>
        <v>0</v>
      </c>
      <c r="S14" s="175"/>
      <c r="T14" s="17">
        <f t="shared" si="5"/>
        <v>0</v>
      </c>
      <c r="U14" s="11"/>
      <c r="V14" s="18"/>
      <c r="W14" s="18"/>
      <c r="X14" s="18"/>
      <c r="Y14" s="18"/>
    </row>
    <row r="15" spans="1:25" ht="29.1" customHeight="1" thickBot="1" x14ac:dyDescent="0.4">
      <c r="A15" s="144" t="str">
        <f t="shared" si="0"/>
        <v>NO</v>
      </c>
      <c r="B15" s="156" t="s">
        <v>272</v>
      </c>
      <c r="C15" s="157" t="s">
        <v>130</v>
      </c>
      <c r="D15" s="158" t="s">
        <v>131</v>
      </c>
      <c r="E15" s="159">
        <v>90</v>
      </c>
      <c r="F15" s="185"/>
      <c r="G15" s="185"/>
      <c r="H15" s="185"/>
      <c r="I15" s="185"/>
      <c r="J15" s="185"/>
      <c r="K15" s="185"/>
      <c r="L15" s="154">
        <f t="shared" si="1"/>
        <v>90</v>
      </c>
      <c r="M15" s="16">
        <f t="shared" si="2"/>
        <v>1</v>
      </c>
      <c r="N15" s="140">
        <f t="shared" si="3"/>
        <v>90</v>
      </c>
      <c r="O15" s="171"/>
      <c r="P15" s="148">
        <v>1317</v>
      </c>
      <c r="Q15" s="149" t="s">
        <v>28</v>
      </c>
      <c r="R15" s="148">
        <f t="shared" si="4"/>
        <v>0</v>
      </c>
      <c r="S15" s="175"/>
      <c r="T15" s="17">
        <f t="shared" si="5"/>
        <v>0</v>
      </c>
      <c r="U15" s="11"/>
      <c r="V15" s="18"/>
      <c r="W15" s="18"/>
      <c r="X15" s="18"/>
      <c r="Y15" s="18"/>
    </row>
    <row r="16" spans="1:25" ht="29.1" customHeight="1" thickBot="1" x14ac:dyDescent="0.4">
      <c r="A16" s="144" t="str">
        <f t="shared" si="0"/>
        <v>SI</v>
      </c>
      <c r="B16" s="151" t="s">
        <v>475</v>
      </c>
      <c r="C16" s="148">
        <v>2378</v>
      </c>
      <c r="D16" s="182" t="s">
        <v>474</v>
      </c>
      <c r="E16" s="194"/>
      <c r="F16" s="185">
        <v>5</v>
      </c>
      <c r="G16" s="185">
        <v>8</v>
      </c>
      <c r="H16" s="185">
        <v>9</v>
      </c>
      <c r="I16" s="185">
        <v>50</v>
      </c>
      <c r="J16" s="185"/>
      <c r="K16" s="185">
        <v>7</v>
      </c>
      <c r="L16" s="154">
        <f t="shared" si="1"/>
        <v>79</v>
      </c>
      <c r="M16" s="16">
        <f t="shared" si="2"/>
        <v>5</v>
      </c>
      <c r="N16" s="140">
        <f t="shared" si="3"/>
        <v>79</v>
      </c>
      <c r="O16" s="171"/>
      <c r="P16" s="148"/>
      <c r="Q16" s="149"/>
      <c r="R16" s="148">
        <f t="shared" si="4"/>
        <v>0</v>
      </c>
      <c r="S16" s="175"/>
      <c r="T16" s="17">
        <f t="shared" si="5"/>
        <v>0</v>
      </c>
      <c r="U16" s="11"/>
      <c r="V16" s="18"/>
      <c r="W16" s="18"/>
      <c r="X16" s="18"/>
      <c r="Y16" s="18"/>
    </row>
    <row r="17" spans="1:25" ht="29.1" customHeight="1" thickBot="1" x14ac:dyDescent="0.4">
      <c r="A17" s="144" t="str">
        <f t="shared" si="0"/>
        <v>SI</v>
      </c>
      <c r="B17" s="151" t="s">
        <v>657</v>
      </c>
      <c r="C17" s="148">
        <v>1298</v>
      </c>
      <c r="D17" s="182" t="s">
        <v>35</v>
      </c>
      <c r="E17" s="194"/>
      <c r="F17" s="185"/>
      <c r="G17" s="185"/>
      <c r="H17" s="185"/>
      <c r="I17" s="185">
        <v>12</v>
      </c>
      <c r="J17" s="185">
        <v>20</v>
      </c>
      <c r="K17" s="185">
        <v>30</v>
      </c>
      <c r="L17" s="154">
        <f t="shared" si="1"/>
        <v>62</v>
      </c>
      <c r="M17" s="16">
        <f t="shared" si="2"/>
        <v>3</v>
      </c>
      <c r="N17" s="140">
        <f t="shared" si="3"/>
        <v>62</v>
      </c>
      <c r="O17" s="171"/>
      <c r="P17" s="148">
        <v>1886</v>
      </c>
      <c r="Q17" s="149" t="s">
        <v>31</v>
      </c>
      <c r="R17" s="148">
        <f t="shared" si="4"/>
        <v>605</v>
      </c>
      <c r="S17" s="175"/>
      <c r="T17" s="17">
        <f t="shared" si="5"/>
        <v>545</v>
      </c>
      <c r="U17" s="11"/>
      <c r="V17" s="18"/>
      <c r="W17" s="18"/>
      <c r="X17" s="18"/>
      <c r="Y17" s="18"/>
    </row>
    <row r="18" spans="1:25" ht="29.1" customHeight="1" thickBot="1" x14ac:dyDescent="0.4">
      <c r="A18" s="144" t="str">
        <f t="shared" si="0"/>
        <v>SI</v>
      </c>
      <c r="B18" s="156" t="s">
        <v>280</v>
      </c>
      <c r="C18" s="157" t="s">
        <v>137</v>
      </c>
      <c r="D18" s="158" t="s">
        <v>114</v>
      </c>
      <c r="E18" s="159">
        <v>12</v>
      </c>
      <c r="F18" s="185"/>
      <c r="G18" s="185">
        <v>20</v>
      </c>
      <c r="H18" s="185">
        <v>7</v>
      </c>
      <c r="I18" s="185">
        <v>15</v>
      </c>
      <c r="J18" s="185">
        <v>5</v>
      </c>
      <c r="K18" s="185">
        <v>8</v>
      </c>
      <c r="L18" s="154">
        <f t="shared" si="1"/>
        <v>62</v>
      </c>
      <c r="M18" s="16">
        <f t="shared" si="2"/>
        <v>6</v>
      </c>
      <c r="N18" s="140">
        <f t="shared" si="3"/>
        <v>67</v>
      </c>
      <c r="O18" s="171"/>
      <c r="P18" s="148">
        <v>2144</v>
      </c>
      <c r="Q18" s="180" t="s">
        <v>107</v>
      </c>
      <c r="R18" s="148">
        <f t="shared" si="4"/>
        <v>10</v>
      </c>
      <c r="S18" s="175"/>
      <c r="T18" s="17">
        <f t="shared" si="5"/>
        <v>10</v>
      </c>
      <c r="U18" s="11"/>
      <c r="V18" s="18"/>
      <c r="W18" s="18"/>
      <c r="X18" s="18"/>
      <c r="Y18" s="18"/>
    </row>
    <row r="19" spans="1:25" ht="29.1" customHeight="1" thickBot="1" x14ac:dyDescent="0.4">
      <c r="A19" s="144" t="str">
        <f t="shared" si="0"/>
        <v>SI</v>
      </c>
      <c r="B19" s="151" t="s">
        <v>472</v>
      </c>
      <c r="C19" s="148">
        <v>48</v>
      </c>
      <c r="D19" s="182" t="s">
        <v>111</v>
      </c>
      <c r="E19" s="194"/>
      <c r="F19" s="185">
        <v>40</v>
      </c>
      <c r="G19" s="185">
        <v>15</v>
      </c>
      <c r="H19" s="185"/>
      <c r="I19" s="185"/>
      <c r="J19" s="185"/>
      <c r="K19" s="185"/>
      <c r="L19" s="154">
        <f t="shared" si="1"/>
        <v>55</v>
      </c>
      <c r="M19" s="16">
        <f t="shared" si="2"/>
        <v>2</v>
      </c>
      <c r="N19" s="140">
        <f t="shared" si="3"/>
        <v>55</v>
      </c>
      <c r="O19" s="171"/>
      <c r="P19" s="148"/>
      <c r="Q19" s="149"/>
      <c r="R19" s="148">
        <f t="shared" si="4"/>
        <v>0</v>
      </c>
      <c r="S19" s="175"/>
      <c r="T19" s="17">
        <f t="shared" si="5"/>
        <v>0</v>
      </c>
      <c r="U19" s="11"/>
      <c r="V19" s="18"/>
      <c r="W19" s="18"/>
      <c r="X19" s="18"/>
      <c r="Y19" s="18"/>
    </row>
    <row r="20" spans="1:25" ht="29.1" customHeight="1" thickBot="1" x14ac:dyDescent="0.4">
      <c r="A20" s="144" t="str">
        <f t="shared" si="0"/>
        <v>SI</v>
      </c>
      <c r="B20" s="152" t="s">
        <v>656</v>
      </c>
      <c r="C20" s="157" t="s">
        <v>202</v>
      </c>
      <c r="D20" s="164" t="s">
        <v>203</v>
      </c>
      <c r="E20" s="194"/>
      <c r="F20" s="185"/>
      <c r="G20" s="185"/>
      <c r="H20" s="185"/>
      <c r="I20" s="185">
        <v>40</v>
      </c>
      <c r="J20" s="185"/>
      <c r="K20" s="185">
        <v>5</v>
      </c>
      <c r="L20" s="154">
        <f t="shared" si="1"/>
        <v>45</v>
      </c>
      <c r="M20" s="16">
        <f t="shared" si="2"/>
        <v>2</v>
      </c>
      <c r="N20" s="140">
        <f t="shared" si="3"/>
        <v>45</v>
      </c>
      <c r="O20" s="171"/>
      <c r="P20" s="148">
        <v>1298</v>
      </c>
      <c r="Q20" s="149" t="s">
        <v>35</v>
      </c>
      <c r="R20" s="148">
        <f t="shared" si="4"/>
        <v>300</v>
      </c>
      <c r="S20" s="175"/>
      <c r="T20" s="17">
        <f t="shared" si="5"/>
        <v>300</v>
      </c>
      <c r="U20" s="11"/>
      <c r="V20" s="18"/>
      <c r="W20" s="18"/>
      <c r="X20" s="18"/>
      <c r="Y20" s="18"/>
    </row>
    <row r="21" spans="1:25" ht="29.1" customHeight="1" thickBot="1" x14ac:dyDescent="0.4">
      <c r="A21" s="144" t="str">
        <f t="shared" si="0"/>
        <v>SI</v>
      </c>
      <c r="B21" s="156" t="s">
        <v>279</v>
      </c>
      <c r="C21" s="157" t="s">
        <v>134</v>
      </c>
      <c r="D21" s="158" t="s">
        <v>135</v>
      </c>
      <c r="E21" s="159">
        <v>15</v>
      </c>
      <c r="F21" s="185">
        <v>7</v>
      </c>
      <c r="G21" s="185">
        <v>9</v>
      </c>
      <c r="H21" s="185">
        <v>5</v>
      </c>
      <c r="I21" s="185">
        <v>7</v>
      </c>
      <c r="J21" s="185">
        <v>5</v>
      </c>
      <c r="K21" s="185">
        <v>6</v>
      </c>
      <c r="L21" s="154">
        <f t="shared" si="1"/>
        <v>44</v>
      </c>
      <c r="M21" s="16">
        <f t="shared" si="2"/>
        <v>7</v>
      </c>
      <c r="N21" s="140">
        <f t="shared" si="3"/>
        <v>54</v>
      </c>
      <c r="O21" s="171"/>
      <c r="P21" s="148">
        <v>2271</v>
      </c>
      <c r="Q21" s="149" t="s">
        <v>120</v>
      </c>
      <c r="R21" s="148">
        <f t="shared" si="4"/>
        <v>1104</v>
      </c>
      <c r="S21" s="175"/>
      <c r="T21" s="17">
        <f t="shared" si="5"/>
        <v>980</v>
      </c>
      <c r="U21" s="11"/>
      <c r="V21" s="18"/>
      <c r="W21" s="18"/>
      <c r="X21" s="18"/>
      <c r="Y21" s="18"/>
    </row>
    <row r="22" spans="1:25" ht="29.1" customHeight="1" thickBot="1" x14ac:dyDescent="0.4">
      <c r="A22" s="144" t="str">
        <f t="shared" si="0"/>
        <v>NO</v>
      </c>
      <c r="B22" s="151" t="s">
        <v>670</v>
      </c>
      <c r="C22" s="148">
        <v>2029</v>
      </c>
      <c r="D22" s="182" t="s">
        <v>59</v>
      </c>
      <c r="E22" s="194"/>
      <c r="F22" s="185"/>
      <c r="G22" s="185"/>
      <c r="H22" s="185"/>
      <c r="I22" s="185"/>
      <c r="J22" s="185">
        <v>40</v>
      </c>
      <c r="K22" s="185"/>
      <c r="L22" s="154">
        <f t="shared" si="1"/>
        <v>40</v>
      </c>
      <c r="M22" s="16">
        <f t="shared" si="2"/>
        <v>1</v>
      </c>
      <c r="N22" s="140">
        <f t="shared" si="3"/>
        <v>40</v>
      </c>
      <c r="O22" s="171"/>
      <c r="P22" s="148">
        <v>2186</v>
      </c>
      <c r="Q22" s="149" t="s">
        <v>124</v>
      </c>
      <c r="R22" s="148">
        <f t="shared" si="4"/>
        <v>0</v>
      </c>
      <c r="S22" s="175"/>
      <c r="T22" s="17">
        <f t="shared" si="5"/>
        <v>0</v>
      </c>
      <c r="U22" s="11"/>
      <c r="V22" s="18"/>
      <c r="W22" s="18"/>
      <c r="X22" s="18"/>
      <c r="Y22" s="18"/>
    </row>
    <row r="23" spans="1:25" ht="29.1" customHeight="1" thickBot="1" x14ac:dyDescent="0.45">
      <c r="A23" s="144" t="str">
        <f t="shared" si="0"/>
        <v>SI</v>
      </c>
      <c r="B23" s="156" t="s">
        <v>281</v>
      </c>
      <c r="C23" s="157" t="s">
        <v>137</v>
      </c>
      <c r="D23" s="158" t="s">
        <v>114</v>
      </c>
      <c r="E23" s="159">
        <v>9</v>
      </c>
      <c r="F23" s="166">
        <v>6</v>
      </c>
      <c r="G23" s="185">
        <v>6</v>
      </c>
      <c r="H23" s="185">
        <v>5</v>
      </c>
      <c r="I23" s="185"/>
      <c r="J23" s="185">
        <v>5</v>
      </c>
      <c r="K23" s="185">
        <v>5</v>
      </c>
      <c r="L23" s="154">
        <f t="shared" si="1"/>
        <v>31</v>
      </c>
      <c r="M23" s="16">
        <f t="shared" si="2"/>
        <v>6</v>
      </c>
      <c r="N23" s="140">
        <f t="shared" si="3"/>
        <v>36</v>
      </c>
      <c r="O23" s="171"/>
      <c r="P23" s="148">
        <v>1756</v>
      </c>
      <c r="Q23" s="149" t="s">
        <v>37</v>
      </c>
      <c r="R23" s="148">
        <f t="shared" si="4"/>
        <v>0</v>
      </c>
      <c r="S23" s="175"/>
      <c r="T23" s="17">
        <f t="shared" si="5"/>
        <v>0</v>
      </c>
      <c r="U23" s="11"/>
      <c r="V23" s="18"/>
      <c r="W23" s="18"/>
      <c r="X23" s="18"/>
      <c r="Y23" s="18"/>
    </row>
    <row r="24" spans="1:25" ht="29.1" customHeight="1" thickBot="1" x14ac:dyDescent="0.4">
      <c r="A24" s="144" t="str">
        <f t="shared" si="0"/>
        <v>SI</v>
      </c>
      <c r="B24" s="156" t="s">
        <v>286</v>
      </c>
      <c r="C24" s="157" t="s">
        <v>268</v>
      </c>
      <c r="D24" s="164" t="s">
        <v>269</v>
      </c>
      <c r="E24" s="159">
        <v>5</v>
      </c>
      <c r="F24" s="185">
        <v>5</v>
      </c>
      <c r="G24" s="185">
        <v>7</v>
      </c>
      <c r="H24" s="185">
        <v>5</v>
      </c>
      <c r="I24" s="185">
        <v>9</v>
      </c>
      <c r="J24" s="185"/>
      <c r="K24" s="185">
        <v>5</v>
      </c>
      <c r="L24" s="154">
        <f t="shared" si="1"/>
        <v>31</v>
      </c>
      <c r="M24" s="16">
        <f t="shared" si="2"/>
        <v>6</v>
      </c>
      <c r="N24" s="140">
        <f t="shared" si="3"/>
        <v>36</v>
      </c>
      <c r="O24" s="171"/>
      <c r="P24" s="148">
        <v>1177</v>
      </c>
      <c r="Q24" s="149" t="s">
        <v>38</v>
      </c>
      <c r="R24" s="148">
        <f t="shared" si="4"/>
        <v>0</v>
      </c>
      <c r="S24" s="175"/>
      <c r="T24" s="17">
        <f t="shared" si="5"/>
        <v>0</v>
      </c>
      <c r="U24" s="11"/>
      <c r="V24" s="18"/>
      <c r="W24" s="18"/>
      <c r="X24" s="18"/>
      <c r="Y24" s="18"/>
    </row>
    <row r="25" spans="1:25" ht="29.1" customHeight="1" thickBot="1" x14ac:dyDescent="0.4">
      <c r="A25" s="144" t="str">
        <f t="shared" si="0"/>
        <v>SI</v>
      </c>
      <c r="B25" s="156" t="s">
        <v>284</v>
      </c>
      <c r="C25" s="157" t="s">
        <v>139</v>
      </c>
      <c r="D25" s="158" t="s">
        <v>140</v>
      </c>
      <c r="E25" s="159">
        <v>6</v>
      </c>
      <c r="F25" s="185">
        <v>5</v>
      </c>
      <c r="G25" s="185">
        <v>5</v>
      </c>
      <c r="H25" s="185">
        <v>5</v>
      </c>
      <c r="I25" s="185">
        <v>6</v>
      </c>
      <c r="J25" s="185">
        <v>5</v>
      </c>
      <c r="K25" s="185">
        <v>5</v>
      </c>
      <c r="L25" s="154">
        <f t="shared" si="1"/>
        <v>27</v>
      </c>
      <c r="M25" s="16">
        <f t="shared" si="2"/>
        <v>7</v>
      </c>
      <c r="N25" s="140">
        <f t="shared" si="3"/>
        <v>37</v>
      </c>
      <c r="O25" s="171"/>
      <c r="P25" s="148">
        <v>1266</v>
      </c>
      <c r="Q25" s="149" t="s">
        <v>39</v>
      </c>
      <c r="R25" s="148">
        <f t="shared" si="4"/>
        <v>0</v>
      </c>
      <c r="S25" s="175"/>
      <c r="T25" s="17">
        <f t="shared" si="5"/>
        <v>0</v>
      </c>
      <c r="U25" s="11"/>
      <c r="V25" s="18"/>
      <c r="W25" s="18"/>
      <c r="X25" s="18"/>
      <c r="Y25" s="18"/>
    </row>
    <row r="26" spans="1:25" ht="29.1" customHeight="1" thickBot="1" x14ac:dyDescent="0.4">
      <c r="A26" s="144" t="str">
        <f t="shared" si="0"/>
        <v>SI</v>
      </c>
      <c r="B26" s="191" t="s">
        <v>288</v>
      </c>
      <c r="C26" s="157" t="s">
        <v>268</v>
      </c>
      <c r="D26" s="183" t="s">
        <v>269</v>
      </c>
      <c r="E26" s="193">
        <v>5</v>
      </c>
      <c r="F26" s="185">
        <v>5</v>
      </c>
      <c r="G26" s="185">
        <v>5</v>
      </c>
      <c r="H26" s="185">
        <v>5</v>
      </c>
      <c r="I26" s="185">
        <v>5</v>
      </c>
      <c r="J26" s="185">
        <v>5</v>
      </c>
      <c r="K26" s="185">
        <v>5</v>
      </c>
      <c r="L26" s="154">
        <f t="shared" si="1"/>
        <v>25</v>
      </c>
      <c r="M26" s="16">
        <f t="shared" si="2"/>
        <v>7</v>
      </c>
      <c r="N26" s="140">
        <f t="shared" si="3"/>
        <v>35</v>
      </c>
      <c r="O26" s="171"/>
      <c r="P26" s="148">
        <v>1757</v>
      </c>
      <c r="Q26" s="149" t="s">
        <v>40</v>
      </c>
      <c r="R26" s="148">
        <f t="shared" si="4"/>
        <v>0</v>
      </c>
      <c r="S26" s="175"/>
      <c r="T26" s="17">
        <f t="shared" si="5"/>
        <v>0</v>
      </c>
      <c r="U26" s="11"/>
      <c r="V26" s="18"/>
      <c r="W26" s="18"/>
      <c r="X26" s="18"/>
      <c r="Y26" s="18"/>
    </row>
    <row r="27" spans="1:25" ht="29.1" customHeight="1" thickBot="1" x14ac:dyDescent="0.4">
      <c r="A27" s="144" t="str">
        <f t="shared" si="0"/>
        <v>SI</v>
      </c>
      <c r="B27" s="191" t="s">
        <v>290</v>
      </c>
      <c r="C27" s="157" t="s">
        <v>202</v>
      </c>
      <c r="D27" s="183" t="s">
        <v>203</v>
      </c>
      <c r="E27" s="193">
        <v>5</v>
      </c>
      <c r="F27" s="185">
        <v>5</v>
      </c>
      <c r="G27" s="185"/>
      <c r="H27" s="185"/>
      <c r="I27" s="185">
        <v>5</v>
      </c>
      <c r="J27" s="185">
        <v>5</v>
      </c>
      <c r="K27" s="185">
        <v>5</v>
      </c>
      <c r="L27" s="154">
        <f t="shared" si="1"/>
        <v>25</v>
      </c>
      <c r="M27" s="16">
        <f t="shared" si="2"/>
        <v>5</v>
      </c>
      <c r="N27" s="140">
        <f t="shared" si="3"/>
        <v>25</v>
      </c>
      <c r="O27" s="171"/>
      <c r="P27" s="148">
        <v>1760</v>
      </c>
      <c r="Q27" s="149" t="s">
        <v>41</v>
      </c>
      <c r="R27" s="148">
        <f t="shared" si="4"/>
        <v>0</v>
      </c>
      <c r="S27" s="175"/>
      <c r="T27" s="17">
        <f t="shared" si="5"/>
        <v>0</v>
      </c>
      <c r="U27" s="11"/>
      <c r="V27" s="18"/>
      <c r="W27" s="18"/>
      <c r="X27" s="18"/>
      <c r="Y27" s="18"/>
    </row>
    <row r="28" spans="1:25" ht="29.1" customHeight="1" thickBot="1" x14ac:dyDescent="0.4">
      <c r="A28" s="144" t="str">
        <f t="shared" si="0"/>
        <v>NO</v>
      </c>
      <c r="B28" s="12" t="s">
        <v>612</v>
      </c>
      <c r="C28" s="148">
        <v>10</v>
      </c>
      <c r="D28" s="149" t="s">
        <v>16</v>
      </c>
      <c r="E28" s="15"/>
      <c r="F28" s="185"/>
      <c r="G28" s="185"/>
      <c r="H28" s="185">
        <v>20</v>
      </c>
      <c r="I28" s="185"/>
      <c r="J28" s="185"/>
      <c r="K28" s="185"/>
      <c r="L28" s="154">
        <f t="shared" si="1"/>
        <v>20</v>
      </c>
      <c r="M28" s="16">
        <f t="shared" si="2"/>
        <v>1</v>
      </c>
      <c r="N28" s="140">
        <f t="shared" si="3"/>
        <v>20</v>
      </c>
      <c r="O28" s="171"/>
      <c r="P28" s="148">
        <v>1174</v>
      </c>
      <c r="Q28" s="149" t="s">
        <v>123</v>
      </c>
      <c r="R28" s="148">
        <f t="shared" si="4"/>
        <v>20</v>
      </c>
      <c r="S28" s="175"/>
      <c r="T28" s="17">
        <f t="shared" si="5"/>
        <v>20</v>
      </c>
      <c r="U28" s="11"/>
      <c r="V28" s="18"/>
      <c r="W28" s="18"/>
      <c r="X28" s="18"/>
      <c r="Y28" s="18"/>
    </row>
    <row r="29" spans="1:25" ht="29.1" customHeight="1" thickBot="1" x14ac:dyDescent="0.4">
      <c r="A29" s="144" t="str">
        <f t="shared" si="0"/>
        <v>SI</v>
      </c>
      <c r="B29" s="12" t="s">
        <v>658</v>
      </c>
      <c r="C29" s="157" t="s">
        <v>137</v>
      </c>
      <c r="D29" s="156" t="s">
        <v>114</v>
      </c>
      <c r="E29" s="15"/>
      <c r="F29" s="185"/>
      <c r="G29" s="185"/>
      <c r="H29" s="185"/>
      <c r="I29" s="185">
        <v>8</v>
      </c>
      <c r="J29" s="185">
        <v>5</v>
      </c>
      <c r="K29" s="185">
        <v>5</v>
      </c>
      <c r="L29" s="154">
        <f t="shared" si="1"/>
        <v>18</v>
      </c>
      <c r="M29" s="16">
        <f t="shared" si="2"/>
        <v>3</v>
      </c>
      <c r="N29" s="140">
        <f t="shared" si="3"/>
        <v>18</v>
      </c>
      <c r="O29" s="171"/>
      <c r="P29" s="148">
        <v>1731</v>
      </c>
      <c r="Q29" s="149" t="s">
        <v>43</v>
      </c>
      <c r="R29" s="148">
        <f t="shared" si="4"/>
        <v>10</v>
      </c>
      <c r="S29" s="175"/>
      <c r="T29" s="17">
        <f t="shared" si="5"/>
        <v>10</v>
      </c>
      <c r="U29" s="11"/>
      <c r="V29" s="18"/>
      <c r="W29" s="18"/>
      <c r="X29" s="18"/>
      <c r="Y29" s="18"/>
    </row>
    <row r="30" spans="1:25" ht="29.1" customHeight="1" thickBot="1" x14ac:dyDescent="0.4">
      <c r="A30" s="144" t="str">
        <f t="shared" si="0"/>
        <v>SI</v>
      </c>
      <c r="B30" s="191" t="s">
        <v>285</v>
      </c>
      <c r="C30" s="157" t="s">
        <v>158</v>
      </c>
      <c r="D30" s="156" t="s">
        <v>159</v>
      </c>
      <c r="E30" s="193">
        <v>5</v>
      </c>
      <c r="F30" s="185"/>
      <c r="G30" s="185">
        <v>5</v>
      </c>
      <c r="H30" s="185"/>
      <c r="I30" s="185">
        <v>5</v>
      </c>
      <c r="J30" s="185"/>
      <c r="K30" s="185"/>
      <c r="L30" s="154">
        <f t="shared" si="1"/>
        <v>15</v>
      </c>
      <c r="M30" s="16">
        <f t="shared" si="2"/>
        <v>3</v>
      </c>
      <c r="N30" s="140">
        <f t="shared" si="3"/>
        <v>15</v>
      </c>
      <c r="O30" s="171"/>
      <c r="P30" s="148">
        <v>1773</v>
      </c>
      <c r="Q30" s="149" t="s">
        <v>71</v>
      </c>
      <c r="R30" s="148">
        <f t="shared" si="4"/>
        <v>190</v>
      </c>
      <c r="S30" s="175"/>
      <c r="T30" s="17">
        <f t="shared" si="5"/>
        <v>190</v>
      </c>
      <c r="U30" s="11"/>
      <c r="V30" s="18"/>
      <c r="W30" s="18"/>
      <c r="X30" s="18"/>
      <c r="Y30" s="18"/>
    </row>
    <row r="31" spans="1:25" ht="29.1" customHeight="1" thickBot="1" x14ac:dyDescent="0.4">
      <c r="A31" s="144" t="str">
        <f t="shared" si="0"/>
        <v>SI</v>
      </c>
      <c r="B31" s="12" t="s">
        <v>480</v>
      </c>
      <c r="C31" s="157" t="s">
        <v>147</v>
      </c>
      <c r="D31" s="158" t="s">
        <v>20</v>
      </c>
      <c r="E31" s="15"/>
      <c r="F31" s="185">
        <v>5</v>
      </c>
      <c r="G31" s="185">
        <v>5</v>
      </c>
      <c r="H31" s="185"/>
      <c r="I31" s="185"/>
      <c r="J31" s="185"/>
      <c r="K31" s="185">
        <v>5</v>
      </c>
      <c r="L31" s="154">
        <f t="shared" si="1"/>
        <v>15</v>
      </c>
      <c r="M31" s="16">
        <f t="shared" si="2"/>
        <v>3</v>
      </c>
      <c r="N31" s="140">
        <f t="shared" si="3"/>
        <v>15</v>
      </c>
      <c r="O31" s="171"/>
      <c r="P31" s="148">
        <v>1347</v>
      </c>
      <c r="Q31" s="149" t="s">
        <v>45</v>
      </c>
      <c r="R31" s="148">
        <f t="shared" si="4"/>
        <v>0</v>
      </c>
      <c r="S31" s="175"/>
      <c r="T31" s="17">
        <f t="shared" si="5"/>
        <v>0</v>
      </c>
      <c r="U31" s="11"/>
      <c r="V31" s="4"/>
      <c r="W31" s="4"/>
      <c r="X31" s="4"/>
      <c r="Y31" s="4"/>
    </row>
    <row r="32" spans="1:25" ht="29.1" customHeight="1" thickBot="1" x14ac:dyDescent="0.4">
      <c r="A32" s="144" t="str">
        <f t="shared" si="0"/>
        <v>SI</v>
      </c>
      <c r="B32" s="12" t="s">
        <v>483</v>
      </c>
      <c r="C32" s="148">
        <v>1174</v>
      </c>
      <c r="D32" s="149" t="s">
        <v>123</v>
      </c>
      <c r="E32" s="15"/>
      <c r="F32" s="185">
        <v>5</v>
      </c>
      <c r="G32" s="185"/>
      <c r="H32" s="185">
        <v>5</v>
      </c>
      <c r="I32" s="185"/>
      <c r="J32" s="185"/>
      <c r="K32" s="185">
        <v>5</v>
      </c>
      <c r="L32" s="154">
        <f t="shared" si="1"/>
        <v>15</v>
      </c>
      <c r="M32" s="16">
        <f t="shared" si="2"/>
        <v>3</v>
      </c>
      <c r="N32" s="140">
        <f t="shared" si="3"/>
        <v>15</v>
      </c>
      <c r="O32" s="171"/>
      <c r="P32" s="148">
        <v>1889</v>
      </c>
      <c r="Q32" s="149" t="s">
        <v>115</v>
      </c>
      <c r="R32" s="148">
        <f t="shared" si="4"/>
        <v>0</v>
      </c>
      <c r="S32" s="175"/>
      <c r="T32" s="17">
        <f t="shared" si="5"/>
        <v>0</v>
      </c>
      <c r="U32" s="11"/>
      <c r="V32" s="4"/>
      <c r="W32" s="4"/>
      <c r="X32" s="4"/>
      <c r="Y32" s="4"/>
    </row>
    <row r="33" spans="1:25" ht="29.1" customHeight="1" thickBot="1" x14ac:dyDescent="0.4">
      <c r="A33" s="144" t="str">
        <f t="shared" si="0"/>
        <v>SI</v>
      </c>
      <c r="B33" s="12" t="s">
        <v>482</v>
      </c>
      <c r="C33" s="157" t="s">
        <v>134</v>
      </c>
      <c r="D33" s="156" t="s">
        <v>135</v>
      </c>
      <c r="E33" s="15"/>
      <c r="F33" s="185">
        <v>5</v>
      </c>
      <c r="G33" s="185"/>
      <c r="H33" s="185">
        <v>5</v>
      </c>
      <c r="I33" s="185"/>
      <c r="J33" s="185"/>
      <c r="K33" s="185">
        <v>5</v>
      </c>
      <c r="L33" s="154">
        <f t="shared" si="1"/>
        <v>15</v>
      </c>
      <c r="M33" s="16">
        <f t="shared" si="2"/>
        <v>3</v>
      </c>
      <c r="N33" s="140">
        <f t="shared" si="3"/>
        <v>15</v>
      </c>
      <c r="O33" s="171"/>
      <c r="P33" s="148">
        <v>1883</v>
      </c>
      <c r="Q33" s="149" t="s">
        <v>47</v>
      </c>
      <c r="R33" s="148">
        <f t="shared" si="4"/>
        <v>0</v>
      </c>
      <c r="S33" s="175"/>
      <c r="T33" s="17">
        <f t="shared" si="5"/>
        <v>0</v>
      </c>
      <c r="U33" s="11"/>
      <c r="V33" s="4"/>
      <c r="W33" s="4"/>
      <c r="X33" s="4"/>
      <c r="Y33" s="4"/>
    </row>
    <row r="34" spans="1:25" ht="29.1" customHeight="1" thickBot="1" x14ac:dyDescent="0.4">
      <c r="A34" s="144" t="str">
        <f t="shared" si="0"/>
        <v>NO</v>
      </c>
      <c r="B34" s="12" t="s">
        <v>669</v>
      </c>
      <c r="C34" s="148">
        <v>2321</v>
      </c>
      <c r="D34" s="149" t="s">
        <v>668</v>
      </c>
      <c r="E34" s="15"/>
      <c r="F34" s="185"/>
      <c r="G34" s="185"/>
      <c r="H34" s="185"/>
      <c r="I34" s="185"/>
      <c r="J34" s="185">
        <v>15</v>
      </c>
      <c r="K34" s="185"/>
      <c r="L34" s="154">
        <f t="shared" si="1"/>
        <v>15</v>
      </c>
      <c r="M34" s="16">
        <f t="shared" si="2"/>
        <v>1</v>
      </c>
      <c r="N34" s="140">
        <f t="shared" si="3"/>
        <v>15</v>
      </c>
      <c r="O34" s="171"/>
      <c r="P34" s="148">
        <v>2072</v>
      </c>
      <c r="Q34" s="149" t="s">
        <v>109</v>
      </c>
      <c r="R34" s="148">
        <f t="shared" si="4"/>
        <v>5</v>
      </c>
      <c r="S34" s="175"/>
      <c r="T34" s="17">
        <f t="shared" si="5"/>
        <v>5</v>
      </c>
      <c r="U34" s="11"/>
      <c r="V34" s="4"/>
      <c r="W34" s="4"/>
      <c r="X34" s="4"/>
      <c r="Y34" s="4"/>
    </row>
    <row r="35" spans="1:25" ht="29.1" customHeight="1" thickBot="1" x14ac:dyDescent="0.4">
      <c r="A35" s="144" t="str">
        <f t="shared" si="0"/>
        <v>SI</v>
      </c>
      <c r="B35" s="191" t="s">
        <v>287</v>
      </c>
      <c r="C35" s="157" t="s">
        <v>158</v>
      </c>
      <c r="D35" s="183" t="s">
        <v>159</v>
      </c>
      <c r="E35" s="193">
        <v>5</v>
      </c>
      <c r="F35" s="185"/>
      <c r="G35" s="185">
        <v>5</v>
      </c>
      <c r="H35" s="185"/>
      <c r="I35" s="185">
        <v>5</v>
      </c>
      <c r="J35" s="185"/>
      <c r="K35" s="185"/>
      <c r="L35" s="154">
        <f t="shared" ref="L35:L54" si="6">IF(M35=7,SUM(E35:K35)-SMALL(E35:K35,1)-SMALL(E35:K35,2),IF(M35=6,SUM(E35:K35)-SMALL(E35:K35,1),SUM(E35:K35)))</f>
        <v>15</v>
      </c>
      <c r="M35" s="16">
        <f t="shared" ref="M35:M60" si="7">COUNTA(E35:K35)</f>
        <v>3</v>
      </c>
      <c r="N35" s="140">
        <f t="shared" ref="N35:N60" si="8">SUM(E35:K35)</f>
        <v>15</v>
      </c>
      <c r="O35" s="171"/>
      <c r="P35" s="148">
        <v>1615</v>
      </c>
      <c r="Q35" s="149" t="s">
        <v>110</v>
      </c>
      <c r="R35" s="148">
        <f t="shared" ref="R35:R64" si="9">SUMIF($C$3:$C$96,P35,$N$3:$N$96)</f>
        <v>0</v>
      </c>
      <c r="S35" s="175"/>
      <c r="T35" s="17">
        <f t="shared" ref="T35:T64" si="10">SUMIF($C$3:$C$96,P35,$L$3:$L$96)</f>
        <v>0</v>
      </c>
      <c r="U35" s="11"/>
      <c r="V35" s="4"/>
      <c r="W35" s="4"/>
      <c r="X35" s="4"/>
      <c r="Y35" s="4"/>
    </row>
    <row r="36" spans="1:25" ht="29.1" customHeight="1" thickBot="1" x14ac:dyDescent="0.4">
      <c r="A36" s="144" t="str">
        <f t="shared" si="0"/>
        <v>SI</v>
      </c>
      <c r="B36" s="191" t="s">
        <v>593</v>
      </c>
      <c r="C36" s="157" t="s">
        <v>193</v>
      </c>
      <c r="D36" s="158" t="s">
        <v>194</v>
      </c>
      <c r="E36" s="193">
        <v>5</v>
      </c>
      <c r="F36" s="185">
        <v>5</v>
      </c>
      <c r="G36" s="185">
        <v>5</v>
      </c>
      <c r="H36" s="185"/>
      <c r="I36" s="185"/>
      <c r="J36" s="185"/>
      <c r="K36" s="185"/>
      <c r="L36" s="154">
        <f t="shared" si="6"/>
        <v>15</v>
      </c>
      <c r="M36" s="16">
        <f t="shared" si="7"/>
        <v>3</v>
      </c>
      <c r="N36" s="140">
        <f t="shared" si="8"/>
        <v>15</v>
      </c>
      <c r="O36" s="171"/>
      <c r="P36" s="148">
        <v>48</v>
      </c>
      <c r="Q36" s="149" t="s">
        <v>111</v>
      </c>
      <c r="R36" s="148">
        <f t="shared" si="9"/>
        <v>55</v>
      </c>
      <c r="S36" s="175"/>
      <c r="T36" s="17">
        <f t="shared" si="10"/>
        <v>55</v>
      </c>
      <c r="U36" s="11"/>
      <c r="V36" s="4"/>
      <c r="W36" s="4"/>
      <c r="X36" s="4"/>
      <c r="Y36" s="4"/>
    </row>
    <row r="37" spans="1:25" ht="29.1" customHeight="1" thickBot="1" x14ac:dyDescent="0.4">
      <c r="A37" s="144" t="str">
        <f t="shared" si="0"/>
        <v>SI</v>
      </c>
      <c r="B37" s="12" t="s">
        <v>596</v>
      </c>
      <c r="C37" s="157" t="s">
        <v>193</v>
      </c>
      <c r="D37" s="156" t="s">
        <v>194</v>
      </c>
      <c r="E37" s="15"/>
      <c r="F37" s="185"/>
      <c r="G37" s="185">
        <v>5</v>
      </c>
      <c r="H37" s="185"/>
      <c r="I37" s="185"/>
      <c r="J37" s="185">
        <v>9</v>
      </c>
      <c r="K37" s="185"/>
      <c r="L37" s="154">
        <f t="shared" si="6"/>
        <v>14</v>
      </c>
      <c r="M37" s="16">
        <f t="shared" si="7"/>
        <v>2</v>
      </c>
      <c r="N37" s="140">
        <f t="shared" si="8"/>
        <v>14</v>
      </c>
      <c r="O37" s="171"/>
      <c r="P37" s="148">
        <v>1353</v>
      </c>
      <c r="Q37" s="149" t="s">
        <v>112</v>
      </c>
      <c r="R37" s="148">
        <f t="shared" si="9"/>
        <v>0</v>
      </c>
      <c r="S37" s="175"/>
      <c r="T37" s="17">
        <f t="shared" si="10"/>
        <v>0</v>
      </c>
      <c r="U37" s="11"/>
      <c r="V37" s="4"/>
      <c r="W37" s="4"/>
      <c r="X37" s="4"/>
      <c r="Y37" s="4"/>
    </row>
    <row r="38" spans="1:25" ht="29.1" customHeight="1" thickBot="1" x14ac:dyDescent="0.4">
      <c r="A38" s="144" t="str">
        <f t="shared" si="0"/>
        <v>SI</v>
      </c>
      <c r="B38" s="191" t="s">
        <v>283</v>
      </c>
      <c r="C38" s="157" t="s">
        <v>202</v>
      </c>
      <c r="D38" s="158" t="s">
        <v>203</v>
      </c>
      <c r="E38" s="193">
        <v>7</v>
      </c>
      <c r="F38" s="185">
        <v>5</v>
      </c>
      <c r="G38" s="185"/>
      <c r="H38" s="185"/>
      <c r="I38" s="185"/>
      <c r="J38" s="185"/>
      <c r="K38" s="185"/>
      <c r="L38" s="154">
        <f t="shared" si="6"/>
        <v>12</v>
      </c>
      <c r="M38" s="16">
        <f t="shared" si="7"/>
        <v>2</v>
      </c>
      <c r="N38" s="140">
        <f t="shared" si="8"/>
        <v>12</v>
      </c>
      <c r="O38" s="171"/>
      <c r="P38" s="148">
        <v>1665</v>
      </c>
      <c r="Q38" s="149" t="s">
        <v>113</v>
      </c>
      <c r="R38" s="148">
        <f t="shared" si="9"/>
        <v>0</v>
      </c>
      <c r="S38" s="175"/>
      <c r="T38" s="17">
        <f t="shared" si="10"/>
        <v>0</v>
      </c>
      <c r="U38" s="11"/>
      <c r="V38" s="4"/>
      <c r="W38" s="4"/>
      <c r="X38" s="4"/>
      <c r="Y38" s="4"/>
    </row>
    <row r="39" spans="1:25" ht="29.1" customHeight="1" thickBot="1" x14ac:dyDescent="0.4">
      <c r="A39" s="144" t="str">
        <f t="shared" si="0"/>
        <v>NO</v>
      </c>
      <c r="B39" s="12" t="s">
        <v>614</v>
      </c>
      <c r="C39" s="148">
        <v>2029</v>
      </c>
      <c r="D39" s="149" t="s">
        <v>59</v>
      </c>
      <c r="E39" s="15"/>
      <c r="F39" s="185"/>
      <c r="G39" s="185"/>
      <c r="H39" s="185">
        <v>12</v>
      </c>
      <c r="I39" s="185"/>
      <c r="J39" s="185"/>
      <c r="K39" s="185"/>
      <c r="L39" s="154">
        <f t="shared" si="6"/>
        <v>12</v>
      </c>
      <c r="M39" s="16">
        <f t="shared" si="7"/>
        <v>1</v>
      </c>
      <c r="N39" s="140">
        <f t="shared" si="8"/>
        <v>12</v>
      </c>
      <c r="O39" s="171"/>
      <c r="P39" s="148"/>
      <c r="Q39" s="149"/>
      <c r="R39" s="148">
        <f t="shared" si="9"/>
        <v>0</v>
      </c>
      <c r="S39" s="175"/>
      <c r="T39" s="17">
        <f t="shared" si="10"/>
        <v>0</v>
      </c>
      <c r="U39" s="11"/>
      <c r="V39" s="4"/>
      <c r="W39" s="4"/>
      <c r="X39" s="4"/>
      <c r="Y39" s="4"/>
    </row>
    <row r="40" spans="1:25" ht="29.1" customHeight="1" thickBot="1" x14ac:dyDescent="0.4">
      <c r="A40" s="144" t="str">
        <f t="shared" si="0"/>
        <v>SI</v>
      </c>
      <c r="B40" s="12" t="s">
        <v>479</v>
      </c>
      <c r="C40" s="148">
        <v>2144</v>
      </c>
      <c r="D40" s="285" t="s">
        <v>107</v>
      </c>
      <c r="E40" s="15"/>
      <c r="F40" s="185">
        <v>5</v>
      </c>
      <c r="G40" s="185"/>
      <c r="H40" s="185">
        <v>5</v>
      </c>
      <c r="I40" s="185"/>
      <c r="J40" s="185"/>
      <c r="K40" s="185"/>
      <c r="L40" s="154">
        <f t="shared" si="6"/>
        <v>10</v>
      </c>
      <c r="M40" s="16">
        <f t="shared" si="7"/>
        <v>2</v>
      </c>
      <c r="N40" s="140">
        <f t="shared" si="8"/>
        <v>10</v>
      </c>
      <c r="O40" s="171"/>
      <c r="P40" s="148"/>
      <c r="Q40" s="149"/>
      <c r="R40" s="148">
        <f t="shared" si="9"/>
        <v>0</v>
      </c>
      <c r="S40" s="175"/>
      <c r="T40" s="17">
        <f t="shared" si="10"/>
        <v>0</v>
      </c>
      <c r="U40" s="11"/>
      <c r="V40" s="4"/>
      <c r="W40" s="4"/>
      <c r="X40" s="4"/>
      <c r="Y40" s="4"/>
    </row>
    <row r="41" spans="1:25" ht="29.1" customHeight="1" thickBot="1" x14ac:dyDescent="0.4">
      <c r="A41" s="144" t="str">
        <f t="shared" si="0"/>
        <v>SI</v>
      </c>
      <c r="B41" s="191" t="s">
        <v>291</v>
      </c>
      <c r="C41" s="157" t="s">
        <v>268</v>
      </c>
      <c r="D41" s="183" t="s">
        <v>269</v>
      </c>
      <c r="E41" s="193">
        <v>5</v>
      </c>
      <c r="F41" s="185">
        <v>5</v>
      </c>
      <c r="G41" s="185"/>
      <c r="H41" s="185"/>
      <c r="I41" s="185"/>
      <c r="J41" s="185"/>
      <c r="K41" s="185"/>
      <c r="L41" s="154">
        <f t="shared" si="6"/>
        <v>10</v>
      </c>
      <c r="M41" s="16">
        <f t="shared" si="7"/>
        <v>2</v>
      </c>
      <c r="N41" s="140">
        <f t="shared" si="8"/>
        <v>10</v>
      </c>
      <c r="O41" s="171"/>
      <c r="P41" s="148"/>
      <c r="Q41" s="149"/>
      <c r="R41" s="148">
        <f t="shared" si="9"/>
        <v>0</v>
      </c>
      <c r="S41" s="175"/>
      <c r="T41" s="17">
        <f t="shared" si="10"/>
        <v>0</v>
      </c>
      <c r="U41" s="11"/>
      <c r="V41" s="4"/>
      <c r="W41" s="4"/>
      <c r="X41" s="4"/>
      <c r="Y41" s="4"/>
    </row>
    <row r="42" spans="1:25" ht="29.1" customHeight="1" thickBot="1" x14ac:dyDescent="0.4">
      <c r="A42" s="144" t="str">
        <f t="shared" si="0"/>
        <v>SI</v>
      </c>
      <c r="B42" s="40" t="s">
        <v>478</v>
      </c>
      <c r="C42" s="148">
        <v>1862</v>
      </c>
      <c r="D42" s="149" t="s">
        <v>60</v>
      </c>
      <c r="E42" s="15"/>
      <c r="F42" s="185">
        <v>5</v>
      </c>
      <c r="G42" s="185"/>
      <c r="H42" s="185">
        <v>5</v>
      </c>
      <c r="I42" s="185"/>
      <c r="J42" s="185"/>
      <c r="K42" s="185"/>
      <c r="L42" s="154">
        <f t="shared" si="6"/>
        <v>10</v>
      </c>
      <c r="M42" s="16">
        <f t="shared" si="7"/>
        <v>2</v>
      </c>
      <c r="N42" s="140">
        <f t="shared" si="8"/>
        <v>10</v>
      </c>
      <c r="O42" s="171"/>
      <c r="P42" s="148"/>
      <c r="Q42" s="149"/>
      <c r="R42" s="148">
        <f t="shared" si="9"/>
        <v>0</v>
      </c>
      <c r="S42" s="175"/>
      <c r="T42" s="17">
        <f t="shared" si="10"/>
        <v>0</v>
      </c>
      <c r="U42" s="11"/>
      <c r="V42" s="4"/>
      <c r="W42" s="4"/>
      <c r="X42" s="4"/>
      <c r="Y42" s="4"/>
    </row>
    <row r="43" spans="1:25" ht="29.1" customHeight="1" thickBot="1" x14ac:dyDescent="0.4">
      <c r="A43" s="144" t="str">
        <f t="shared" si="0"/>
        <v>SI</v>
      </c>
      <c r="B43" s="12" t="s">
        <v>481</v>
      </c>
      <c r="C43" s="148">
        <v>2029</v>
      </c>
      <c r="D43" s="149" t="s">
        <v>59</v>
      </c>
      <c r="E43" s="15"/>
      <c r="F43" s="185">
        <v>5</v>
      </c>
      <c r="G43" s="185">
        <v>5</v>
      </c>
      <c r="H43" s="185"/>
      <c r="I43" s="185"/>
      <c r="J43" s="185"/>
      <c r="K43" s="185"/>
      <c r="L43" s="154">
        <f t="shared" si="6"/>
        <v>10</v>
      </c>
      <c r="M43" s="16">
        <f t="shared" si="7"/>
        <v>2</v>
      </c>
      <c r="N43" s="140">
        <f t="shared" si="8"/>
        <v>10</v>
      </c>
      <c r="O43" s="171"/>
      <c r="P43" s="148"/>
      <c r="Q43" s="149"/>
      <c r="R43" s="148">
        <f t="shared" si="9"/>
        <v>0</v>
      </c>
      <c r="S43" s="175"/>
      <c r="T43" s="17">
        <f t="shared" si="10"/>
        <v>0</v>
      </c>
      <c r="U43" s="11"/>
      <c r="V43" s="4"/>
      <c r="W43" s="4"/>
      <c r="X43" s="4"/>
      <c r="Y43" s="4"/>
    </row>
    <row r="44" spans="1:25" ht="29.1" customHeight="1" thickBot="1" x14ac:dyDescent="0.4">
      <c r="A44" s="144" t="str">
        <f t="shared" ref="A44:A60" si="11">IF(M44&lt;2,"NO","SI")</f>
        <v>SI</v>
      </c>
      <c r="B44" s="12" t="s">
        <v>484</v>
      </c>
      <c r="C44" s="157" t="s">
        <v>134</v>
      </c>
      <c r="D44" s="156" t="s">
        <v>135</v>
      </c>
      <c r="E44" s="15"/>
      <c r="F44" s="185">
        <v>5</v>
      </c>
      <c r="G44" s="185"/>
      <c r="H44" s="185">
        <v>5</v>
      </c>
      <c r="I44" s="185"/>
      <c r="J44" s="185"/>
      <c r="K44" s="185"/>
      <c r="L44" s="154">
        <f t="shared" si="6"/>
        <v>10</v>
      </c>
      <c r="M44" s="16">
        <f t="shared" si="7"/>
        <v>2</v>
      </c>
      <c r="N44" s="140">
        <f t="shared" si="8"/>
        <v>10</v>
      </c>
      <c r="O44" s="171"/>
      <c r="P44" s="148">
        <v>2199</v>
      </c>
      <c r="Q44" s="180" t="s">
        <v>106</v>
      </c>
      <c r="R44" s="148">
        <f t="shared" si="9"/>
        <v>0</v>
      </c>
      <c r="S44" s="175"/>
      <c r="T44" s="17">
        <f t="shared" si="10"/>
        <v>0</v>
      </c>
      <c r="U44" s="11"/>
      <c r="V44" s="4"/>
      <c r="W44" s="4"/>
      <c r="X44" s="4"/>
      <c r="Y44" s="4"/>
    </row>
    <row r="45" spans="1:25" ht="29.1" customHeight="1" thickBot="1" x14ac:dyDescent="0.4">
      <c r="A45" s="144" t="str">
        <f t="shared" si="11"/>
        <v>SI</v>
      </c>
      <c r="B45" s="12" t="s">
        <v>615</v>
      </c>
      <c r="C45" s="157" t="s">
        <v>130</v>
      </c>
      <c r="D45" s="156" t="s">
        <v>131</v>
      </c>
      <c r="E45" s="15"/>
      <c r="F45" s="185"/>
      <c r="G45" s="185"/>
      <c r="H45" s="185">
        <v>5</v>
      </c>
      <c r="I45" s="185"/>
      <c r="J45" s="185"/>
      <c r="K45" s="185">
        <v>5</v>
      </c>
      <c r="L45" s="154">
        <f t="shared" si="6"/>
        <v>10</v>
      </c>
      <c r="M45" s="16">
        <f t="shared" si="7"/>
        <v>2</v>
      </c>
      <c r="N45" s="140">
        <f t="shared" si="8"/>
        <v>10</v>
      </c>
      <c r="O45" s="171"/>
      <c r="P45" s="148">
        <v>1908</v>
      </c>
      <c r="Q45" s="149" t="s">
        <v>55</v>
      </c>
      <c r="R45" s="148">
        <f t="shared" si="9"/>
        <v>0</v>
      </c>
      <c r="S45" s="175"/>
      <c r="T45" s="17">
        <f t="shared" si="10"/>
        <v>0</v>
      </c>
      <c r="U45" s="11"/>
      <c r="V45" s="4"/>
      <c r="W45" s="4"/>
      <c r="X45" s="4"/>
      <c r="Y45" s="4"/>
    </row>
    <row r="46" spans="1:25" ht="29.1" customHeight="1" thickBot="1" x14ac:dyDescent="0.4">
      <c r="A46" s="144" t="str">
        <f t="shared" si="11"/>
        <v>NO</v>
      </c>
      <c r="B46" s="12" t="s">
        <v>690</v>
      </c>
      <c r="C46" s="148">
        <v>1298</v>
      </c>
      <c r="D46" s="182" t="s">
        <v>35</v>
      </c>
      <c r="E46" s="15"/>
      <c r="F46" s="185"/>
      <c r="G46" s="185"/>
      <c r="H46" s="185"/>
      <c r="I46" s="185"/>
      <c r="J46" s="185"/>
      <c r="K46" s="185">
        <v>9</v>
      </c>
      <c r="L46" s="154">
        <f t="shared" si="6"/>
        <v>9</v>
      </c>
      <c r="M46" s="16">
        <f t="shared" si="7"/>
        <v>1</v>
      </c>
      <c r="N46" s="140">
        <f t="shared" si="8"/>
        <v>9</v>
      </c>
      <c r="O46" s="171"/>
      <c r="P46" s="148">
        <v>2057</v>
      </c>
      <c r="Q46" s="149" t="s">
        <v>56</v>
      </c>
      <c r="R46" s="148">
        <f t="shared" si="9"/>
        <v>29</v>
      </c>
      <c r="S46" s="175"/>
      <c r="T46" s="17">
        <f t="shared" si="10"/>
        <v>29</v>
      </c>
      <c r="U46" s="11"/>
      <c r="V46" s="4"/>
      <c r="W46" s="4"/>
      <c r="X46" s="4"/>
      <c r="Y46" s="4"/>
    </row>
    <row r="47" spans="1:25" ht="29.1" customHeight="1" thickBot="1" x14ac:dyDescent="0.45">
      <c r="A47" s="144" t="str">
        <f t="shared" si="11"/>
        <v>NO</v>
      </c>
      <c r="B47" s="191" t="s">
        <v>469</v>
      </c>
      <c r="C47" s="157" t="s">
        <v>262</v>
      </c>
      <c r="D47" s="164" t="s">
        <v>263</v>
      </c>
      <c r="E47" s="193">
        <v>5</v>
      </c>
      <c r="F47" s="166"/>
      <c r="G47" s="185"/>
      <c r="H47" s="185"/>
      <c r="I47" s="185"/>
      <c r="J47" s="185"/>
      <c r="K47" s="185"/>
      <c r="L47" s="154">
        <f t="shared" si="6"/>
        <v>5</v>
      </c>
      <c r="M47" s="16">
        <f t="shared" si="7"/>
        <v>1</v>
      </c>
      <c r="N47" s="140">
        <f t="shared" si="8"/>
        <v>5</v>
      </c>
      <c r="O47" s="171"/>
      <c r="P47" s="148">
        <v>2069</v>
      </c>
      <c r="Q47" s="149" t="s">
        <v>57</v>
      </c>
      <c r="R47" s="148">
        <f t="shared" si="9"/>
        <v>0</v>
      </c>
      <c r="S47" s="175"/>
      <c r="T47" s="17">
        <f t="shared" si="10"/>
        <v>0</v>
      </c>
      <c r="U47" s="21"/>
      <c r="V47" s="4"/>
      <c r="W47" s="4"/>
      <c r="X47" s="4"/>
      <c r="Y47" s="4"/>
    </row>
    <row r="48" spans="1:25" ht="29.1" customHeight="1" thickBot="1" x14ac:dyDescent="0.4">
      <c r="A48" s="144" t="str">
        <f t="shared" si="11"/>
        <v>NO</v>
      </c>
      <c r="B48" s="12" t="s">
        <v>595</v>
      </c>
      <c r="C48" s="148">
        <v>1731</v>
      </c>
      <c r="D48" s="182" t="s">
        <v>43</v>
      </c>
      <c r="E48" s="15"/>
      <c r="F48" s="185"/>
      <c r="G48" s="185">
        <v>5</v>
      </c>
      <c r="H48" s="185"/>
      <c r="I48" s="185"/>
      <c r="J48" s="185"/>
      <c r="K48" s="185"/>
      <c r="L48" s="154">
        <f t="shared" si="6"/>
        <v>5</v>
      </c>
      <c r="M48" s="16">
        <f t="shared" si="7"/>
        <v>1</v>
      </c>
      <c r="N48" s="140">
        <f t="shared" si="8"/>
        <v>5</v>
      </c>
      <c r="O48" s="171"/>
      <c r="P48" s="148">
        <v>2321</v>
      </c>
      <c r="Q48" s="149" t="s">
        <v>668</v>
      </c>
      <c r="R48" s="148">
        <f t="shared" si="9"/>
        <v>15</v>
      </c>
      <c r="S48" s="175"/>
      <c r="T48" s="17">
        <f t="shared" si="10"/>
        <v>15</v>
      </c>
      <c r="U48" s="21"/>
      <c r="V48" s="4"/>
      <c r="W48" s="4"/>
      <c r="X48" s="4"/>
      <c r="Y48" s="4"/>
    </row>
    <row r="49" spans="1:25" ht="29.1" customHeight="1" thickBot="1" x14ac:dyDescent="0.4">
      <c r="A49" s="144" t="str">
        <f t="shared" si="11"/>
        <v>NO</v>
      </c>
      <c r="B49" s="40" t="s">
        <v>594</v>
      </c>
      <c r="C49" s="148">
        <v>1731</v>
      </c>
      <c r="D49" s="182" t="s">
        <v>43</v>
      </c>
      <c r="E49" s="15"/>
      <c r="F49" s="185"/>
      <c r="G49" s="185">
        <v>5</v>
      </c>
      <c r="H49" s="185"/>
      <c r="I49" s="185"/>
      <c r="J49" s="185"/>
      <c r="K49" s="185"/>
      <c r="L49" s="154">
        <f t="shared" si="6"/>
        <v>5</v>
      </c>
      <c r="M49" s="16">
        <f t="shared" si="7"/>
        <v>1</v>
      </c>
      <c r="N49" s="140">
        <f t="shared" si="8"/>
        <v>5</v>
      </c>
      <c r="O49" s="171"/>
      <c r="P49" s="148">
        <v>2029</v>
      </c>
      <c r="Q49" s="149" t="s">
        <v>59</v>
      </c>
      <c r="R49" s="148">
        <f t="shared" si="9"/>
        <v>437</v>
      </c>
      <c r="S49" s="175"/>
      <c r="T49" s="17">
        <f t="shared" si="10"/>
        <v>437</v>
      </c>
      <c r="U49" s="4"/>
      <c r="V49" s="4"/>
      <c r="W49" s="4"/>
      <c r="X49" s="4"/>
      <c r="Y49" s="4"/>
    </row>
    <row r="50" spans="1:25" ht="29.1" customHeight="1" thickBot="1" x14ac:dyDescent="0.4">
      <c r="A50" s="144" t="str">
        <f t="shared" si="11"/>
        <v>NO</v>
      </c>
      <c r="B50" s="191" t="s">
        <v>289</v>
      </c>
      <c r="C50" s="157" t="s">
        <v>170</v>
      </c>
      <c r="D50" s="183" t="s">
        <v>171</v>
      </c>
      <c r="E50" s="193">
        <v>5</v>
      </c>
      <c r="F50" s="185"/>
      <c r="G50" s="185"/>
      <c r="H50" s="185"/>
      <c r="I50" s="185"/>
      <c r="J50" s="185"/>
      <c r="K50" s="185"/>
      <c r="L50" s="154">
        <f t="shared" si="6"/>
        <v>5</v>
      </c>
      <c r="M50" s="16">
        <f t="shared" si="7"/>
        <v>1</v>
      </c>
      <c r="N50" s="140">
        <f t="shared" si="8"/>
        <v>5</v>
      </c>
      <c r="O50" s="171"/>
      <c r="P50" s="148">
        <v>2027</v>
      </c>
      <c r="Q50" s="149" t="s">
        <v>20</v>
      </c>
      <c r="R50" s="148">
        <f t="shared" si="9"/>
        <v>262</v>
      </c>
      <c r="S50" s="175"/>
      <c r="T50" s="17">
        <f t="shared" si="10"/>
        <v>230</v>
      </c>
      <c r="U50" s="4"/>
      <c r="V50" s="4"/>
      <c r="W50" s="4"/>
      <c r="X50" s="4"/>
      <c r="Y50" s="4"/>
    </row>
    <row r="51" spans="1:25" ht="29.1" customHeight="1" thickBot="1" x14ac:dyDescent="0.4">
      <c r="A51" s="144" t="str">
        <f t="shared" si="11"/>
        <v>NO</v>
      </c>
      <c r="B51" s="12" t="s">
        <v>476</v>
      </c>
      <c r="C51" s="148">
        <v>2027</v>
      </c>
      <c r="D51" s="149" t="s">
        <v>20</v>
      </c>
      <c r="E51" s="15"/>
      <c r="F51" s="185">
        <v>5</v>
      </c>
      <c r="G51" s="185"/>
      <c r="H51" s="185"/>
      <c r="I51" s="185"/>
      <c r="J51" s="185"/>
      <c r="K51" s="185"/>
      <c r="L51" s="154">
        <f t="shared" si="6"/>
        <v>5</v>
      </c>
      <c r="M51" s="16">
        <f t="shared" si="7"/>
        <v>1</v>
      </c>
      <c r="N51" s="140">
        <f t="shared" si="8"/>
        <v>5</v>
      </c>
      <c r="O51" s="171"/>
      <c r="P51" s="148">
        <v>1862</v>
      </c>
      <c r="Q51" s="149" t="s">
        <v>60</v>
      </c>
      <c r="R51" s="148">
        <f t="shared" si="9"/>
        <v>10</v>
      </c>
      <c r="S51" s="175"/>
      <c r="T51" s="17">
        <f t="shared" si="10"/>
        <v>10</v>
      </c>
      <c r="U51" s="4"/>
      <c r="V51" s="4"/>
      <c r="W51" s="4"/>
      <c r="X51" s="4"/>
      <c r="Y51" s="4"/>
    </row>
    <row r="52" spans="1:25" ht="29.1" customHeight="1" thickBot="1" x14ac:dyDescent="0.4">
      <c r="A52" s="144" t="str">
        <f t="shared" si="11"/>
        <v>NO</v>
      </c>
      <c r="B52" s="12" t="s">
        <v>477</v>
      </c>
      <c r="C52" s="148">
        <v>2029</v>
      </c>
      <c r="D52" s="149" t="s">
        <v>59</v>
      </c>
      <c r="E52" s="15"/>
      <c r="F52" s="185">
        <v>5</v>
      </c>
      <c r="G52" s="185"/>
      <c r="H52" s="185"/>
      <c r="I52" s="185"/>
      <c r="J52" s="185"/>
      <c r="K52" s="185"/>
      <c r="L52" s="154">
        <f t="shared" si="6"/>
        <v>5</v>
      </c>
      <c r="M52" s="16">
        <f t="shared" si="7"/>
        <v>1</v>
      </c>
      <c r="N52" s="140">
        <f t="shared" si="8"/>
        <v>5</v>
      </c>
      <c r="O52" s="171"/>
      <c r="P52" s="148">
        <v>1132</v>
      </c>
      <c r="Q52" s="149" t="s">
        <v>61</v>
      </c>
      <c r="R52" s="148">
        <f t="shared" si="9"/>
        <v>0</v>
      </c>
      <c r="S52" s="175"/>
      <c r="T52" s="17">
        <f t="shared" si="10"/>
        <v>0</v>
      </c>
      <c r="U52" s="4"/>
      <c r="V52" s="4"/>
      <c r="W52" s="4"/>
      <c r="X52" s="4"/>
      <c r="Y52" s="4"/>
    </row>
    <row r="53" spans="1:25" ht="29.1" customHeight="1" thickBot="1" x14ac:dyDescent="0.4">
      <c r="A53" s="144" t="str">
        <f t="shared" si="11"/>
        <v>NO</v>
      </c>
      <c r="B53" s="12" t="s">
        <v>691</v>
      </c>
      <c r="C53" s="157" t="s">
        <v>130</v>
      </c>
      <c r="D53" s="158" t="s">
        <v>131</v>
      </c>
      <c r="E53" s="15"/>
      <c r="F53" s="185"/>
      <c r="G53" s="185"/>
      <c r="H53" s="185"/>
      <c r="I53" s="185"/>
      <c r="J53" s="185"/>
      <c r="K53" s="185">
        <v>5</v>
      </c>
      <c r="L53" s="154">
        <f t="shared" si="6"/>
        <v>5</v>
      </c>
      <c r="M53" s="16">
        <f t="shared" si="7"/>
        <v>1</v>
      </c>
      <c r="N53" s="140">
        <f t="shared" si="8"/>
        <v>5</v>
      </c>
      <c r="O53" s="171"/>
      <c r="P53" s="148">
        <v>1988</v>
      </c>
      <c r="Q53" s="149" t="s">
        <v>62</v>
      </c>
      <c r="R53" s="148">
        <f t="shared" si="9"/>
        <v>0</v>
      </c>
      <c r="S53" s="175"/>
      <c r="T53" s="17">
        <f t="shared" si="10"/>
        <v>0</v>
      </c>
      <c r="U53" s="4"/>
      <c r="V53" s="4"/>
      <c r="W53" s="4"/>
      <c r="X53" s="4"/>
      <c r="Y53" s="4"/>
    </row>
    <row r="54" spans="1:25" ht="29.1" customHeight="1" thickBot="1" x14ac:dyDescent="0.4">
      <c r="A54" s="144" t="str">
        <f t="shared" si="11"/>
        <v>NO</v>
      </c>
      <c r="B54" s="12" t="s">
        <v>692</v>
      </c>
      <c r="C54" s="148">
        <v>1174</v>
      </c>
      <c r="D54" s="149" t="s">
        <v>123</v>
      </c>
      <c r="E54" s="15"/>
      <c r="F54" s="185"/>
      <c r="G54" s="185"/>
      <c r="H54" s="185"/>
      <c r="I54" s="185"/>
      <c r="J54" s="185"/>
      <c r="K54" s="185">
        <v>5</v>
      </c>
      <c r="L54" s="154">
        <f t="shared" si="6"/>
        <v>5</v>
      </c>
      <c r="M54" s="16">
        <f t="shared" si="7"/>
        <v>1</v>
      </c>
      <c r="N54" s="140">
        <f t="shared" si="8"/>
        <v>5</v>
      </c>
      <c r="O54" s="171"/>
      <c r="P54" s="148">
        <v>2378</v>
      </c>
      <c r="Q54" s="149" t="s">
        <v>474</v>
      </c>
      <c r="R54" s="148">
        <f t="shared" si="9"/>
        <v>79</v>
      </c>
      <c r="S54" s="175"/>
      <c r="T54" s="17">
        <f t="shared" si="10"/>
        <v>79</v>
      </c>
      <c r="U54" s="4"/>
      <c r="V54" s="4"/>
      <c r="W54" s="4"/>
      <c r="X54" s="4"/>
      <c r="Y54" s="4"/>
    </row>
    <row r="55" spans="1:25" ht="29.1" customHeight="1" thickBot="1" x14ac:dyDescent="0.4">
      <c r="A55" s="144" t="str">
        <f t="shared" si="11"/>
        <v>NO</v>
      </c>
      <c r="B55" s="12"/>
      <c r="C55" s="13"/>
      <c r="D55" s="12"/>
      <c r="E55" s="15"/>
      <c r="F55" s="185"/>
      <c r="G55" s="185"/>
      <c r="H55" s="185"/>
      <c r="I55" s="185"/>
      <c r="J55" s="185"/>
      <c r="K55" s="185"/>
      <c r="L55" s="154">
        <f t="shared" ref="L55:L60" si="12">IF(M55=7,SUM(E55:K55)-SMALL(E55:K55,1)-SMALL(E55:K55,2),IF(M55=6,SUM(E55:K55)-SMALL(E55:K55,1),SUM(E55:K55)))</f>
        <v>0</v>
      </c>
      <c r="M55" s="16">
        <f t="shared" si="7"/>
        <v>0</v>
      </c>
      <c r="N55" s="140">
        <f t="shared" si="8"/>
        <v>0</v>
      </c>
      <c r="O55" s="171"/>
      <c r="P55" s="295">
        <v>1636</v>
      </c>
      <c r="Q55" s="149" t="s">
        <v>698</v>
      </c>
      <c r="R55" s="148">
        <f t="shared" si="9"/>
        <v>0</v>
      </c>
      <c r="S55" s="175"/>
      <c r="T55" s="17">
        <f t="shared" si="10"/>
        <v>0</v>
      </c>
      <c r="U55" s="4"/>
      <c r="V55" s="4"/>
      <c r="W55" s="4"/>
      <c r="X55" s="4"/>
      <c r="Y55" s="4"/>
    </row>
    <row r="56" spans="1:25" ht="29.1" customHeight="1" thickBot="1" x14ac:dyDescent="0.4">
      <c r="A56" s="144" t="str">
        <f t="shared" si="11"/>
        <v>NO</v>
      </c>
      <c r="B56" s="12"/>
      <c r="C56" s="13"/>
      <c r="D56" s="12"/>
      <c r="E56" s="15"/>
      <c r="F56" s="185"/>
      <c r="G56" s="185"/>
      <c r="H56" s="185"/>
      <c r="I56" s="185"/>
      <c r="J56" s="185"/>
      <c r="K56" s="185"/>
      <c r="L56" s="154">
        <f t="shared" si="12"/>
        <v>0</v>
      </c>
      <c r="M56" s="16">
        <f t="shared" si="7"/>
        <v>0</v>
      </c>
      <c r="N56" s="140">
        <f t="shared" si="8"/>
        <v>0</v>
      </c>
      <c r="O56" s="171"/>
      <c r="P56" s="148">
        <v>2140</v>
      </c>
      <c r="Q56" s="149" t="s">
        <v>648</v>
      </c>
      <c r="R56" s="148">
        <f t="shared" si="9"/>
        <v>0</v>
      </c>
      <c r="S56" s="175"/>
      <c r="T56" s="17">
        <f t="shared" si="10"/>
        <v>0</v>
      </c>
      <c r="U56" s="4"/>
      <c r="V56" s="4"/>
      <c r="W56" s="4"/>
      <c r="X56" s="4"/>
      <c r="Y56" s="4"/>
    </row>
    <row r="57" spans="1:25" ht="29.1" customHeight="1" thickBot="1" x14ac:dyDescent="0.4">
      <c r="A57" s="144" t="str">
        <f t="shared" si="11"/>
        <v>NO</v>
      </c>
      <c r="B57" s="12"/>
      <c r="C57" s="13"/>
      <c r="D57" s="12"/>
      <c r="E57" s="15"/>
      <c r="F57" s="185"/>
      <c r="G57" s="185"/>
      <c r="H57" s="185"/>
      <c r="I57" s="185"/>
      <c r="J57" s="185"/>
      <c r="K57" s="185"/>
      <c r="L57" s="154">
        <f t="shared" si="12"/>
        <v>0</v>
      </c>
      <c r="M57" s="16">
        <f t="shared" si="7"/>
        <v>0</v>
      </c>
      <c r="N57" s="140">
        <f t="shared" si="8"/>
        <v>0</v>
      </c>
      <c r="O57" s="171"/>
      <c r="P57" s="266">
        <v>1990</v>
      </c>
      <c r="Q57" s="267" t="s">
        <v>26</v>
      </c>
      <c r="R57" s="148">
        <f t="shared" si="9"/>
        <v>0</v>
      </c>
      <c r="S57" s="175"/>
      <c r="T57" s="17">
        <f t="shared" si="10"/>
        <v>0</v>
      </c>
      <c r="U57" s="4"/>
      <c r="V57" s="4"/>
      <c r="W57" s="4"/>
      <c r="X57" s="4"/>
      <c r="Y57" s="4"/>
    </row>
    <row r="58" spans="1:25" ht="29.1" customHeight="1" thickBot="1" x14ac:dyDescent="0.4">
      <c r="A58" s="144" t="str">
        <f t="shared" si="11"/>
        <v>NO</v>
      </c>
      <c r="B58" s="13"/>
      <c r="C58" s="13"/>
      <c r="D58" s="12"/>
      <c r="E58" s="15"/>
      <c r="F58" s="185"/>
      <c r="G58" s="185"/>
      <c r="H58" s="185"/>
      <c r="I58" s="185"/>
      <c r="J58" s="185"/>
      <c r="K58" s="185"/>
      <c r="L58" s="154">
        <f t="shared" si="12"/>
        <v>0</v>
      </c>
      <c r="M58" s="16">
        <f t="shared" si="7"/>
        <v>0</v>
      </c>
      <c r="N58" s="140">
        <f t="shared" si="8"/>
        <v>0</v>
      </c>
      <c r="O58" s="171"/>
      <c r="P58" s="148">
        <v>2068</v>
      </c>
      <c r="Q58" s="149" t="s">
        <v>64</v>
      </c>
      <c r="R58" s="148">
        <f t="shared" si="9"/>
        <v>0</v>
      </c>
      <c r="S58" s="175"/>
      <c r="T58" s="17">
        <f t="shared" si="10"/>
        <v>0</v>
      </c>
      <c r="U58" s="4"/>
      <c r="V58" s="4"/>
      <c r="W58" s="4"/>
      <c r="X58" s="4"/>
      <c r="Y58" s="4"/>
    </row>
    <row r="59" spans="1:25" ht="29.1" customHeight="1" thickBot="1" x14ac:dyDescent="0.4">
      <c r="A59" s="144" t="str">
        <f t="shared" si="11"/>
        <v>NO</v>
      </c>
      <c r="B59" s="13"/>
      <c r="C59" s="13"/>
      <c r="D59" s="13"/>
      <c r="E59" s="15"/>
      <c r="F59" s="185"/>
      <c r="G59" s="185"/>
      <c r="H59" s="185"/>
      <c r="I59" s="185"/>
      <c r="J59" s="185"/>
      <c r="K59" s="185"/>
      <c r="L59" s="154">
        <f t="shared" si="12"/>
        <v>0</v>
      </c>
      <c r="M59" s="16">
        <f t="shared" si="7"/>
        <v>0</v>
      </c>
      <c r="N59" s="140">
        <f t="shared" si="8"/>
        <v>0</v>
      </c>
      <c r="O59" s="171"/>
      <c r="P59" s="148">
        <v>2075</v>
      </c>
      <c r="Q59" s="180" t="s">
        <v>118</v>
      </c>
      <c r="R59" s="148">
        <f t="shared" si="9"/>
        <v>0</v>
      </c>
      <c r="S59" s="175"/>
      <c r="T59" s="17">
        <f t="shared" si="10"/>
        <v>0</v>
      </c>
      <c r="U59" s="4"/>
      <c r="V59" s="4"/>
      <c r="W59" s="4"/>
      <c r="X59" s="4"/>
      <c r="Y59" s="4"/>
    </row>
    <row r="60" spans="1:25" ht="29.1" customHeight="1" thickBot="1" x14ac:dyDescent="0.4">
      <c r="A60" s="144" t="str">
        <f t="shared" si="11"/>
        <v>NO</v>
      </c>
      <c r="B60" s="13"/>
      <c r="C60" s="13"/>
      <c r="D60" s="13"/>
      <c r="E60" s="15"/>
      <c r="F60" s="185"/>
      <c r="G60" s="185"/>
      <c r="H60" s="185"/>
      <c r="I60" s="185"/>
      <c r="J60" s="185"/>
      <c r="K60" s="185"/>
      <c r="L60" s="154">
        <f t="shared" si="12"/>
        <v>0</v>
      </c>
      <c r="M60" s="16">
        <f t="shared" si="7"/>
        <v>0</v>
      </c>
      <c r="N60" s="140">
        <f t="shared" si="8"/>
        <v>0</v>
      </c>
      <c r="O60" s="171"/>
      <c r="P60" s="148">
        <v>2076</v>
      </c>
      <c r="Q60" s="149" t="s">
        <v>117</v>
      </c>
      <c r="R60" s="148">
        <f t="shared" si="9"/>
        <v>0</v>
      </c>
      <c r="S60" s="175"/>
      <c r="T60" s="17">
        <f t="shared" si="10"/>
        <v>0</v>
      </c>
      <c r="U60" s="4"/>
      <c r="V60" s="4"/>
      <c r="W60" s="4"/>
      <c r="X60" s="4"/>
      <c r="Y60" s="4"/>
    </row>
    <row r="61" spans="1:25" ht="28.5" customHeight="1" thickBot="1" x14ac:dyDescent="0.4">
      <c r="A61" s="23">
        <f>COUNTIF(A3:A60,"SI")</f>
        <v>38</v>
      </c>
      <c r="B61" s="23">
        <f>COUNTA(B3:B60)</f>
        <v>52</v>
      </c>
      <c r="C61" s="23"/>
      <c r="D61" s="23"/>
      <c r="E61" s="25"/>
      <c r="F61" s="186"/>
      <c r="G61" s="236"/>
      <c r="H61" s="236"/>
      <c r="I61" s="236"/>
      <c r="J61" s="236"/>
      <c r="K61" s="236"/>
      <c r="L61" s="42">
        <f>SUM(L3:L60)</f>
        <v>3771</v>
      </c>
      <c r="M61" s="27"/>
      <c r="N61" s="43">
        <f>SUM(N3:N60)</f>
        <v>4059</v>
      </c>
      <c r="O61" s="171"/>
      <c r="P61" s="148">
        <v>2161</v>
      </c>
      <c r="Q61" s="149" t="s">
        <v>66</v>
      </c>
      <c r="R61" s="148">
        <f t="shared" si="9"/>
        <v>0</v>
      </c>
      <c r="S61" s="175"/>
      <c r="T61" s="17">
        <f t="shared" si="10"/>
        <v>0</v>
      </c>
      <c r="U61" s="4"/>
      <c r="V61" s="4"/>
      <c r="W61" s="4"/>
      <c r="X61" s="4"/>
      <c r="Y61" s="4"/>
    </row>
    <row r="62" spans="1:25" ht="27.95" customHeight="1" thickBot="1" x14ac:dyDescent="0.4">
      <c r="A62" s="44"/>
      <c r="B62" s="44"/>
      <c r="C62" s="44"/>
      <c r="D62" s="44"/>
      <c r="E62" s="45"/>
      <c r="F62" s="196"/>
      <c r="G62" s="237"/>
      <c r="H62" s="237"/>
      <c r="I62" s="237"/>
      <c r="J62" s="237"/>
      <c r="K62" s="237"/>
      <c r="L62" s="46"/>
      <c r="M62" s="4"/>
      <c r="N62" s="47"/>
      <c r="O62" s="169"/>
      <c r="P62" s="148">
        <v>1216</v>
      </c>
      <c r="Q62" s="180" t="s">
        <v>108</v>
      </c>
      <c r="R62" s="148">
        <f t="shared" si="9"/>
        <v>0</v>
      </c>
      <c r="S62" s="175"/>
      <c r="T62" s="17">
        <f t="shared" si="10"/>
        <v>0</v>
      </c>
      <c r="U62" s="4"/>
      <c r="V62" s="4"/>
      <c r="W62" s="4"/>
      <c r="X62" s="4"/>
      <c r="Y62" s="4"/>
    </row>
    <row r="63" spans="1:25" ht="27.95" customHeight="1" thickBot="1" x14ac:dyDescent="0.4">
      <c r="A63" s="44"/>
      <c r="B63" s="44"/>
      <c r="C63" s="44"/>
      <c r="D63" s="44"/>
      <c r="E63" s="45"/>
      <c r="F63" s="196"/>
      <c r="G63" s="237"/>
      <c r="H63" s="237"/>
      <c r="I63" s="237"/>
      <c r="J63" s="237"/>
      <c r="K63" s="237"/>
      <c r="L63" s="44"/>
      <c r="M63" s="4"/>
      <c r="N63" s="4"/>
      <c r="O63" s="169"/>
      <c r="P63" s="148">
        <v>2113</v>
      </c>
      <c r="Q63" s="149" t="s">
        <v>67</v>
      </c>
      <c r="R63" s="148">
        <f t="shared" si="9"/>
        <v>0</v>
      </c>
      <c r="S63" s="175"/>
      <c r="T63" s="17">
        <f t="shared" si="10"/>
        <v>0</v>
      </c>
      <c r="U63" s="4"/>
      <c r="V63" s="4"/>
      <c r="W63" s="4"/>
      <c r="X63" s="4"/>
      <c r="Y63" s="4"/>
    </row>
    <row r="64" spans="1:25" ht="27.95" customHeight="1" thickBot="1" x14ac:dyDescent="0.4">
      <c r="A64" s="44"/>
      <c r="B64" s="29"/>
      <c r="C64" s="30"/>
      <c r="D64" s="30"/>
      <c r="E64" s="30"/>
      <c r="F64" s="197"/>
      <c r="G64" s="197"/>
      <c r="H64" s="197"/>
      <c r="I64" s="197"/>
      <c r="J64" s="197"/>
      <c r="K64" s="197"/>
      <c r="L64" s="31"/>
      <c r="M64" s="4"/>
      <c r="N64" s="4"/>
      <c r="O64" s="169"/>
      <c r="P64" s="148">
        <v>1896</v>
      </c>
      <c r="Q64" s="149" t="s">
        <v>116</v>
      </c>
      <c r="R64" s="148">
        <f t="shared" si="9"/>
        <v>0</v>
      </c>
      <c r="S64" s="175"/>
      <c r="T64" s="17">
        <f t="shared" si="10"/>
        <v>0</v>
      </c>
      <c r="U64" s="4"/>
      <c r="V64" s="4"/>
      <c r="W64" s="4"/>
      <c r="X64" s="4"/>
      <c r="Y64" s="4"/>
    </row>
    <row r="65" spans="1:25" ht="27.95" customHeight="1" x14ac:dyDescent="0.35">
      <c r="A65" s="44"/>
      <c r="B65" s="32"/>
      <c r="C65" s="33"/>
      <c r="D65" s="33"/>
      <c r="E65" s="33"/>
      <c r="F65" s="198"/>
      <c r="G65" s="198"/>
      <c r="H65" s="198"/>
      <c r="I65" s="198"/>
      <c r="J65" s="198"/>
      <c r="K65" s="198"/>
      <c r="L65" s="34"/>
      <c r="M65" s="4"/>
      <c r="N65" s="4"/>
      <c r="O65" s="169"/>
      <c r="P65" s="178"/>
      <c r="Q65" s="178"/>
      <c r="R65" s="148">
        <f>SUM(R3:R64)</f>
        <v>4059</v>
      </c>
      <c r="S65" s="173"/>
      <c r="T65" s="22">
        <f>SUM(T3:T64)</f>
        <v>3771</v>
      </c>
      <c r="U65" s="4"/>
      <c r="V65" s="4"/>
      <c r="W65" s="4"/>
      <c r="X65" s="4"/>
      <c r="Y65" s="4"/>
    </row>
    <row r="66" spans="1:25" ht="27.95" customHeight="1" x14ac:dyDescent="0.35">
      <c r="A66" s="44"/>
      <c r="B66" s="32"/>
      <c r="C66" s="33"/>
      <c r="D66" s="33"/>
      <c r="E66" s="33"/>
      <c r="F66" s="198"/>
      <c r="G66" s="198"/>
      <c r="H66" s="198"/>
      <c r="I66" s="198"/>
      <c r="J66" s="198"/>
      <c r="K66" s="198"/>
      <c r="L66" s="34"/>
      <c r="M66" s="4"/>
      <c r="N66" s="4"/>
      <c r="O66" s="169"/>
      <c r="P66" s="178"/>
      <c r="Q66" s="178"/>
      <c r="R66" s="178"/>
      <c r="S66" s="173"/>
      <c r="T66" s="4"/>
      <c r="U66" s="4"/>
      <c r="V66" s="4"/>
      <c r="W66" s="4"/>
      <c r="X66" s="4"/>
      <c r="Y66" s="4"/>
    </row>
    <row r="67" spans="1:25" ht="27.95" customHeight="1" x14ac:dyDescent="0.35">
      <c r="A67" s="44"/>
      <c r="B67" s="35"/>
      <c r="C67" s="36"/>
      <c r="D67" s="36"/>
      <c r="E67" s="36"/>
      <c r="F67" s="199"/>
      <c r="G67" s="199"/>
      <c r="H67" s="199"/>
      <c r="I67" s="199"/>
      <c r="J67" s="199"/>
      <c r="K67" s="199"/>
      <c r="L67" s="37"/>
      <c r="M67" s="4"/>
      <c r="N67" s="4"/>
      <c r="O67" s="169"/>
      <c r="P67" s="178"/>
      <c r="Q67" s="178"/>
      <c r="R67" s="178"/>
      <c r="S67" s="173"/>
      <c r="T67" s="4"/>
      <c r="U67" s="4"/>
      <c r="V67" s="4"/>
      <c r="W67" s="4"/>
      <c r="X67" s="4"/>
      <c r="Y67" s="4"/>
    </row>
    <row r="68" spans="1:25" ht="18.600000000000001" customHeight="1" x14ac:dyDescent="0.2">
      <c r="P68" s="178"/>
      <c r="Q68" s="178"/>
      <c r="R68" s="178"/>
      <c r="S68" s="173"/>
      <c r="T68" s="4"/>
    </row>
    <row r="69" spans="1:25" ht="18.600000000000001" customHeight="1" x14ac:dyDescent="0.2">
      <c r="P69" s="178"/>
      <c r="Q69" s="178"/>
    </row>
    <row r="70" spans="1:25" ht="18.600000000000001" customHeight="1" x14ac:dyDescent="0.2">
      <c r="P70" s="178"/>
      <c r="Q70" s="178"/>
    </row>
    <row r="71" spans="1:25" ht="18.600000000000001" customHeight="1" x14ac:dyDescent="0.2">
      <c r="P71" s="178"/>
      <c r="Q71" s="178"/>
    </row>
    <row r="72" spans="1:25" ht="18.600000000000001" customHeight="1" x14ac:dyDescent="0.2">
      <c r="P72" s="178"/>
      <c r="Q72" s="178"/>
    </row>
    <row r="73" spans="1:25" ht="18.600000000000001" customHeight="1" x14ac:dyDescent="0.2">
      <c r="P73" s="178"/>
      <c r="Q73" s="178"/>
    </row>
    <row r="74" spans="1:25" ht="18.600000000000001" customHeight="1" x14ac:dyDescent="0.2">
      <c r="P74" s="178"/>
      <c r="Q74" s="178"/>
    </row>
    <row r="75" spans="1:25" ht="18.600000000000001" customHeight="1" x14ac:dyDescent="0.2">
      <c r="P75" s="178"/>
      <c r="Q75" s="178"/>
    </row>
    <row r="76" spans="1:25" ht="18.600000000000001" customHeight="1" x14ac:dyDescent="0.2">
      <c r="P76" s="178"/>
      <c r="Q76" s="178"/>
    </row>
    <row r="77" spans="1:25" ht="18.600000000000001" customHeight="1" x14ac:dyDescent="0.2">
      <c r="P77" s="178"/>
      <c r="Q77" s="178"/>
    </row>
    <row r="78" spans="1:25" ht="18.600000000000001" customHeight="1" x14ac:dyDescent="0.2">
      <c r="P78" s="178"/>
      <c r="Q78" s="178"/>
    </row>
    <row r="79" spans="1:25" ht="18.600000000000001" customHeight="1" x14ac:dyDescent="0.2">
      <c r="P79" s="178"/>
      <c r="Q79" s="178"/>
    </row>
    <row r="80" spans="1:25" ht="18.600000000000001" customHeight="1" x14ac:dyDescent="0.2">
      <c r="P80" s="178"/>
      <c r="Q80" s="178"/>
    </row>
    <row r="81" spans="16:17" ht="18.600000000000001" customHeight="1" x14ac:dyDescent="0.2">
      <c r="P81" s="178"/>
      <c r="Q81" s="178"/>
    </row>
    <row r="82" spans="16:17" ht="18.600000000000001" customHeight="1" x14ac:dyDescent="0.2">
      <c r="P82" s="178"/>
      <c r="Q82" s="178"/>
    </row>
    <row r="83" spans="16:17" ht="18.600000000000001" customHeight="1" x14ac:dyDescent="0.2">
      <c r="P83" s="178"/>
      <c r="Q83" s="178"/>
    </row>
    <row r="84" spans="16:17" ht="18.600000000000001" customHeight="1" x14ac:dyDescent="0.2">
      <c r="P84" s="178"/>
      <c r="Q84" s="178"/>
    </row>
    <row r="85" spans="16:17" ht="18.600000000000001" customHeight="1" x14ac:dyDescent="0.2">
      <c r="P85" s="178"/>
      <c r="Q85" s="178"/>
    </row>
    <row r="86" spans="16:17" ht="18.600000000000001" customHeight="1" x14ac:dyDescent="0.2">
      <c r="P86" s="178"/>
      <c r="Q86" s="178"/>
    </row>
    <row r="87" spans="16:17" ht="18.600000000000001" customHeight="1" x14ac:dyDescent="0.2">
      <c r="P87" s="178"/>
      <c r="Q87" s="178"/>
    </row>
    <row r="88" spans="16:17" ht="18.600000000000001" customHeight="1" x14ac:dyDescent="0.2">
      <c r="P88" s="178"/>
      <c r="Q88" s="178"/>
    </row>
    <row r="89" spans="16:17" ht="18.600000000000001" customHeight="1" x14ac:dyDescent="0.2">
      <c r="P89" s="178"/>
      <c r="Q89" s="178"/>
    </row>
    <row r="90" spans="16:17" ht="18.600000000000001" customHeight="1" x14ac:dyDescent="0.2">
      <c r="P90" s="178"/>
      <c r="Q90" s="178"/>
    </row>
    <row r="91" spans="16:17" ht="18.600000000000001" customHeight="1" x14ac:dyDescent="0.2">
      <c r="P91" s="178"/>
      <c r="Q91" s="178"/>
    </row>
    <row r="92" spans="16:17" ht="18.600000000000001" customHeight="1" x14ac:dyDescent="0.2">
      <c r="P92" s="178"/>
      <c r="Q92" s="178"/>
    </row>
    <row r="93" spans="16:17" ht="18.600000000000001" customHeight="1" x14ac:dyDescent="0.2">
      <c r="P93" s="178"/>
      <c r="Q93" s="178"/>
    </row>
  </sheetData>
  <sortState ref="B3:L54">
    <sortCondition descending="1" ref="L3:L54"/>
  </sortState>
  <mergeCells count="1">
    <mergeCell ref="A1:F1"/>
  </mergeCells>
  <conditionalFormatting sqref="A3:A60">
    <cfRule type="containsText" dxfId="17" priority="1" stopIfTrue="1" operator="containsText" text="SI">
      <formula>NOT(ISERROR(SEARCH("SI",A3)))</formula>
    </cfRule>
    <cfRule type="containsText" dxfId="16" priority="2" stopIfTrue="1" operator="containsText" text="NO">
      <formula>NOT(ISERROR(SEARCH("NO",A3)))</formula>
    </cfRule>
  </conditionalFormatting>
  <pageMargins left="1" right="1" top="1" bottom="1" header="0.25" footer="0.25"/>
  <pageSetup orientation="portrait" r:id="rId1"/>
  <headerFooter>
    <oddHeader>&amp;L&amp;"Times New Roman,Regular"&amp;12&amp;K000000ES F</oddHeader>
    <oddFooter>&amp;L&amp;"Helvetica,Regular"&amp;12&amp;K000000&amp;P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W102"/>
  <sheetViews>
    <sheetView showGridLines="0" zoomScale="40" zoomScaleNormal="40" workbookViewId="0">
      <selection activeCell="B2" sqref="B2:L76"/>
    </sheetView>
  </sheetViews>
  <sheetFormatPr defaultColWidth="11.42578125" defaultRowHeight="18.600000000000001" customHeight="1" x14ac:dyDescent="0.2"/>
  <cols>
    <col min="1" max="1" width="11.42578125" style="60" customWidth="1"/>
    <col min="2" max="2" width="65.140625" style="60" bestFit="1" customWidth="1"/>
    <col min="3" max="3" width="12.42578125" style="60" customWidth="1"/>
    <col min="4" max="4" width="65.140625" style="60" customWidth="1"/>
    <col min="5" max="5" width="23.42578125" style="60" customWidth="1"/>
    <col min="6" max="6" width="23.42578125" style="189" customWidth="1"/>
    <col min="7" max="7" width="23.140625" style="189" customWidth="1"/>
    <col min="8" max="11" width="23" style="189" customWidth="1"/>
    <col min="12" max="12" width="15" style="60" customWidth="1"/>
    <col min="13" max="13" width="14.28515625" style="60" customWidth="1"/>
    <col min="14" max="14" width="32.7109375" style="60" bestFit="1" customWidth="1"/>
    <col min="15" max="15" width="11.42578125" style="172" customWidth="1"/>
    <col min="16" max="16" width="11.42578125" style="181" customWidth="1"/>
    <col min="17" max="17" width="59.7109375" style="181" customWidth="1"/>
    <col min="18" max="18" width="11.42578125" style="181" customWidth="1"/>
    <col min="19" max="19" width="11.42578125" style="172" customWidth="1"/>
    <col min="20" max="20" width="35" style="60" customWidth="1"/>
    <col min="21" max="22" width="11.42578125" style="60" customWidth="1"/>
    <col min="23" max="23" width="39.140625" style="60" customWidth="1"/>
    <col min="24" max="24" width="11.42578125" style="60" customWidth="1"/>
    <col min="25" max="25" width="65.42578125" style="60" customWidth="1"/>
    <col min="26" max="257" width="11.42578125" style="60" customWidth="1"/>
  </cols>
  <sheetData>
    <row r="1" spans="1:25" ht="28.5" customHeight="1" thickBot="1" x14ac:dyDescent="0.45">
      <c r="A1" s="299" t="s">
        <v>77</v>
      </c>
      <c r="B1" s="300"/>
      <c r="C1" s="300"/>
      <c r="D1" s="300"/>
      <c r="E1" s="300"/>
      <c r="F1" s="301"/>
      <c r="G1" s="235"/>
      <c r="H1" s="239"/>
      <c r="I1" s="239"/>
      <c r="J1" s="239"/>
      <c r="K1" s="239"/>
      <c r="L1" s="3"/>
      <c r="M1" s="3"/>
      <c r="N1" s="39"/>
      <c r="O1" s="169"/>
      <c r="P1" s="178"/>
      <c r="Q1" s="178"/>
      <c r="R1" s="178"/>
      <c r="S1" s="173"/>
      <c r="T1" s="3"/>
      <c r="U1" s="4"/>
      <c r="V1" s="4"/>
      <c r="W1" s="4"/>
      <c r="X1" s="4"/>
      <c r="Y1" s="4"/>
    </row>
    <row r="2" spans="1:25" ht="51.4" customHeight="1" thickBot="1" x14ac:dyDescent="0.4">
      <c r="A2" s="6" t="s">
        <v>69</v>
      </c>
      <c r="B2" s="6" t="s">
        <v>1</v>
      </c>
      <c r="C2" s="6" t="s">
        <v>70</v>
      </c>
      <c r="D2" s="6" t="s">
        <v>3</v>
      </c>
      <c r="E2" s="7" t="s">
        <v>121</v>
      </c>
      <c r="F2" s="184" t="s">
        <v>163</v>
      </c>
      <c r="G2" s="184" t="s">
        <v>164</v>
      </c>
      <c r="H2" s="184" t="s">
        <v>165</v>
      </c>
      <c r="I2" s="184" t="s">
        <v>166</v>
      </c>
      <c r="J2" s="184" t="s">
        <v>122</v>
      </c>
      <c r="K2" s="184" t="s">
        <v>167</v>
      </c>
      <c r="L2" s="8" t="s">
        <v>4</v>
      </c>
      <c r="M2" s="9" t="s">
        <v>5</v>
      </c>
      <c r="N2" s="9" t="s">
        <v>6</v>
      </c>
      <c r="O2" s="195"/>
      <c r="P2" s="179" t="s">
        <v>7</v>
      </c>
      <c r="Q2" s="179" t="s">
        <v>3</v>
      </c>
      <c r="R2" s="179" t="s">
        <v>8</v>
      </c>
      <c r="S2" s="234"/>
      <c r="T2" s="10" t="s">
        <v>9</v>
      </c>
      <c r="U2" s="11"/>
      <c r="V2" s="18"/>
      <c r="W2" s="18"/>
      <c r="X2" s="18"/>
      <c r="Y2" s="18"/>
    </row>
    <row r="3" spans="1:25" ht="29.1" customHeight="1" thickBot="1" x14ac:dyDescent="0.4">
      <c r="A3" s="144" t="str">
        <f t="shared" ref="A3:A34" si="0">IF(M3&lt;2,"NO","SI")</f>
        <v>SI</v>
      </c>
      <c r="B3" s="156" t="s">
        <v>372</v>
      </c>
      <c r="C3" s="157" t="s">
        <v>134</v>
      </c>
      <c r="D3" s="158" t="s">
        <v>135</v>
      </c>
      <c r="E3" s="159">
        <v>100</v>
      </c>
      <c r="F3" s="185">
        <v>100</v>
      </c>
      <c r="G3" s="185">
        <v>100</v>
      </c>
      <c r="H3" s="185">
        <v>100</v>
      </c>
      <c r="I3" s="185">
        <v>100</v>
      </c>
      <c r="J3" s="185">
        <v>100</v>
      </c>
      <c r="K3" s="185">
        <v>100</v>
      </c>
      <c r="L3" s="154">
        <f t="shared" ref="L3:L34" si="1">IF(M3=7,SUM(E3:K3)-SMALL(E3:K3,1)-SMALL(E3:K3,2),IF(M3=6,SUM(E3:K3)-SMALL(E3:K3,1),SUM(E3:K3)))</f>
        <v>500</v>
      </c>
      <c r="M3" s="16">
        <f t="shared" ref="M3:M34" si="2">COUNTA(E3:K3)</f>
        <v>7</v>
      </c>
      <c r="N3" s="140">
        <f t="shared" ref="N3:N34" si="3">SUM(E3:K3)</f>
        <v>700</v>
      </c>
      <c r="O3" s="171"/>
      <c r="P3" s="148">
        <v>1213</v>
      </c>
      <c r="Q3" s="149" t="s">
        <v>114</v>
      </c>
      <c r="R3" s="148">
        <f t="shared" ref="R3:R34" si="4">SUMIF($C$3:$C$108,P3,$N$3:$N$108)</f>
        <v>298</v>
      </c>
      <c r="S3" s="175"/>
      <c r="T3" s="17">
        <f t="shared" ref="T3:T34" si="5">SUMIF($C$3:$C$108,P3,$L$3:$L$108)</f>
        <v>258</v>
      </c>
      <c r="U3" s="11"/>
      <c r="V3" s="18"/>
      <c r="W3" s="18"/>
      <c r="X3" s="18"/>
      <c r="Y3" s="18"/>
    </row>
    <row r="4" spans="1:25" ht="29.1" customHeight="1" thickBot="1" x14ac:dyDescent="0.4">
      <c r="A4" s="144" t="str">
        <f t="shared" si="0"/>
        <v>SI</v>
      </c>
      <c r="B4" s="156" t="s">
        <v>376</v>
      </c>
      <c r="C4" s="157" t="s">
        <v>134</v>
      </c>
      <c r="D4" s="158" t="s">
        <v>135</v>
      </c>
      <c r="E4" s="159">
        <v>50</v>
      </c>
      <c r="F4" s="185">
        <v>90</v>
      </c>
      <c r="G4" s="185">
        <v>90</v>
      </c>
      <c r="H4" s="185">
        <v>30</v>
      </c>
      <c r="I4" s="185">
        <v>80</v>
      </c>
      <c r="J4" s="185">
        <v>30</v>
      </c>
      <c r="K4" s="185">
        <v>80</v>
      </c>
      <c r="L4" s="154">
        <f t="shared" si="1"/>
        <v>390</v>
      </c>
      <c r="M4" s="16">
        <f t="shared" si="2"/>
        <v>7</v>
      </c>
      <c r="N4" s="140">
        <f t="shared" si="3"/>
        <v>450</v>
      </c>
      <c r="O4" s="171"/>
      <c r="P4" s="148"/>
      <c r="Q4" s="149"/>
      <c r="R4" s="148">
        <f t="shared" si="4"/>
        <v>0</v>
      </c>
      <c r="S4" s="175"/>
      <c r="T4" s="17">
        <f t="shared" si="5"/>
        <v>0</v>
      </c>
      <c r="U4" s="11"/>
      <c r="V4" s="18"/>
      <c r="W4" s="18"/>
      <c r="X4" s="18"/>
      <c r="Y4" s="18"/>
    </row>
    <row r="5" spans="1:25" ht="29.1" customHeight="1" thickBot="1" x14ac:dyDescent="0.4">
      <c r="A5" s="144" t="str">
        <f t="shared" si="0"/>
        <v>SI</v>
      </c>
      <c r="B5" s="156" t="s">
        <v>392</v>
      </c>
      <c r="C5" s="157" t="s">
        <v>199</v>
      </c>
      <c r="D5" s="158" t="s">
        <v>71</v>
      </c>
      <c r="E5" s="159">
        <v>5</v>
      </c>
      <c r="F5" s="185">
        <v>50</v>
      </c>
      <c r="G5" s="185">
        <v>80</v>
      </c>
      <c r="H5" s="185">
        <v>40</v>
      </c>
      <c r="I5" s="185">
        <v>90</v>
      </c>
      <c r="J5" s="185">
        <v>80</v>
      </c>
      <c r="K5" s="185">
        <v>50</v>
      </c>
      <c r="L5" s="154">
        <f t="shared" si="1"/>
        <v>350</v>
      </c>
      <c r="M5" s="16">
        <f t="shared" si="2"/>
        <v>7</v>
      </c>
      <c r="N5" s="140">
        <f t="shared" si="3"/>
        <v>395</v>
      </c>
      <c r="O5" s="171"/>
      <c r="P5" s="148">
        <v>2232</v>
      </c>
      <c r="Q5" s="149" t="s">
        <v>119</v>
      </c>
      <c r="R5" s="148">
        <f t="shared" si="4"/>
        <v>122</v>
      </c>
      <c r="S5" s="175"/>
      <c r="T5" s="17">
        <f t="shared" si="5"/>
        <v>122</v>
      </c>
      <c r="U5" s="11"/>
      <c r="V5" s="18"/>
      <c r="W5" s="18"/>
      <c r="X5" s="18"/>
      <c r="Y5" s="18"/>
    </row>
    <row r="6" spans="1:25" ht="29.1" customHeight="1" thickBot="1" x14ac:dyDescent="0.4">
      <c r="A6" s="144" t="str">
        <f t="shared" si="0"/>
        <v>SI</v>
      </c>
      <c r="B6" s="156" t="s">
        <v>375</v>
      </c>
      <c r="C6" s="157" t="s">
        <v>158</v>
      </c>
      <c r="D6" s="158" t="s">
        <v>159</v>
      </c>
      <c r="E6" s="159">
        <v>60</v>
      </c>
      <c r="F6" s="185">
        <v>80</v>
      </c>
      <c r="G6" s="185">
        <v>40</v>
      </c>
      <c r="H6" s="185">
        <v>80</v>
      </c>
      <c r="I6" s="185">
        <v>60</v>
      </c>
      <c r="J6" s="185"/>
      <c r="K6" s="185">
        <v>60</v>
      </c>
      <c r="L6" s="154">
        <f t="shared" si="1"/>
        <v>340</v>
      </c>
      <c r="M6" s="16">
        <f t="shared" si="2"/>
        <v>6</v>
      </c>
      <c r="N6" s="140">
        <f t="shared" si="3"/>
        <v>380</v>
      </c>
      <c r="O6" s="171"/>
      <c r="P6" s="148">
        <v>1180</v>
      </c>
      <c r="Q6" s="149" t="s">
        <v>14</v>
      </c>
      <c r="R6" s="148">
        <f t="shared" si="4"/>
        <v>770</v>
      </c>
      <c r="S6" s="175"/>
      <c r="T6" s="17">
        <f t="shared" si="5"/>
        <v>725</v>
      </c>
      <c r="U6" s="11"/>
      <c r="V6" s="18"/>
      <c r="W6" s="18"/>
      <c r="X6" s="18"/>
      <c r="Y6" s="18"/>
    </row>
    <row r="7" spans="1:25" ht="29.1" customHeight="1" thickBot="1" x14ac:dyDescent="0.4">
      <c r="A7" s="144" t="str">
        <f t="shared" si="0"/>
        <v>SI</v>
      </c>
      <c r="B7" s="151" t="s">
        <v>539</v>
      </c>
      <c r="C7" s="157" t="s">
        <v>158</v>
      </c>
      <c r="D7" s="158" t="s">
        <v>159</v>
      </c>
      <c r="E7" s="194"/>
      <c r="F7" s="185">
        <v>15</v>
      </c>
      <c r="G7" s="185">
        <v>60</v>
      </c>
      <c r="H7" s="185">
        <v>90</v>
      </c>
      <c r="I7" s="185">
        <v>15</v>
      </c>
      <c r="J7" s="185"/>
      <c r="K7" s="185">
        <v>40</v>
      </c>
      <c r="L7" s="154">
        <f t="shared" si="1"/>
        <v>220</v>
      </c>
      <c r="M7" s="16">
        <f t="shared" si="2"/>
        <v>5</v>
      </c>
      <c r="N7" s="140">
        <f t="shared" si="3"/>
        <v>220</v>
      </c>
      <c r="O7" s="171"/>
      <c r="P7" s="148">
        <v>1115</v>
      </c>
      <c r="Q7" s="149" t="s">
        <v>15</v>
      </c>
      <c r="R7" s="148">
        <f t="shared" si="4"/>
        <v>0</v>
      </c>
      <c r="S7" s="175"/>
      <c r="T7" s="17">
        <f t="shared" si="5"/>
        <v>0</v>
      </c>
      <c r="U7" s="11"/>
      <c r="V7" s="18"/>
      <c r="W7" s="18"/>
      <c r="X7" s="18"/>
      <c r="Y7" s="18"/>
    </row>
    <row r="8" spans="1:25" ht="29.1" customHeight="1" thickBot="1" x14ac:dyDescent="0.4">
      <c r="A8" s="144" t="str">
        <f t="shared" si="0"/>
        <v>SI</v>
      </c>
      <c r="B8" s="156" t="s">
        <v>380</v>
      </c>
      <c r="C8" s="157" t="s">
        <v>212</v>
      </c>
      <c r="D8" s="158" t="s">
        <v>213</v>
      </c>
      <c r="E8" s="159">
        <v>15</v>
      </c>
      <c r="F8" s="185">
        <v>40</v>
      </c>
      <c r="G8" s="185">
        <v>20</v>
      </c>
      <c r="H8" s="185"/>
      <c r="I8" s="185">
        <v>50</v>
      </c>
      <c r="J8" s="185">
        <v>90</v>
      </c>
      <c r="K8" s="185">
        <v>20</v>
      </c>
      <c r="L8" s="154">
        <f t="shared" si="1"/>
        <v>220</v>
      </c>
      <c r="M8" s="16">
        <f t="shared" si="2"/>
        <v>6</v>
      </c>
      <c r="N8" s="140">
        <f t="shared" si="3"/>
        <v>235</v>
      </c>
      <c r="O8" s="171"/>
      <c r="P8" s="148">
        <v>10</v>
      </c>
      <c r="Q8" s="149" t="s">
        <v>16</v>
      </c>
      <c r="R8" s="148">
        <f t="shared" si="4"/>
        <v>226</v>
      </c>
      <c r="S8" s="175"/>
      <c r="T8" s="17">
        <f t="shared" si="5"/>
        <v>216</v>
      </c>
      <c r="U8" s="11"/>
      <c r="V8" s="18"/>
      <c r="W8" s="18"/>
      <c r="X8" s="18"/>
      <c r="Y8" s="18"/>
    </row>
    <row r="9" spans="1:25" ht="29.1" customHeight="1" thickBot="1" x14ac:dyDescent="0.4">
      <c r="A9" s="144" t="str">
        <f t="shared" si="0"/>
        <v>SI</v>
      </c>
      <c r="B9" s="151" t="s">
        <v>538</v>
      </c>
      <c r="C9" s="148">
        <v>2029</v>
      </c>
      <c r="D9" s="182" t="s">
        <v>59</v>
      </c>
      <c r="E9" s="194"/>
      <c r="F9" s="185">
        <v>60</v>
      </c>
      <c r="G9" s="185"/>
      <c r="H9" s="185">
        <v>50</v>
      </c>
      <c r="I9" s="185"/>
      <c r="J9" s="185">
        <v>60</v>
      </c>
      <c r="K9" s="185"/>
      <c r="L9" s="154">
        <f t="shared" si="1"/>
        <v>170</v>
      </c>
      <c r="M9" s="16">
        <f t="shared" si="2"/>
        <v>3</v>
      </c>
      <c r="N9" s="140">
        <f t="shared" si="3"/>
        <v>170</v>
      </c>
      <c r="O9" s="171"/>
      <c r="P9" s="148">
        <v>1589</v>
      </c>
      <c r="Q9" s="149" t="s">
        <v>18</v>
      </c>
      <c r="R9" s="148">
        <f t="shared" si="4"/>
        <v>213</v>
      </c>
      <c r="S9" s="175"/>
      <c r="T9" s="17">
        <f t="shared" si="5"/>
        <v>213</v>
      </c>
      <c r="U9" s="11"/>
      <c r="V9" s="18"/>
      <c r="W9" s="18"/>
      <c r="X9" s="18"/>
      <c r="Y9" s="18"/>
    </row>
    <row r="10" spans="1:25" ht="29.1" customHeight="1" thickBot="1" x14ac:dyDescent="0.4">
      <c r="A10" s="144" t="str">
        <f t="shared" si="0"/>
        <v>SI</v>
      </c>
      <c r="B10" s="156" t="s">
        <v>373</v>
      </c>
      <c r="C10" s="157" t="s">
        <v>127</v>
      </c>
      <c r="D10" s="158" t="s">
        <v>128</v>
      </c>
      <c r="E10" s="159">
        <v>90</v>
      </c>
      <c r="F10" s="185">
        <v>9</v>
      </c>
      <c r="G10" s="185">
        <v>50</v>
      </c>
      <c r="H10" s="185">
        <v>15</v>
      </c>
      <c r="I10" s="185"/>
      <c r="J10" s="185"/>
      <c r="K10" s="185"/>
      <c r="L10" s="154">
        <f t="shared" si="1"/>
        <v>164</v>
      </c>
      <c r="M10" s="16">
        <f t="shared" si="2"/>
        <v>4</v>
      </c>
      <c r="N10" s="140">
        <f t="shared" si="3"/>
        <v>164</v>
      </c>
      <c r="O10" s="171"/>
      <c r="P10" s="148"/>
      <c r="Q10" s="149"/>
      <c r="R10" s="148">
        <f t="shared" si="4"/>
        <v>0</v>
      </c>
      <c r="S10" s="175"/>
      <c r="T10" s="17">
        <f t="shared" si="5"/>
        <v>0</v>
      </c>
      <c r="U10" s="11"/>
      <c r="V10" s="18"/>
      <c r="W10" s="18"/>
      <c r="X10" s="18"/>
      <c r="Y10" s="18"/>
    </row>
    <row r="11" spans="1:25" ht="29.1" customHeight="1" thickBot="1" x14ac:dyDescent="0.4">
      <c r="A11" s="144" t="str">
        <f t="shared" si="0"/>
        <v>SI</v>
      </c>
      <c r="B11" s="156" t="s">
        <v>374</v>
      </c>
      <c r="C11" s="157" t="s">
        <v>158</v>
      </c>
      <c r="D11" s="158" t="s">
        <v>159</v>
      </c>
      <c r="E11" s="159">
        <v>80</v>
      </c>
      <c r="F11" s="185">
        <v>20</v>
      </c>
      <c r="G11" s="185">
        <v>30</v>
      </c>
      <c r="H11" s="185"/>
      <c r="I11" s="185"/>
      <c r="J11" s="185"/>
      <c r="K11" s="185"/>
      <c r="L11" s="154">
        <f t="shared" si="1"/>
        <v>130</v>
      </c>
      <c r="M11" s="16">
        <f t="shared" si="2"/>
        <v>3</v>
      </c>
      <c r="N11" s="140">
        <f t="shared" si="3"/>
        <v>130</v>
      </c>
      <c r="O11" s="171"/>
      <c r="P11" s="148">
        <v>1590</v>
      </c>
      <c r="Q11" s="149" t="s">
        <v>21</v>
      </c>
      <c r="R11" s="148">
        <f t="shared" si="4"/>
        <v>0</v>
      </c>
      <c r="S11" s="175"/>
      <c r="T11" s="17">
        <f t="shared" si="5"/>
        <v>0</v>
      </c>
      <c r="U11" s="11"/>
      <c r="V11" s="18"/>
      <c r="W11" s="18"/>
      <c r="X11" s="18"/>
      <c r="Y11" s="18"/>
    </row>
    <row r="12" spans="1:25" ht="29.1" customHeight="1" thickBot="1" x14ac:dyDescent="0.4">
      <c r="A12" s="144" t="str">
        <f t="shared" si="0"/>
        <v>SI</v>
      </c>
      <c r="B12" s="151" t="s">
        <v>540</v>
      </c>
      <c r="C12" s="148">
        <v>2232</v>
      </c>
      <c r="D12" s="182" t="s">
        <v>119</v>
      </c>
      <c r="E12" s="194"/>
      <c r="F12" s="185">
        <v>12</v>
      </c>
      <c r="G12" s="185"/>
      <c r="H12" s="185">
        <v>60</v>
      </c>
      <c r="I12" s="185">
        <v>30</v>
      </c>
      <c r="J12" s="185">
        <v>20</v>
      </c>
      <c r="K12" s="185"/>
      <c r="L12" s="154">
        <f t="shared" si="1"/>
        <v>122</v>
      </c>
      <c r="M12" s="16">
        <f t="shared" si="2"/>
        <v>4</v>
      </c>
      <c r="N12" s="140">
        <f t="shared" si="3"/>
        <v>122</v>
      </c>
      <c r="O12" s="171"/>
      <c r="P12" s="148">
        <v>2074</v>
      </c>
      <c r="Q12" s="149" t="s">
        <v>419</v>
      </c>
      <c r="R12" s="148">
        <f t="shared" si="4"/>
        <v>10</v>
      </c>
      <c r="S12" s="175"/>
      <c r="T12" s="17">
        <f t="shared" si="5"/>
        <v>10</v>
      </c>
      <c r="U12" s="11"/>
      <c r="V12" s="18"/>
      <c r="W12" s="18"/>
      <c r="X12" s="18"/>
      <c r="Y12" s="18"/>
    </row>
    <row r="13" spans="1:25" ht="29.1" customHeight="1" thickBot="1" x14ac:dyDescent="0.4">
      <c r="A13" s="144" t="str">
        <f t="shared" si="0"/>
        <v>SI</v>
      </c>
      <c r="B13" s="156" t="s">
        <v>384</v>
      </c>
      <c r="C13" s="157" t="s">
        <v>202</v>
      </c>
      <c r="D13" s="158" t="s">
        <v>203</v>
      </c>
      <c r="E13" s="159">
        <v>7</v>
      </c>
      <c r="F13" s="185"/>
      <c r="G13" s="185"/>
      <c r="H13" s="185">
        <v>20</v>
      </c>
      <c r="I13" s="185">
        <v>5</v>
      </c>
      <c r="J13" s="185"/>
      <c r="K13" s="185">
        <v>90</v>
      </c>
      <c r="L13" s="154">
        <f t="shared" si="1"/>
        <v>122</v>
      </c>
      <c r="M13" s="16">
        <f t="shared" si="2"/>
        <v>4</v>
      </c>
      <c r="N13" s="140">
        <f t="shared" si="3"/>
        <v>122</v>
      </c>
      <c r="O13" s="171"/>
      <c r="P13" s="148">
        <v>2310</v>
      </c>
      <c r="Q13" s="149" t="s">
        <v>420</v>
      </c>
      <c r="R13" s="148">
        <f t="shared" si="4"/>
        <v>55</v>
      </c>
      <c r="S13" s="175"/>
      <c r="T13" s="17">
        <f t="shared" si="5"/>
        <v>50</v>
      </c>
      <c r="U13" s="11"/>
      <c r="V13" s="18"/>
      <c r="W13" s="18"/>
      <c r="X13" s="18"/>
      <c r="Y13" s="18"/>
    </row>
    <row r="14" spans="1:25" ht="29.1" customHeight="1" thickBot="1" x14ac:dyDescent="0.4">
      <c r="A14" s="144" t="str">
        <f t="shared" si="0"/>
        <v>SI</v>
      </c>
      <c r="B14" s="156" t="s">
        <v>377</v>
      </c>
      <c r="C14" s="157" t="s">
        <v>147</v>
      </c>
      <c r="D14" s="158" t="s">
        <v>20</v>
      </c>
      <c r="E14" s="159">
        <v>40</v>
      </c>
      <c r="F14" s="185">
        <v>30</v>
      </c>
      <c r="G14" s="185"/>
      <c r="H14" s="185">
        <v>7</v>
      </c>
      <c r="I14" s="185"/>
      <c r="J14" s="185">
        <v>7</v>
      </c>
      <c r="K14" s="185">
        <v>30</v>
      </c>
      <c r="L14" s="154">
        <f t="shared" si="1"/>
        <v>114</v>
      </c>
      <c r="M14" s="16">
        <f t="shared" si="2"/>
        <v>5</v>
      </c>
      <c r="N14" s="140">
        <f t="shared" si="3"/>
        <v>114</v>
      </c>
      <c r="O14" s="171"/>
      <c r="P14" s="148">
        <v>1843</v>
      </c>
      <c r="Q14" s="149" t="s">
        <v>27</v>
      </c>
      <c r="R14" s="148">
        <f t="shared" si="4"/>
        <v>0</v>
      </c>
      <c r="S14" s="175"/>
      <c r="T14" s="17">
        <f t="shared" si="5"/>
        <v>0</v>
      </c>
      <c r="U14" s="11"/>
      <c r="V14" s="18"/>
      <c r="W14" s="18"/>
      <c r="X14" s="18"/>
      <c r="Y14" s="18"/>
    </row>
    <row r="15" spans="1:25" ht="29.1" customHeight="1" thickBot="1" x14ac:dyDescent="0.4">
      <c r="A15" s="144" t="str">
        <f t="shared" si="0"/>
        <v>SI</v>
      </c>
      <c r="B15" s="156" t="s">
        <v>379</v>
      </c>
      <c r="C15" s="157" t="s">
        <v>130</v>
      </c>
      <c r="D15" s="158" t="s">
        <v>131</v>
      </c>
      <c r="E15" s="159">
        <v>20</v>
      </c>
      <c r="F15" s="185">
        <v>6</v>
      </c>
      <c r="G15" s="185">
        <v>15</v>
      </c>
      <c r="H15" s="185">
        <v>9</v>
      </c>
      <c r="I15" s="185"/>
      <c r="J15" s="185">
        <v>8</v>
      </c>
      <c r="K15" s="185">
        <v>12</v>
      </c>
      <c r="L15" s="154">
        <f t="shared" si="1"/>
        <v>64</v>
      </c>
      <c r="M15" s="16">
        <f t="shared" si="2"/>
        <v>6</v>
      </c>
      <c r="N15" s="140">
        <f t="shared" si="3"/>
        <v>70</v>
      </c>
      <c r="O15" s="171"/>
      <c r="P15" s="148">
        <v>1317</v>
      </c>
      <c r="Q15" s="149" t="s">
        <v>28</v>
      </c>
      <c r="R15" s="148">
        <f t="shared" si="4"/>
        <v>45</v>
      </c>
      <c r="S15" s="175"/>
      <c r="T15" s="17">
        <f t="shared" si="5"/>
        <v>45</v>
      </c>
      <c r="U15" s="11"/>
      <c r="V15" s="18"/>
      <c r="W15" s="18"/>
      <c r="X15" s="18"/>
      <c r="Y15" s="18"/>
    </row>
    <row r="16" spans="1:25" ht="29.1" customHeight="1" thickBot="1" x14ac:dyDescent="0.4">
      <c r="A16" s="144" t="str">
        <f t="shared" si="0"/>
        <v>SI</v>
      </c>
      <c r="B16" s="156" t="s">
        <v>387</v>
      </c>
      <c r="C16" s="157" t="s">
        <v>212</v>
      </c>
      <c r="D16" s="158" t="s">
        <v>213</v>
      </c>
      <c r="E16" s="159">
        <v>5</v>
      </c>
      <c r="F16" s="185">
        <v>5</v>
      </c>
      <c r="G16" s="185"/>
      <c r="H16" s="185">
        <v>5</v>
      </c>
      <c r="I16" s="185">
        <v>40</v>
      </c>
      <c r="J16" s="185">
        <v>5</v>
      </c>
      <c r="K16" s="185"/>
      <c r="L16" s="154">
        <f t="shared" si="1"/>
        <v>60</v>
      </c>
      <c r="M16" s="16">
        <f t="shared" si="2"/>
        <v>5</v>
      </c>
      <c r="N16" s="140">
        <f t="shared" si="3"/>
        <v>60</v>
      </c>
      <c r="O16" s="171"/>
      <c r="P16" s="148"/>
      <c r="Q16" s="149"/>
      <c r="R16" s="148">
        <f t="shared" si="4"/>
        <v>0</v>
      </c>
      <c r="S16" s="175"/>
      <c r="T16" s="17">
        <f t="shared" si="5"/>
        <v>0</v>
      </c>
      <c r="U16" s="11"/>
      <c r="V16" s="18"/>
      <c r="W16" s="18"/>
      <c r="X16" s="18"/>
      <c r="Y16" s="18"/>
    </row>
    <row r="17" spans="1:25" ht="29.1" customHeight="1" thickBot="1" x14ac:dyDescent="0.4">
      <c r="A17" s="144" t="str">
        <f t="shared" si="0"/>
        <v>SI</v>
      </c>
      <c r="B17" s="156" t="s">
        <v>393</v>
      </c>
      <c r="C17" s="157" t="s">
        <v>134</v>
      </c>
      <c r="D17" s="158" t="s">
        <v>135</v>
      </c>
      <c r="E17" s="159">
        <v>5</v>
      </c>
      <c r="F17" s="185">
        <v>8</v>
      </c>
      <c r="G17" s="185"/>
      <c r="H17" s="185">
        <v>12</v>
      </c>
      <c r="I17" s="185">
        <v>6</v>
      </c>
      <c r="J17" s="185">
        <v>15</v>
      </c>
      <c r="K17" s="185">
        <v>15</v>
      </c>
      <c r="L17" s="154">
        <f t="shared" si="1"/>
        <v>56</v>
      </c>
      <c r="M17" s="16">
        <f t="shared" si="2"/>
        <v>6</v>
      </c>
      <c r="N17" s="140">
        <f t="shared" si="3"/>
        <v>61</v>
      </c>
      <c r="O17" s="171"/>
      <c r="P17" s="148">
        <v>1886</v>
      </c>
      <c r="Q17" s="149" t="s">
        <v>31</v>
      </c>
      <c r="R17" s="148">
        <f t="shared" si="4"/>
        <v>96</v>
      </c>
      <c r="S17" s="175"/>
      <c r="T17" s="17">
        <f t="shared" si="5"/>
        <v>90</v>
      </c>
      <c r="U17" s="11"/>
      <c r="V17" s="18"/>
      <c r="W17" s="18"/>
      <c r="X17" s="18"/>
      <c r="Y17" s="18"/>
    </row>
    <row r="18" spans="1:25" ht="29.1" customHeight="1" thickBot="1" x14ac:dyDescent="0.4">
      <c r="A18" s="144" t="str">
        <f t="shared" si="0"/>
        <v>SI</v>
      </c>
      <c r="B18" s="151" t="s">
        <v>544</v>
      </c>
      <c r="C18" s="148">
        <v>2029</v>
      </c>
      <c r="D18" s="182" t="s">
        <v>59</v>
      </c>
      <c r="E18" s="194"/>
      <c r="F18" s="185">
        <v>5</v>
      </c>
      <c r="G18" s="185"/>
      <c r="H18" s="185"/>
      <c r="I18" s="185"/>
      <c r="J18" s="185">
        <v>50</v>
      </c>
      <c r="K18" s="185"/>
      <c r="L18" s="154">
        <f t="shared" si="1"/>
        <v>55</v>
      </c>
      <c r="M18" s="16">
        <f t="shared" si="2"/>
        <v>2</v>
      </c>
      <c r="N18" s="140">
        <f t="shared" si="3"/>
        <v>55</v>
      </c>
      <c r="O18" s="171"/>
      <c r="P18" s="148">
        <v>2144</v>
      </c>
      <c r="Q18" s="180" t="s">
        <v>107</v>
      </c>
      <c r="R18" s="148">
        <f t="shared" si="4"/>
        <v>335</v>
      </c>
      <c r="S18" s="175"/>
      <c r="T18" s="17">
        <f t="shared" si="5"/>
        <v>320</v>
      </c>
      <c r="U18" s="11"/>
      <c r="V18" s="18"/>
      <c r="W18" s="18"/>
      <c r="X18" s="18"/>
      <c r="Y18" s="18"/>
    </row>
    <row r="19" spans="1:25" ht="29.1" customHeight="1" thickBot="1" x14ac:dyDescent="0.4">
      <c r="A19" s="144" t="str">
        <f t="shared" si="0"/>
        <v>SI</v>
      </c>
      <c r="B19" s="156" t="s">
        <v>378</v>
      </c>
      <c r="C19" s="157" t="s">
        <v>127</v>
      </c>
      <c r="D19" s="158" t="s">
        <v>128</v>
      </c>
      <c r="E19" s="159">
        <v>30</v>
      </c>
      <c r="F19" s="185">
        <v>5</v>
      </c>
      <c r="G19" s="185">
        <v>6</v>
      </c>
      <c r="H19" s="185">
        <v>6</v>
      </c>
      <c r="I19" s="185">
        <v>5</v>
      </c>
      <c r="J19" s="185">
        <v>5</v>
      </c>
      <c r="K19" s="185">
        <v>5</v>
      </c>
      <c r="L19" s="154">
        <f t="shared" si="1"/>
        <v>52</v>
      </c>
      <c r="M19" s="16">
        <f t="shared" si="2"/>
        <v>7</v>
      </c>
      <c r="N19" s="140">
        <f t="shared" si="3"/>
        <v>62</v>
      </c>
      <c r="O19" s="171"/>
      <c r="P19" s="148"/>
      <c r="Q19" s="149"/>
      <c r="R19" s="148">
        <f t="shared" si="4"/>
        <v>0</v>
      </c>
      <c r="S19" s="175"/>
      <c r="T19" s="17">
        <f t="shared" si="5"/>
        <v>0</v>
      </c>
      <c r="U19" s="11"/>
      <c r="V19" s="18"/>
      <c r="W19" s="18"/>
      <c r="X19" s="18"/>
      <c r="Y19" s="18"/>
    </row>
    <row r="20" spans="1:25" ht="29.1" customHeight="1" thickBot="1" x14ac:dyDescent="0.4">
      <c r="A20" s="144" t="str">
        <f t="shared" si="0"/>
        <v>SI</v>
      </c>
      <c r="B20" s="156" t="s">
        <v>381</v>
      </c>
      <c r="C20" s="157" t="s">
        <v>137</v>
      </c>
      <c r="D20" s="158" t="s">
        <v>114</v>
      </c>
      <c r="E20" s="159">
        <v>12</v>
      </c>
      <c r="F20" s="185">
        <v>5</v>
      </c>
      <c r="G20" s="185">
        <v>12</v>
      </c>
      <c r="H20" s="185">
        <v>8</v>
      </c>
      <c r="I20" s="185">
        <v>7</v>
      </c>
      <c r="J20" s="185">
        <v>5</v>
      </c>
      <c r="K20" s="185">
        <v>9</v>
      </c>
      <c r="L20" s="154">
        <f t="shared" si="1"/>
        <v>48</v>
      </c>
      <c r="M20" s="16">
        <f t="shared" si="2"/>
        <v>7</v>
      </c>
      <c r="N20" s="140">
        <f t="shared" si="3"/>
        <v>58</v>
      </c>
      <c r="O20" s="171"/>
      <c r="P20" s="148">
        <v>1298</v>
      </c>
      <c r="Q20" s="149" t="s">
        <v>35</v>
      </c>
      <c r="R20" s="148">
        <f t="shared" si="4"/>
        <v>55</v>
      </c>
      <c r="S20" s="175"/>
      <c r="T20" s="17">
        <f t="shared" si="5"/>
        <v>55</v>
      </c>
      <c r="U20" s="11"/>
      <c r="V20" s="18"/>
      <c r="W20" s="18"/>
      <c r="X20" s="18"/>
      <c r="Y20" s="18"/>
    </row>
    <row r="21" spans="1:25" ht="29.1" customHeight="1" thickBot="1" x14ac:dyDescent="0.4">
      <c r="A21" s="144" t="str">
        <f t="shared" si="0"/>
        <v>SI</v>
      </c>
      <c r="B21" s="156" t="s">
        <v>386</v>
      </c>
      <c r="C21" s="157" t="s">
        <v>137</v>
      </c>
      <c r="D21" s="158" t="s">
        <v>114</v>
      </c>
      <c r="E21" s="159">
        <v>5</v>
      </c>
      <c r="F21" s="185"/>
      <c r="G21" s="185">
        <v>8</v>
      </c>
      <c r="H21" s="185">
        <v>5</v>
      </c>
      <c r="I21" s="185">
        <v>20</v>
      </c>
      <c r="J21" s="185"/>
      <c r="K21" s="185">
        <v>8</v>
      </c>
      <c r="L21" s="154">
        <f t="shared" si="1"/>
        <v>46</v>
      </c>
      <c r="M21" s="16">
        <f t="shared" si="2"/>
        <v>5</v>
      </c>
      <c r="N21" s="140">
        <f t="shared" si="3"/>
        <v>46</v>
      </c>
      <c r="O21" s="171"/>
      <c r="P21" s="148">
        <v>2271</v>
      </c>
      <c r="Q21" s="149" t="s">
        <v>120</v>
      </c>
      <c r="R21" s="148">
        <f t="shared" si="4"/>
        <v>1275</v>
      </c>
      <c r="S21" s="175"/>
      <c r="T21" s="17">
        <f t="shared" si="5"/>
        <v>1005</v>
      </c>
      <c r="U21" s="11"/>
      <c r="V21" s="18"/>
      <c r="W21" s="18"/>
      <c r="X21" s="18"/>
      <c r="Y21" s="18"/>
    </row>
    <row r="22" spans="1:25" ht="29.1" customHeight="1" thickBot="1" x14ac:dyDescent="0.4">
      <c r="A22" s="144" t="str">
        <f t="shared" si="0"/>
        <v>NO</v>
      </c>
      <c r="B22" s="151" t="s">
        <v>680</v>
      </c>
      <c r="C22" s="157" t="s">
        <v>147</v>
      </c>
      <c r="D22" s="158" t="s">
        <v>20</v>
      </c>
      <c r="E22" s="194"/>
      <c r="F22" s="185"/>
      <c r="G22" s="185"/>
      <c r="H22" s="185"/>
      <c r="I22" s="185"/>
      <c r="J22" s="185">
        <v>40</v>
      </c>
      <c r="K22" s="185"/>
      <c r="L22" s="154">
        <f t="shared" si="1"/>
        <v>40</v>
      </c>
      <c r="M22" s="16">
        <f t="shared" si="2"/>
        <v>1</v>
      </c>
      <c r="N22" s="140">
        <f t="shared" si="3"/>
        <v>40</v>
      </c>
      <c r="O22" s="171"/>
      <c r="P22" s="148">
        <v>2186</v>
      </c>
      <c r="Q22" s="149" t="s">
        <v>124</v>
      </c>
      <c r="R22" s="148">
        <f t="shared" si="4"/>
        <v>0</v>
      </c>
      <c r="S22" s="175"/>
      <c r="T22" s="17">
        <f t="shared" si="5"/>
        <v>0</v>
      </c>
      <c r="U22" s="11"/>
      <c r="V22" s="18"/>
      <c r="W22" s="18"/>
      <c r="X22" s="18"/>
      <c r="Y22" s="18"/>
    </row>
    <row r="23" spans="1:25" ht="29.1" customHeight="1" thickBot="1" x14ac:dyDescent="0.4">
      <c r="A23" s="144" t="str">
        <f t="shared" si="0"/>
        <v>SI</v>
      </c>
      <c r="B23" s="156" t="s">
        <v>389</v>
      </c>
      <c r="C23" s="157" t="s">
        <v>134</v>
      </c>
      <c r="D23" s="158" t="s">
        <v>135</v>
      </c>
      <c r="E23" s="159">
        <v>5</v>
      </c>
      <c r="F23" s="185">
        <v>5</v>
      </c>
      <c r="G23" s="185">
        <v>5</v>
      </c>
      <c r="H23" s="185">
        <v>5</v>
      </c>
      <c r="I23" s="185"/>
      <c r="J23" s="185">
        <v>12</v>
      </c>
      <c r="K23" s="185">
        <v>7</v>
      </c>
      <c r="L23" s="154">
        <f t="shared" si="1"/>
        <v>34</v>
      </c>
      <c r="M23" s="16">
        <f t="shared" si="2"/>
        <v>6</v>
      </c>
      <c r="N23" s="140">
        <f t="shared" si="3"/>
        <v>39</v>
      </c>
      <c r="O23" s="171"/>
      <c r="P23" s="148">
        <v>1756</v>
      </c>
      <c r="Q23" s="149" t="s">
        <v>37</v>
      </c>
      <c r="R23" s="148">
        <f t="shared" si="4"/>
        <v>0</v>
      </c>
      <c r="S23" s="175"/>
      <c r="T23" s="17">
        <f t="shared" si="5"/>
        <v>0</v>
      </c>
      <c r="U23" s="11"/>
      <c r="V23" s="18"/>
      <c r="W23" s="18"/>
      <c r="X23" s="18"/>
      <c r="Y23" s="18"/>
    </row>
    <row r="24" spans="1:25" ht="29.1" customHeight="1" thickBot="1" x14ac:dyDescent="0.4">
      <c r="A24" s="144" t="str">
        <f t="shared" si="0"/>
        <v>SI</v>
      </c>
      <c r="B24" s="156" t="s">
        <v>394</v>
      </c>
      <c r="C24" s="157" t="s">
        <v>137</v>
      </c>
      <c r="D24" s="158" t="s">
        <v>114</v>
      </c>
      <c r="E24" s="159">
        <v>5</v>
      </c>
      <c r="F24" s="185">
        <v>5</v>
      </c>
      <c r="G24" s="185">
        <v>5</v>
      </c>
      <c r="H24" s="185">
        <v>5</v>
      </c>
      <c r="I24" s="185">
        <v>12</v>
      </c>
      <c r="J24" s="185">
        <v>5</v>
      </c>
      <c r="K24" s="185">
        <v>5</v>
      </c>
      <c r="L24" s="154">
        <f t="shared" si="1"/>
        <v>32</v>
      </c>
      <c r="M24" s="16">
        <f t="shared" si="2"/>
        <v>7</v>
      </c>
      <c r="N24" s="140">
        <f t="shared" si="3"/>
        <v>42</v>
      </c>
      <c r="O24" s="171"/>
      <c r="P24" s="148">
        <v>1177</v>
      </c>
      <c r="Q24" s="149" t="s">
        <v>38</v>
      </c>
      <c r="R24" s="148">
        <f t="shared" si="4"/>
        <v>0</v>
      </c>
      <c r="S24" s="175"/>
      <c r="T24" s="17">
        <f t="shared" si="5"/>
        <v>0</v>
      </c>
      <c r="U24" s="11"/>
      <c r="V24" s="4"/>
      <c r="W24" s="4"/>
      <c r="X24" s="4"/>
      <c r="Y24" s="4"/>
    </row>
    <row r="25" spans="1:25" ht="29.1" customHeight="1" thickBot="1" x14ac:dyDescent="0.4">
      <c r="A25" s="144" t="str">
        <f t="shared" si="0"/>
        <v>SI</v>
      </c>
      <c r="B25" s="156" t="s">
        <v>390</v>
      </c>
      <c r="C25" s="157" t="s">
        <v>137</v>
      </c>
      <c r="D25" s="158" t="s">
        <v>114</v>
      </c>
      <c r="E25" s="159">
        <v>5</v>
      </c>
      <c r="F25" s="185">
        <v>5</v>
      </c>
      <c r="G25" s="185">
        <v>9</v>
      </c>
      <c r="H25" s="185">
        <v>5</v>
      </c>
      <c r="I25" s="185">
        <v>5</v>
      </c>
      <c r="J25" s="185"/>
      <c r="K25" s="185">
        <v>5</v>
      </c>
      <c r="L25" s="154">
        <f t="shared" si="1"/>
        <v>29</v>
      </c>
      <c r="M25" s="16">
        <f t="shared" si="2"/>
        <v>6</v>
      </c>
      <c r="N25" s="140">
        <f t="shared" si="3"/>
        <v>34</v>
      </c>
      <c r="O25" s="171"/>
      <c r="P25" s="148">
        <v>1266</v>
      </c>
      <c r="Q25" s="149" t="s">
        <v>39</v>
      </c>
      <c r="R25" s="148">
        <f t="shared" si="4"/>
        <v>0</v>
      </c>
      <c r="S25" s="175"/>
      <c r="T25" s="17">
        <f t="shared" si="5"/>
        <v>0</v>
      </c>
      <c r="U25" s="11"/>
      <c r="V25" s="4"/>
      <c r="W25" s="4"/>
      <c r="X25" s="4"/>
      <c r="Y25" s="4"/>
    </row>
    <row r="26" spans="1:25" ht="29.1" customHeight="1" thickBot="1" x14ac:dyDescent="0.4">
      <c r="A26" s="144" t="str">
        <f t="shared" si="0"/>
        <v>SI</v>
      </c>
      <c r="B26" s="156" t="s">
        <v>382</v>
      </c>
      <c r="C26" s="157" t="s">
        <v>137</v>
      </c>
      <c r="D26" s="158" t="s">
        <v>114</v>
      </c>
      <c r="E26" s="159">
        <v>9</v>
      </c>
      <c r="F26" s="185"/>
      <c r="G26" s="185"/>
      <c r="H26" s="185"/>
      <c r="I26" s="185">
        <v>8</v>
      </c>
      <c r="J26" s="185">
        <v>5</v>
      </c>
      <c r="K26" s="185">
        <v>6</v>
      </c>
      <c r="L26" s="154">
        <f t="shared" si="1"/>
        <v>28</v>
      </c>
      <c r="M26" s="16">
        <f t="shared" si="2"/>
        <v>4</v>
      </c>
      <c r="N26" s="140">
        <f t="shared" si="3"/>
        <v>28</v>
      </c>
      <c r="O26" s="171"/>
      <c r="P26" s="148">
        <v>1757</v>
      </c>
      <c r="Q26" s="149" t="s">
        <v>40</v>
      </c>
      <c r="R26" s="148">
        <f t="shared" si="4"/>
        <v>0</v>
      </c>
      <c r="S26" s="175"/>
      <c r="T26" s="17">
        <f t="shared" si="5"/>
        <v>0</v>
      </c>
      <c r="U26" s="11"/>
      <c r="V26" s="4"/>
      <c r="W26" s="4"/>
      <c r="X26" s="4"/>
      <c r="Y26" s="4"/>
    </row>
    <row r="27" spans="1:25" ht="29.1" customHeight="1" thickBot="1" x14ac:dyDescent="0.4">
      <c r="A27" s="144" t="str">
        <f t="shared" si="0"/>
        <v>SI</v>
      </c>
      <c r="B27" s="156" t="s">
        <v>391</v>
      </c>
      <c r="C27" s="157" t="s">
        <v>147</v>
      </c>
      <c r="D27" s="158" t="s">
        <v>20</v>
      </c>
      <c r="E27" s="159">
        <v>5</v>
      </c>
      <c r="F27" s="185">
        <v>5</v>
      </c>
      <c r="G27" s="185">
        <v>7</v>
      </c>
      <c r="H27" s="185">
        <v>5</v>
      </c>
      <c r="I27" s="185"/>
      <c r="J27" s="185">
        <v>5</v>
      </c>
      <c r="K27" s="185">
        <v>5</v>
      </c>
      <c r="L27" s="154">
        <f t="shared" si="1"/>
        <v>27</v>
      </c>
      <c r="M27" s="16">
        <f t="shared" si="2"/>
        <v>6</v>
      </c>
      <c r="N27" s="140">
        <f t="shared" si="3"/>
        <v>32</v>
      </c>
      <c r="O27" s="171"/>
      <c r="P27" s="148">
        <v>1760</v>
      </c>
      <c r="Q27" s="149" t="s">
        <v>41</v>
      </c>
      <c r="R27" s="148">
        <f t="shared" si="4"/>
        <v>0</v>
      </c>
      <c r="S27" s="175"/>
      <c r="T27" s="17">
        <f t="shared" si="5"/>
        <v>0</v>
      </c>
      <c r="U27" s="11"/>
      <c r="V27" s="4"/>
      <c r="W27" s="4"/>
      <c r="X27" s="4"/>
      <c r="Y27" s="4"/>
    </row>
    <row r="28" spans="1:25" ht="29.1" customHeight="1" thickBot="1" x14ac:dyDescent="0.4">
      <c r="A28" s="144" t="str">
        <f t="shared" si="0"/>
        <v>SI</v>
      </c>
      <c r="B28" s="156" t="s">
        <v>301</v>
      </c>
      <c r="C28" s="157" t="s">
        <v>130</v>
      </c>
      <c r="D28" s="164" t="s">
        <v>131</v>
      </c>
      <c r="E28" s="159">
        <v>5</v>
      </c>
      <c r="F28" s="185">
        <v>5</v>
      </c>
      <c r="G28" s="185"/>
      <c r="H28" s="185">
        <v>5</v>
      </c>
      <c r="I28" s="185"/>
      <c r="J28" s="185">
        <v>6</v>
      </c>
      <c r="K28" s="185">
        <v>5</v>
      </c>
      <c r="L28" s="154">
        <f t="shared" si="1"/>
        <v>26</v>
      </c>
      <c r="M28" s="16">
        <f t="shared" si="2"/>
        <v>5</v>
      </c>
      <c r="N28" s="140">
        <f t="shared" si="3"/>
        <v>26</v>
      </c>
      <c r="O28" s="171"/>
      <c r="P28" s="148">
        <v>1174</v>
      </c>
      <c r="Q28" s="149" t="s">
        <v>123</v>
      </c>
      <c r="R28" s="148">
        <f t="shared" si="4"/>
        <v>5</v>
      </c>
      <c r="S28" s="175"/>
      <c r="T28" s="17">
        <f t="shared" si="5"/>
        <v>5</v>
      </c>
      <c r="U28" s="11"/>
      <c r="V28" s="4"/>
      <c r="W28" s="4"/>
      <c r="X28" s="4"/>
      <c r="Y28" s="4"/>
    </row>
    <row r="29" spans="1:25" ht="29.1" customHeight="1" thickBot="1" x14ac:dyDescent="0.4">
      <c r="A29" s="144" t="str">
        <f t="shared" si="0"/>
        <v>SI</v>
      </c>
      <c r="B29" s="156" t="s">
        <v>408</v>
      </c>
      <c r="C29" s="157" t="s">
        <v>268</v>
      </c>
      <c r="D29" s="164" t="s">
        <v>269</v>
      </c>
      <c r="E29" s="159">
        <v>5</v>
      </c>
      <c r="F29" s="185">
        <v>5</v>
      </c>
      <c r="G29" s="185">
        <v>5</v>
      </c>
      <c r="H29" s="185">
        <v>5</v>
      </c>
      <c r="I29" s="185">
        <v>5</v>
      </c>
      <c r="J29" s="185"/>
      <c r="K29" s="185">
        <v>5</v>
      </c>
      <c r="L29" s="154">
        <f t="shared" si="1"/>
        <v>25</v>
      </c>
      <c r="M29" s="16">
        <f t="shared" si="2"/>
        <v>6</v>
      </c>
      <c r="N29" s="140">
        <f t="shared" si="3"/>
        <v>30</v>
      </c>
      <c r="O29" s="171"/>
      <c r="P29" s="148">
        <v>1731</v>
      </c>
      <c r="Q29" s="149" t="s">
        <v>43</v>
      </c>
      <c r="R29" s="148">
        <f t="shared" si="4"/>
        <v>5</v>
      </c>
      <c r="S29" s="175"/>
      <c r="T29" s="17">
        <f t="shared" si="5"/>
        <v>5</v>
      </c>
      <c r="U29" s="11"/>
      <c r="V29" s="4"/>
      <c r="W29" s="4"/>
      <c r="X29" s="4"/>
      <c r="Y29" s="4"/>
    </row>
    <row r="30" spans="1:25" ht="29.1" customHeight="1" thickBot="1" x14ac:dyDescent="0.4">
      <c r="A30" s="144" t="str">
        <f t="shared" si="0"/>
        <v>SI</v>
      </c>
      <c r="B30" s="156" t="s">
        <v>413</v>
      </c>
      <c r="C30" s="157" t="s">
        <v>268</v>
      </c>
      <c r="D30" s="164" t="s">
        <v>269</v>
      </c>
      <c r="E30" s="159">
        <v>5</v>
      </c>
      <c r="F30" s="185">
        <v>5</v>
      </c>
      <c r="G30" s="185">
        <v>5</v>
      </c>
      <c r="H30" s="185">
        <v>5</v>
      </c>
      <c r="I30" s="185"/>
      <c r="J30" s="185"/>
      <c r="K30" s="185">
        <v>5</v>
      </c>
      <c r="L30" s="154">
        <f t="shared" si="1"/>
        <v>25</v>
      </c>
      <c r="M30" s="16">
        <f t="shared" si="2"/>
        <v>5</v>
      </c>
      <c r="N30" s="140">
        <f t="shared" si="3"/>
        <v>25</v>
      </c>
      <c r="O30" s="171"/>
      <c r="P30" s="148">
        <v>1773</v>
      </c>
      <c r="Q30" s="149" t="s">
        <v>71</v>
      </c>
      <c r="R30" s="148">
        <f t="shared" si="4"/>
        <v>420</v>
      </c>
      <c r="S30" s="175"/>
      <c r="T30" s="17">
        <f t="shared" si="5"/>
        <v>375</v>
      </c>
      <c r="U30" s="11"/>
      <c r="V30" s="4"/>
      <c r="W30" s="4"/>
      <c r="X30" s="4"/>
      <c r="Y30" s="4"/>
    </row>
    <row r="31" spans="1:25" ht="29.1" customHeight="1" thickBot="1" x14ac:dyDescent="0.4">
      <c r="A31" s="144" t="str">
        <f t="shared" si="0"/>
        <v>SI</v>
      </c>
      <c r="B31" s="156" t="s">
        <v>402</v>
      </c>
      <c r="C31" s="157" t="s">
        <v>158</v>
      </c>
      <c r="D31" s="158" t="s">
        <v>159</v>
      </c>
      <c r="E31" s="159">
        <v>5</v>
      </c>
      <c r="F31" s="185">
        <v>5</v>
      </c>
      <c r="G31" s="185">
        <v>5</v>
      </c>
      <c r="H31" s="185">
        <v>5</v>
      </c>
      <c r="I31" s="185">
        <v>5</v>
      </c>
      <c r="J31" s="185"/>
      <c r="K31" s="185">
        <v>5</v>
      </c>
      <c r="L31" s="154">
        <f t="shared" si="1"/>
        <v>25</v>
      </c>
      <c r="M31" s="16">
        <f t="shared" si="2"/>
        <v>6</v>
      </c>
      <c r="N31" s="140">
        <f t="shared" si="3"/>
        <v>30</v>
      </c>
      <c r="O31" s="171"/>
      <c r="P31" s="148">
        <v>1347</v>
      </c>
      <c r="Q31" s="149" t="s">
        <v>45</v>
      </c>
      <c r="R31" s="148">
        <f t="shared" si="4"/>
        <v>0</v>
      </c>
      <c r="S31" s="175"/>
      <c r="T31" s="17">
        <f t="shared" si="5"/>
        <v>0</v>
      </c>
      <c r="U31" s="11"/>
      <c r="V31" s="4"/>
      <c r="W31" s="4"/>
      <c r="X31" s="4"/>
      <c r="Y31" s="4"/>
    </row>
    <row r="32" spans="1:25" ht="29.1" customHeight="1" thickBot="1" x14ac:dyDescent="0.4">
      <c r="A32" s="144" t="str">
        <f t="shared" si="0"/>
        <v>SI</v>
      </c>
      <c r="B32" s="156" t="s">
        <v>398</v>
      </c>
      <c r="C32" s="157" t="s">
        <v>137</v>
      </c>
      <c r="D32" s="158" t="s">
        <v>114</v>
      </c>
      <c r="E32" s="159">
        <v>5</v>
      </c>
      <c r="F32" s="185"/>
      <c r="G32" s="185">
        <v>5</v>
      </c>
      <c r="H32" s="185"/>
      <c r="I32" s="185">
        <v>5</v>
      </c>
      <c r="J32" s="185">
        <v>5</v>
      </c>
      <c r="K32" s="185">
        <v>5</v>
      </c>
      <c r="L32" s="154">
        <f t="shared" si="1"/>
        <v>25</v>
      </c>
      <c r="M32" s="16">
        <f t="shared" si="2"/>
        <v>5</v>
      </c>
      <c r="N32" s="140">
        <f t="shared" si="3"/>
        <v>25</v>
      </c>
      <c r="O32" s="171"/>
      <c r="P32" s="148">
        <v>1889</v>
      </c>
      <c r="Q32" s="149" t="s">
        <v>115</v>
      </c>
      <c r="R32" s="148">
        <f t="shared" si="4"/>
        <v>0</v>
      </c>
      <c r="S32" s="175"/>
      <c r="T32" s="17">
        <f t="shared" si="5"/>
        <v>0</v>
      </c>
      <c r="U32" s="11"/>
      <c r="V32" s="4"/>
      <c r="W32" s="4"/>
      <c r="X32" s="4"/>
      <c r="Y32" s="4"/>
    </row>
    <row r="33" spans="1:25" ht="29.1" customHeight="1" thickBot="1" x14ac:dyDescent="0.4">
      <c r="A33" s="144" t="str">
        <f t="shared" si="0"/>
        <v>SI</v>
      </c>
      <c r="B33" s="156" t="s">
        <v>388</v>
      </c>
      <c r="C33" s="157" t="s">
        <v>134</v>
      </c>
      <c r="D33" s="158" t="s">
        <v>135</v>
      </c>
      <c r="E33" s="159">
        <v>5</v>
      </c>
      <c r="F33" s="185"/>
      <c r="G33" s="185">
        <v>5</v>
      </c>
      <c r="H33" s="185"/>
      <c r="I33" s="185">
        <v>5</v>
      </c>
      <c r="J33" s="185">
        <v>5</v>
      </c>
      <c r="K33" s="185">
        <v>5</v>
      </c>
      <c r="L33" s="154">
        <f t="shared" si="1"/>
        <v>25</v>
      </c>
      <c r="M33" s="16">
        <f t="shared" si="2"/>
        <v>5</v>
      </c>
      <c r="N33" s="140">
        <f t="shared" si="3"/>
        <v>25</v>
      </c>
      <c r="O33" s="171"/>
      <c r="P33" s="148">
        <v>1883</v>
      </c>
      <c r="Q33" s="149" t="s">
        <v>47</v>
      </c>
      <c r="R33" s="148">
        <f t="shared" si="4"/>
        <v>0</v>
      </c>
      <c r="S33" s="175"/>
      <c r="T33" s="17">
        <f t="shared" si="5"/>
        <v>0</v>
      </c>
      <c r="U33" s="11"/>
      <c r="V33" s="4"/>
      <c r="W33" s="4"/>
      <c r="X33" s="4"/>
      <c r="Y33" s="4"/>
    </row>
    <row r="34" spans="1:25" ht="29.1" customHeight="1" thickBot="1" x14ac:dyDescent="0.4">
      <c r="A34" s="144" t="str">
        <f t="shared" si="0"/>
        <v>SI</v>
      </c>
      <c r="B34" s="156" t="s">
        <v>397</v>
      </c>
      <c r="C34" s="157" t="s">
        <v>137</v>
      </c>
      <c r="D34" s="158" t="s">
        <v>114</v>
      </c>
      <c r="E34" s="159">
        <v>5</v>
      </c>
      <c r="F34" s="185">
        <v>5</v>
      </c>
      <c r="G34" s="185">
        <v>5</v>
      </c>
      <c r="H34" s="185">
        <v>5</v>
      </c>
      <c r="I34" s="185"/>
      <c r="J34" s="185">
        <v>5</v>
      </c>
      <c r="K34" s="185">
        <v>5</v>
      </c>
      <c r="L34" s="154">
        <f t="shared" si="1"/>
        <v>25</v>
      </c>
      <c r="M34" s="16">
        <f t="shared" si="2"/>
        <v>6</v>
      </c>
      <c r="N34" s="140">
        <f t="shared" si="3"/>
        <v>30</v>
      </c>
      <c r="O34" s="171"/>
      <c r="P34" s="148">
        <v>2072</v>
      </c>
      <c r="Q34" s="149" t="s">
        <v>109</v>
      </c>
      <c r="R34" s="148">
        <f t="shared" si="4"/>
        <v>0</v>
      </c>
      <c r="S34" s="175"/>
      <c r="T34" s="17">
        <f t="shared" si="5"/>
        <v>0</v>
      </c>
      <c r="U34" s="11"/>
      <c r="V34" s="4"/>
      <c r="W34" s="4"/>
      <c r="X34" s="4"/>
      <c r="Y34" s="4"/>
    </row>
    <row r="35" spans="1:25" ht="29.1" customHeight="1" thickBot="1" x14ac:dyDescent="0.4">
      <c r="A35" s="144" t="str">
        <f t="shared" ref="A35:A66" si="6">IF(M35&lt;2,"NO","SI")</f>
        <v>SI</v>
      </c>
      <c r="B35" s="151" t="s">
        <v>545</v>
      </c>
      <c r="C35" s="148">
        <v>1298</v>
      </c>
      <c r="D35" s="182" t="s">
        <v>35</v>
      </c>
      <c r="E35" s="194"/>
      <c r="F35" s="185">
        <v>5</v>
      </c>
      <c r="G35" s="185"/>
      <c r="H35" s="185">
        <v>5</v>
      </c>
      <c r="I35" s="185">
        <v>5</v>
      </c>
      <c r="J35" s="185">
        <v>5</v>
      </c>
      <c r="K35" s="185">
        <v>5</v>
      </c>
      <c r="L35" s="154">
        <f t="shared" ref="L35:L66" si="7">IF(M35=7,SUM(E35:K35)-SMALL(E35:K35,1)-SMALL(E35:K35,2),IF(M35=6,SUM(E35:K35)-SMALL(E35:K35,1),SUM(E35:K35)))</f>
        <v>25</v>
      </c>
      <c r="M35" s="16">
        <f t="shared" ref="M35:M66" si="8">COUNTA(E35:K35)</f>
        <v>5</v>
      </c>
      <c r="N35" s="140">
        <f t="shared" ref="N35:N66" si="9">SUM(E35:K35)</f>
        <v>25</v>
      </c>
      <c r="O35" s="171"/>
      <c r="P35" s="148">
        <v>1615</v>
      </c>
      <c r="Q35" s="149" t="s">
        <v>110</v>
      </c>
      <c r="R35" s="148">
        <f t="shared" ref="R35:R64" si="10">SUMIF($C$3:$C$108,P35,$N$3:$N$108)</f>
        <v>0</v>
      </c>
      <c r="S35" s="175"/>
      <c r="T35" s="17">
        <f t="shared" ref="T35:T64" si="11">SUMIF($C$3:$C$108,P35,$L$3:$L$108)</f>
        <v>0</v>
      </c>
      <c r="U35" s="11"/>
      <c r="V35" s="4"/>
      <c r="W35" s="4"/>
      <c r="X35" s="4"/>
      <c r="Y35" s="4"/>
    </row>
    <row r="36" spans="1:25" ht="29.1" customHeight="1" thickBot="1" x14ac:dyDescent="0.4">
      <c r="A36" s="144" t="str">
        <f t="shared" si="6"/>
        <v>SI</v>
      </c>
      <c r="B36" s="156" t="s">
        <v>399</v>
      </c>
      <c r="C36" s="157" t="s">
        <v>137</v>
      </c>
      <c r="D36" s="158" t="s">
        <v>114</v>
      </c>
      <c r="E36" s="159">
        <v>5</v>
      </c>
      <c r="F36" s="185">
        <v>5</v>
      </c>
      <c r="G36" s="185">
        <v>5</v>
      </c>
      <c r="H36" s="185">
        <v>5</v>
      </c>
      <c r="I36" s="185">
        <v>5</v>
      </c>
      <c r="J36" s="185">
        <v>5</v>
      </c>
      <c r="K36" s="185">
        <v>5</v>
      </c>
      <c r="L36" s="154">
        <f t="shared" si="7"/>
        <v>25</v>
      </c>
      <c r="M36" s="16">
        <f t="shared" si="8"/>
        <v>7</v>
      </c>
      <c r="N36" s="140">
        <f t="shared" si="9"/>
        <v>35</v>
      </c>
      <c r="O36" s="171"/>
      <c r="P36" s="148">
        <v>48</v>
      </c>
      <c r="Q36" s="149" t="s">
        <v>111</v>
      </c>
      <c r="R36" s="148">
        <f t="shared" si="10"/>
        <v>15</v>
      </c>
      <c r="S36" s="175"/>
      <c r="T36" s="17">
        <f t="shared" si="11"/>
        <v>15</v>
      </c>
      <c r="U36" s="11"/>
      <c r="V36" s="4"/>
      <c r="W36" s="4"/>
      <c r="X36" s="4"/>
      <c r="Y36" s="4"/>
    </row>
    <row r="37" spans="1:25" ht="29.1" customHeight="1" thickBot="1" x14ac:dyDescent="0.4">
      <c r="A37" s="144" t="str">
        <f t="shared" si="6"/>
        <v>SI</v>
      </c>
      <c r="B37" s="156" t="s">
        <v>385</v>
      </c>
      <c r="C37" s="157" t="s">
        <v>193</v>
      </c>
      <c r="D37" s="158" t="s">
        <v>194</v>
      </c>
      <c r="E37" s="159">
        <v>6</v>
      </c>
      <c r="F37" s="185">
        <v>7</v>
      </c>
      <c r="G37" s="185">
        <v>5</v>
      </c>
      <c r="H37" s="185"/>
      <c r="I37" s="185"/>
      <c r="J37" s="185">
        <v>5</v>
      </c>
      <c r="K37" s="185"/>
      <c r="L37" s="154">
        <f t="shared" si="7"/>
        <v>23</v>
      </c>
      <c r="M37" s="16">
        <f t="shared" si="8"/>
        <v>4</v>
      </c>
      <c r="N37" s="140">
        <f t="shared" si="9"/>
        <v>23</v>
      </c>
      <c r="O37" s="171"/>
      <c r="P37" s="148">
        <v>1353</v>
      </c>
      <c r="Q37" s="149" t="s">
        <v>112</v>
      </c>
      <c r="R37" s="148">
        <f t="shared" si="10"/>
        <v>0</v>
      </c>
      <c r="S37" s="175"/>
      <c r="T37" s="17">
        <f t="shared" si="11"/>
        <v>0</v>
      </c>
      <c r="U37" s="11"/>
      <c r="V37" s="4"/>
      <c r="W37" s="4"/>
      <c r="X37" s="4"/>
      <c r="Y37" s="4"/>
    </row>
    <row r="38" spans="1:25" ht="29.1" customHeight="1" thickBot="1" x14ac:dyDescent="0.4">
      <c r="A38" s="144" t="str">
        <f t="shared" si="6"/>
        <v>SI</v>
      </c>
      <c r="B38" s="156" t="s">
        <v>383</v>
      </c>
      <c r="C38" s="157" t="s">
        <v>202</v>
      </c>
      <c r="D38" s="158" t="s">
        <v>203</v>
      </c>
      <c r="E38" s="159">
        <v>8</v>
      </c>
      <c r="F38" s="185">
        <v>5</v>
      </c>
      <c r="G38" s="185"/>
      <c r="H38" s="185"/>
      <c r="I38" s="185">
        <v>9</v>
      </c>
      <c r="J38" s="185"/>
      <c r="K38" s="185"/>
      <c r="L38" s="154">
        <f t="shared" si="7"/>
        <v>22</v>
      </c>
      <c r="M38" s="16">
        <f t="shared" si="8"/>
        <v>3</v>
      </c>
      <c r="N38" s="140">
        <f t="shared" si="9"/>
        <v>22</v>
      </c>
      <c r="O38" s="171"/>
      <c r="P38" s="148">
        <v>1665</v>
      </c>
      <c r="Q38" s="149" t="s">
        <v>113</v>
      </c>
      <c r="R38" s="148">
        <f t="shared" si="10"/>
        <v>0</v>
      </c>
      <c r="S38" s="175"/>
      <c r="T38" s="17">
        <f t="shared" si="11"/>
        <v>0</v>
      </c>
      <c r="U38" s="11"/>
      <c r="V38" s="4"/>
      <c r="W38" s="4"/>
      <c r="X38" s="4"/>
      <c r="Y38" s="4"/>
    </row>
    <row r="39" spans="1:25" ht="29.1" customHeight="1" thickBot="1" x14ac:dyDescent="0.4">
      <c r="A39" s="144" t="str">
        <f t="shared" si="6"/>
        <v>SI</v>
      </c>
      <c r="B39" s="156" t="s">
        <v>418</v>
      </c>
      <c r="C39" s="157" t="s">
        <v>147</v>
      </c>
      <c r="D39" s="158" t="s">
        <v>20</v>
      </c>
      <c r="E39" s="161">
        <v>2</v>
      </c>
      <c r="F39" s="185"/>
      <c r="G39" s="185">
        <v>5</v>
      </c>
      <c r="H39" s="185">
        <v>5</v>
      </c>
      <c r="I39" s="185">
        <v>5</v>
      </c>
      <c r="J39" s="185"/>
      <c r="K39" s="185">
        <v>5</v>
      </c>
      <c r="L39" s="154">
        <f t="shared" si="7"/>
        <v>22</v>
      </c>
      <c r="M39" s="16">
        <f t="shared" si="8"/>
        <v>5</v>
      </c>
      <c r="N39" s="140">
        <f t="shared" si="9"/>
        <v>22</v>
      </c>
      <c r="O39" s="171"/>
      <c r="P39" s="148"/>
      <c r="Q39" s="149"/>
      <c r="R39" s="148">
        <f t="shared" si="10"/>
        <v>0</v>
      </c>
      <c r="S39" s="175"/>
      <c r="T39" s="17">
        <f t="shared" si="11"/>
        <v>0</v>
      </c>
      <c r="U39" s="11"/>
      <c r="V39" s="4"/>
      <c r="W39" s="4"/>
      <c r="X39" s="4"/>
      <c r="Y39" s="4"/>
    </row>
    <row r="40" spans="1:25" ht="29.1" customHeight="1" thickBot="1" x14ac:dyDescent="0.4">
      <c r="A40" s="144" t="str">
        <f t="shared" si="6"/>
        <v>SI</v>
      </c>
      <c r="B40" s="156" t="s">
        <v>410</v>
      </c>
      <c r="C40" s="157" t="s">
        <v>187</v>
      </c>
      <c r="D40" s="164" t="s">
        <v>188</v>
      </c>
      <c r="E40" s="159">
        <v>5</v>
      </c>
      <c r="F40" s="185">
        <v>5</v>
      </c>
      <c r="G40" s="185">
        <v>5</v>
      </c>
      <c r="H40" s="185"/>
      <c r="I40" s="185">
        <v>5</v>
      </c>
      <c r="J40" s="185"/>
      <c r="K40" s="185"/>
      <c r="L40" s="154">
        <f t="shared" si="7"/>
        <v>20</v>
      </c>
      <c r="M40" s="16">
        <f t="shared" si="8"/>
        <v>4</v>
      </c>
      <c r="N40" s="140">
        <f t="shared" si="9"/>
        <v>20</v>
      </c>
      <c r="O40" s="171"/>
      <c r="P40" s="148"/>
      <c r="Q40" s="149"/>
      <c r="R40" s="148">
        <f t="shared" si="10"/>
        <v>0</v>
      </c>
      <c r="S40" s="175"/>
      <c r="T40" s="17">
        <f t="shared" si="11"/>
        <v>0</v>
      </c>
      <c r="U40" s="11"/>
      <c r="V40" s="4"/>
      <c r="W40" s="4"/>
      <c r="X40" s="4"/>
      <c r="Y40" s="4"/>
    </row>
    <row r="41" spans="1:25" ht="29.1" customHeight="1" thickBot="1" x14ac:dyDescent="0.4">
      <c r="A41" s="144" t="str">
        <f t="shared" si="6"/>
        <v>SI</v>
      </c>
      <c r="B41" s="151" t="s">
        <v>624</v>
      </c>
      <c r="C41" s="148">
        <v>1298</v>
      </c>
      <c r="D41" s="182" t="s">
        <v>35</v>
      </c>
      <c r="E41" s="194"/>
      <c r="F41" s="185"/>
      <c r="G41" s="185"/>
      <c r="H41" s="185">
        <v>5</v>
      </c>
      <c r="I41" s="185">
        <v>5</v>
      </c>
      <c r="J41" s="185">
        <v>5</v>
      </c>
      <c r="K41" s="185">
        <v>5</v>
      </c>
      <c r="L41" s="154">
        <f t="shared" si="7"/>
        <v>20</v>
      </c>
      <c r="M41" s="16">
        <f t="shared" si="8"/>
        <v>4</v>
      </c>
      <c r="N41" s="140">
        <f t="shared" si="9"/>
        <v>20</v>
      </c>
      <c r="O41" s="171"/>
      <c r="P41" s="148"/>
      <c r="Q41" s="149"/>
      <c r="R41" s="148">
        <f t="shared" si="10"/>
        <v>0</v>
      </c>
      <c r="S41" s="175"/>
      <c r="T41" s="17">
        <f t="shared" si="11"/>
        <v>0</v>
      </c>
      <c r="U41" s="11"/>
      <c r="V41" s="4"/>
      <c r="W41" s="4"/>
      <c r="X41" s="4"/>
      <c r="Y41" s="4"/>
    </row>
    <row r="42" spans="1:25" ht="29.1" customHeight="1" thickBot="1" x14ac:dyDescent="0.4">
      <c r="A42" s="144" t="str">
        <f t="shared" si="6"/>
        <v>SI</v>
      </c>
      <c r="B42" s="156" t="s">
        <v>395</v>
      </c>
      <c r="C42" s="157" t="s">
        <v>147</v>
      </c>
      <c r="D42" s="158" t="s">
        <v>20</v>
      </c>
      <c r="E42" s="159">
        <v>5</v>
      </c>
      <c r="F42" s="185"/>
      <c r="G42" s="185"/>
      <c r="H42" s="185">
        <v>5</v>
      </c>
      <c r="I42" s="185"/>
      <c r="J42" s="185">
        <v>5</v>
      </c>
      <c r="K42" s="185">
        <v>5</v>
      </c>
      <c r="L42" s="154">
        <f t="shared" si="7"/>
        <v>20</v>
      </c>
      <c r="M42" s="16">
        <f t="shared" si="8"/>
        <v>4</v>
      </c>
      <c r="N42" s="140">
        <f t="shared" si="9"/>
        <v>20</v>
      </c>
      <c r="O42" s="171"/>
      <c r="P42" s="148"/>
      <c r="Q42" s="149"/>
      <c r="R42" s="148">
        <f t="shared" si="10"/>
        <v>0</v>
      </c>
      <c r="S42" s="175"/>
      <c r="T42" s="17">
        <f t="shared" si="11"/>
        <v>0</v>
      </c>
      <c r="U42" s="11"/>
      <c r="V42" s="4"/>
      <c r="W42" s="4"/>
      <c r="X42" s="4"/>
      <c r="Y42" s="4"/>
    </row>
    <row r="43" spans="1:25" ht="29.1" customHeight="1" thickBot="1" x14ac:dyDescent="0.4">
      <c r="A43" s="144" t="str">
        <f t="shared" si="6"/>
        <v>SI</v>
      </c>
      <c r="B43" s="192" t="s">
        <v>550</v>
      </c>
      <c r="C43" s="157" t="s">
        <v>212</v>
      </c>
      <c r="D43" s="158" t="s">
        <v>213</v>
      </c>
      <c r="E43" s="194"/>
      <c r="F43" s="185">
        <v>5</v>
      </c>
      <c r="G43" s="185">
        <v>5</v>
      </c>
      <c r="H43" s="185">
        <v>5</v>
      </c>
      <c r="I43" s="185">
        <v>5</v>
      </c>
      <c r="J43" s="185"/>
      <c r="K43" s="185"/>
      <c r="L43" s="154">
        <f t="shared" si="7"/>
        <v>20</v>
      </c>
      <c r="M43" s="16">
        <f t="shared" si="8"/>
        <v>4</v>
      </c>
      <c r="N43" s="140">
        <f t="shared" si="9"/>
        <v>20</v>
      </c>
      <c r="O43" s="171"/>
      <c r="P43" s="148"/>
      <c r="Q43" s="149"/>
      <c r="R43" s="148">
        <f t="shared" si="10"/>
        <v>0</v>
      </c>
      <c r="S43" s="175"/>
      <c r="T43" s="17">
        <f t="shared" si="11"/>
        <v>0</v>
      </c>
      <c r="U43" s="11"/>
      <c r="V43" s="4"/>
      <c r="W43" s="4"/>
      <c r="X43" s="4"/>
      <c r="Y43" s="4"/>
    </row>
    <row r="44" spans="1:25" ht="29.1" customHeight="1" thickBot="1" x14ac:dyDescent="0.4">
      <c r="A44" s="144" t="str">
        <f t="shared" si="6"/>
        <v>SI</v>
      </c>
      <c r="B44" s="156" t="s">
        <v>401</v>
      </c>
      <c r="C44" s="157" t="s">
        <v>202</v>
      </c>
      <c r="D44" s="158" t="s">
        <v>203</v>
      </c>
      <c r="E44" s="159">
        <v>5</v>
      </c>
      <c r="F44" s="185">
        <v>5</v>
      </c>
      <c r="G44" s="185"/>
      <c r="H44" s="185">
        <v>5</v>
      </c>
      <c r="I44" s="185"/>
      <c r="J44" s="185"/>
      <c r="K44" s="185"/>
      <c r="L44" s="154">
        <f t="shared" si="7"/>
        <v>15</v>
      </c>
      <c r="M44" s="16">
        <f t="shared" si="8"/>
        <v>3</v>
      </c>
      <c r="N44" s="140">
        <f t="shared" si="9"/>
        <v>15</v>
      </c>
      <c r="O44" s="171"/>
      <c r="P44" s="148">
        <v>2199</v>
      </c>
      <c r="Q44" s="180" t="s">
        <v>106</v>
      </c>
      <c r="R44" s="148">
        <f t="shared" si="10"/>
        <v>0</v>
      </c>
      <c r="S44" s="175"/>
      <c r="T44" s="17">
        <f t="shared" si="11"/>
        <v>0</v>
      </c>
      <c r="U44" s="11"/>
      <c r="V44" s="4"/>
      <c r="W44" s="4"/>
      <c r="X44" s="4"/>
      <c r="Y44" s="4"/>
    </row>
    <row r="45" spans="1:25" ht="29.1" customHeight="1" thickBot="1" x14ac:dyDescent="0.4">
      <c r="A45" s="144" t="str">
        <f t="shared" si="6"/>
        <v>SI</v>
      </c>
      <c r="B45" s="156" t="s">
        <v>407</v>
      </c>
      <c r="C45" s="157" t="s">
        <v>202</v>
      </c>
      <c r="D45" s="164" t="s">
        <v>203</v>
      </c>
      <c r="E45" s="159">
        <v>5</v>
      </c>
      <c r="F45" s="185"/>
      <c r="G45" s="185"/>
      <c r="H45" s="185">
        <v>5</v>
      </c>
      <c r="I45" s="185"/>
      <c r="J45" s="185"/>
      <c r="K45" s="185">
        <v>5</v>
      </c>
      <c r="L45" s="154">
        <f t="shared" si="7"/>
        <v>15</v>
      </c>
      <c r="M45" s="16">
        <f t="shared" si="8"/>
        <v>3</v>
      </c>
      <c r="N45" s="140">
        <f t="shared" si="9"/>
        <v>15</v>
      </c>
      <c r="O45" s="171"/>
      <c r="P45" s="148">
        <v>1908</v>
      </c>
      <c r="Q45" s="149" t="s">
        <v>55</v>
      </c>
      <c r="R45" s="148">
        <f t="shared" si="10"/>
        <v>0</v>
      </c>
      <c r="S45" s="175"/>
      <c r="T45" s="17">
        <f t="shared" si="11"/>
        <v>0</v>
      </c>
      <c r="U45" s="11"/>
      <c r="V45" s="4"/>
      <c r="W45" s="4"/>
      <c r="X45" s="4"/>
      <c r="Y45" s="4"/>
    </row>
    <row r="46" spans="1:25" ht="29.1" customHeight="1" thickBot="1" x14ac:dyDescent="0.4">
      <c r="A46" s="144" t="str">
        <f t="shared" si="6"/>
        <v>SI</v>
      </c>
      <c r="B46" s="156" t="s">
        <v>417</v>
      </c>
      <c r="C46" s="157" t="s">
        <v>308</v>
      </c>
      <c r="D46" s="164" t="s">
        <v>309</v>
      </c>
      <c r="E46" s="159">
        <v>5</v>
      </c>
      <c r="F46" s="185">
        <v>5</v>
      </c>
      <c r="G46" s="185">
        <v>5</v>
      </c>
      <c r="H46" s="185"/>
      <c r="I46" s="185"/>
      <c r="J46" s="185"/>
      <c r="K46" s="185"/>
      <c r="L46" s="154">
        <f t="shared" si="7"/>
        <v>15</v>
      </c>
      <c r="M46" s="16">
        <f t="shared" si="8"/>
        <v>3</v>
      </c>
      <c r="N46" s="140">
        <f t="shared" si="9"/>
        <v>15</v>
      </c>
      <c r="O46" s="171"/>
      <c r="P46" s="148">
        <v>2057</v>
      </c>
      <c r="Q46" s="149" t="s">
        <v>56</v>
      </c>
      <c r="R46" s="148">
        <f t="shared" si="10"/>
        <v>68</v>
      </c>
      <c r="S46" s="175"/>
      <c r="T46" s="17">
        <f t="shared" si="11"/>
        <v>68</v>
      </c>
      <c r="U46" s="11"/>
      <c r="V46" s="4"/>
      <c r="W46" s="4"/>
      <c r="X46" s="4"/>
      <c r="Y46" s="4"/>
    </row>
    <row r="47" spans="1:25" ht="29.1" customHeight="1" thickBot="1" x14ac:dyDescent="0.4">
      <c r="A47" s="144" t="str">
        <f t="shared" si="6"/>
        <v>SI</v>
      </c>
      <c r="B47" s="156" t="s">
        <v>400</v>
      </c>
      <c r="C47" s="157" t="s">
        <v>187</v>
      </c>
      <c r="D47" s="158" t="s">
        <v>188</v>
      </c>
      <c r="E47" s="159">
        <v>5</v>
      </c>
      <c r="F47" s="185">
        <v>5</v>
      </c>
      <c r="G47" s="185">
        <v>5</v>
      </c>
      <c r="H47" s="185"/>
      <c r="I47" s="185"/>
      <c r="J47" s="185"/>
      <c r="K47" s="185"/>
      <c r="L47" s="154">
        <f t="shared" si="7"/>
        <v>15</v>
      </c>
      <c r="M47" s="16">
        <f t="shared" si="8"/>
        <v>3</v>
      </c>
      <c r="N47" s="140">
        <f t="shared" si="9"/>
        <v>15</v>
      </c>
      <c r="O47" s="171"/>
      <c r="P47" s="148">
        <v>2069</v>
      </c>
      <c r="Q47" s="149" t="s">
        <v>57</v>
      </c>
      <c r="R47" s="148">
        <f t="shared" si="10"/>
        <v>0</v>
      </c>
      <c r="S47" s="175"/>
      <c r="T47" s="17">
        <f t="shared" si="11"/>
        <v>0</v>
      </c>
      <c r="U47" s="21"/>
      <c r="V47" s="4"/>
      <c r="W47" s="4"/>
      <c r="X47" s="4"/>
      <c r="Y47" s="4"/>
    </row>
    <row r="48" spans="1:25" ht="29.1" customHeight="1" thickBot="1" x14ac:dyDescent="0.4">
      <c r="A48" s="144" t="str">
        <f t="shared" si="6"/>
        <v>SI</v>
      </c>
      <c r="B48" s="156" t="s">
        <v>403</v>
      </c>
      <c r="C48" s="157" t="s">
        <v>199</v>
      </c>
      <c r="D48" s="158" t="s">
        <v>71</v>
      </c>
      <c r="E48" s="159">
        <v>5</v>
      </c>
      <c r="F48" s="185">
        <v>5</v>
      </c>
      <c r="G48" s="185">
        <v>5</v>
      </c>
      <c r="H48" s="185"/>
      <c r="I48" s="185"/>
      <c r="J48" s="185"/>
      <c r="K48" s="185"/>
      <c r="L48" s="154">
        <f t="shared" si="7"/>
        <v>15</v>
      </c>
      <c r="M48" s="16">
        <f t="shared" si="8"/>
        <v>3</v>
      </c>
      <c r="N48" s="140">
        <f t="shared" si="9"/>
        <v>15</v>
      </c>
      <c r="O48" s="171"/>
      <c r="P48" s="148">
        <v>2321</v>
      </c>
      <c r="Q48" s="149" t="s">
        <v>668</v>
      </c>
      <c r="R48" s="148">
        <f t="shared" si="10"/>
        <v>5</v>
      </c>
      <c r="S48" s="175"/>
      <c r="T48" s="17">
        <f t="shared" si="11"/>
        <v>5</v>
      </c>
      <c r="U48" s="21"/>
      <c r="V48" s="4"/>
      <c r="W48" s="4"/>
      <c r="X48" s="4"/>
      <c r="Y48" s="4"/>
    </row>
    <row r="49" spans="1:25" ht="29.1" customHeight="1" thickBot="1" x14ac:dyDescent="0.4">
      <c r="A49" s="144" t="str">
        <f t="shared" si="6"/>
        <v>SI</v>
      </c>
      <c r="B49" s="156" t="s">
        <v>396</v>
      </c>
      <c r="C49" s="157" t="s">
        <v>202</v>
      </c>
      <c r="D49" s="158" t="s">
        <v>203</v>
      </c>
      <c r="E49" s="159">
        <v>5</v>
      </c>
      <c r="F49" s="185"/>
      <c r="G49" s="185"/>
      <c r="H49" s="185">
        <v>5</v>
      </c>
      <c r="I49" s="185"/>
      <c r="J49" s="185">
        <v>5</v>
      </c>
      <c r="K49" s="185"/>
      <c r="L49" s="154">
        <f t="shared" si="7"/>
        <v>15</v>
      </c>
      <c r="M49" s="16">
        <f t="shared" si="8"/>
        <v>3</v>
      </c>
      <c r="N49" s="140">
        <f t="shared" si="9"/>
        <v>15</v>
      </c>
      <c r="O49" s="171"/>
      <c r="P49" s="148">
        <v>2029</v>
      </c>
      <c r="Q49" s="149" t="s">
        <v>59</v>
      </c>
      <c r="R49" s="148">
        <f t="shared" si="10"/>
        <v>235</v>
      </c>
      <c r="S49" s="175"/>
      <c r="T49" s="17">
        <f t="shared" si="11"/>
        <v>235</v>
      </c>
      <c r="U49" s="4"/>
      <c r="V49" s="4"/>
      <c r="W49" s="4"/>
      <c r="X49" s="4"/>
      <c r="Y49" s="4"/>
    </row>
    <row r="50" spans="1:25" ht="29.1" customHeight="1" thickBot="1" x14ac:dyDescent="0.4">
      <c r="A50" s="144" t="str">
        <f t="shared" si="6"/>
        <v>SI</v>
      </c>
      <c r="B50" s="156" t="s">
        <v>405</v>
      </c>
      <c r="C50" s="157" t="s">
        <v>193</v>
      </c>
      <c r="D50" s="164" t="s">
        <v>194</v>
      </c>
      <c r="E50" s="159">
        <v>5</v>
      </c>
      <c r="F50" s="185">
        <v>5</v>
      </c>
      <c r="G50" s="185">
        <v>5</v>
      </c>
      <c r="H50" s="185"/>
      <c r="I50" s="185"/>
      <c r="J50" s="185"/>
      <c r="K50" s="185"/>
      <c r="L50" s="154">
        <f t="shared" si="7"/>
        <v>15</v>
      </c>
      <c r="M50" s="16">
        <f t="shared" si="8"/>
        <v>3</v>
      </c>
      <c r="N50" s="140">
        <f t="shared" si="9"/>
        <v>15</v>
      </c>
      <c r="O50" s="171"/>
      <c r="P50" s="148">
        <v>2027</v>
      </c>
      <c r="Q50" s="149" t="s">
        <v>20</v>
      </c>
      <c r="R50" s="148">
        <f t="shared" si="10"/>
        <v>228</v>
      </c>
      <c r="S50" s="175"/>
      <c r="T50" s="17">
        <f t="shared" si="11"/>
        <v>223</v>
      </c>
      <c r="U50" s="4"/>
      <c r="V50" s="4"/>
      <c r="W50" s="4"/>
      <c r="X50" s="4"/>
      <c r="Y50" s="4"/>
    </row>
    <row r="51" spans="1:25" ht="29.1" customHeight="1" thickBot="1" x14ac:dyDescent="0.4">
      <c r="A51" s="144" t="str">
        <f t="shared" si="6"/>
        <v>SI</v>
      </c>
      <c r="B51" s="191" t="s">
        <v>414</v>
      </c>
      <c r="C51" s="157" t="s">
        <v>193</v>
      </c>
      <c r="D51" s="183" t="s">
        <v>194</v>
      </c>
      <c r="E51" s="193">
        <v>5</v>
      </c>
      <c r="F51" s="185">
        <v>5</v>
      </c>
      <c r="G51" s="185">
        <v>5</v>
      </c>
      <c r="H51" s="185"/>
      <c r="I51" s="185"/>
      <c r="J51" s="185"/>
      <c r="K51" s="185"/>
      <c r="L51" s="154">
        <f t="shared" si="7"/>
        <v>15</v>
      </c>
      <c r="M51" s="16">
        <f t="shared" si="8"/>
        <v>3</v>
      </c>
      <c r="N51" s="140">
        <f t="shared" si="9"/>
        <v>15</v>
      </c>
      <c r="O51" s="171"/>
      <c r="P51" s="148">
        <v>1862</v>
      </c>
      <c r="Q51" s="149" t="s">
        <v>60</v>
      </c>
      <c r="R51" s="148">
        <f t="shared" si="10"/>
        <v>0</v>
      </c>
      <c r="S51" s="175"/>
      <c r="T51" s="17">
        <f t="shared" si="11"/>
        <v>0</v>
      </c>
      <c r="U51" s="4"/>
      <c r="V51" s="4"/>
      <c r="W51" s="4"/>
      <c r="X51" s="4"/>
      <c r="Y51" s="4"/>
    </row>
    <row r="52" spans="1:25" ht="29.1" customHeight="1" thickBot="1" x14ac:dyDescent="0.4">
      <c r="A52" s="144" t="str">
        <f t="shared" si="6"/>
        <v>SI</v>
      </c>
      <c r="B52" s="40" t="s">
        <v>681</v>
      </c>
      <c r="C52" s="157" t="s">
        <v>202</v>
      </c>
      <c r="D52" s="158" t="s">
        <v>203</v>
      </c>
      <c r="E52" s="15"/>
      <c r="F52" s="185"/>
      <c r="G52" s="185"/>
      <c r="H52" s="185"/>
      <c r="I52" s="185"/>
      <c r="J52" s="185">
        <v>9</v>
      </c>
      <c r="K52" s="185">
        <v>5</v>
      </c>
      <c r="L52" s="154">
        <f t="shared" si="7"/>
        <v>14</v>
      </c>
      <c r="M52" s="16">
        <f t="shared" si="8"/>
        <v>2</v>
      </c>
      <c r="N52" s="140">
        <f t="shared" si="9"/>
        <v>14</v>
      </c>
      <c r="O52" s="171"/>
      <c r="P52" s="148">
        <v>1132</v>
      </c>
      <c r="Q52" s="149" t="s">
        <v>61</v>
      </c>
      <c r="R52" s="148">
        <f t="shared" si="10"/>
        <v>0</v>
      </c>
      <c r="S52" s="175"/>
      <c r="T52" s="17">
        <f t="shared" si="11"/>
        <v>0</v>
      </c>
      <c r="U52" s="4"/>
      <c r="V52" s="4"/>
      <c r="W52" s="4"/>
      <c r="X52" s="4"/>
      <c r="Y52" s="4"/>
    </row>
    <row r="53" spans="1:25" ht="29.1" customHeight="1" thickBot="1" x14ac:dyDescent="0.4">
      <c r="A53" s="144" t="str">
        <f t="shared" si="6"/>
        <v>SI</v>
      </c>
      <c r="B53" s="191" t="s">
        <v>409</v>
      </c>
      <c r="C53" s="157" t="s">
        <v>155</v>
      </c>
      <c r="D53" s="183" t="s">
        <v>118</v>
      </c>
      <c r="E53" s="193">
        <v>5</v>
      </c>
      <c r="F53" s="185"/>
      <c r="G53" s="185">
        <v>5</v>
      </c>
      <c r="H53" s="185"/>
      <c r="I53" s="185"/>
      <c r="J53" s="185"/>
      <c r="K53" s="185"/>
      <c r="L53" s="154">
        <f t="shared" si="7"/>
        <v>10</v>
      </c>
      <c r="M53" s="16">
        <f t="shared" si="8"/>
        <v>2</v>
      </c>
      <c r="N53" s="140">
        <f t="shared" si="9"/>
        <v>10</v>
      </c>
      <c r="O53" s="171"/>
      <c r="P53" s="148">
        <v>1988</v>
      </c>
      <c r="Q53" s="149" t="s">
        <v>62</v>
      </c>
      <c r="R53" s="148">
        <f t="shared" si="10"/>
        <v>0</v>
      </c>
      <c r="S53" s="175"/>
      <c r="T53" s="17">
        <f t="shared" si="11"/>
        <v>0</v>
      </c>
      <c r="U53" s="4"/>
      <c r="V53" s="4"/>
      <c r="W53" s="4"/>
      <c r="X53" s="4"/>
      <c r="Y53" s="4"/>
    </row>
    <row r="54" spans="1:25" ht="29.1" customHeight="1" thickBot="1" x14ac:dyDescent="0.4">
      <c r="A54" s="144" t="str">
        <f t="shared" si="6"/>
        <v>SI</v>
      </c>
      <c r="B54" s="12" t="s">
        <v>685</v>
      </c>
      <c r="C54" s="148">
        <v>2074</v>
      </c>
      <c r="D54" s="149" t="s">
        <v>419</v>
      </c>
      <c r="E54" s="15"/>
      <c r="F54" s="185"/>
      <c r="G54" s="185"/>
      <c r="H54" s="185"/>
      <c r="I54" s="185"/>
      <c r="J54" s="185">
        <v>5</v>
      </c>
      <c r="K54" s="185">
        <v>5</v>
      </c>
      <c r="L54" s="154">
        <f t="shared" si="7"/>
        <v>10</v>
      </c>
      <c r="M54" s="16">
        <f t="shared" si="8"/>
        <v>2</v>
      </c>
      <c r="N54" s="140">
        <f t="shared" si="9"/>
        <v>10</v>
      </c>
      <c r="O54" s="171"/>
      <c r="P54" s="263">
        <v>2378</v>
      </c>
      <c r="Q54" s="264" t="s">
        <v>474</v>
      </c>
      <c r="R54" s="148">
        <f t="shared" si="10"/>
        <v>0</v>
      </c>
      <c r="S54" s="175"/>
      <c r="T54" s="17">
        <f t="shared" si="11"/>
        <v>0</v>
      </c>
      <c r="U54" s="4"/>
      <c r="V54" s="4"/>
      <c r="W54" s="4"/>
      <c r="X54" s="4"/>
      <c r="Y54" s="4"/>
    </row>
    <row r="55" spans="1:25" ht="29.1" customHeight="1" thickBot="1" x14ac:dyDescent="0.4">
      <c r="A55" s="144" t="str">
        <f t="shared" si="6"/>
        <v>SI</v>
      </c>
      <c r="B55" s="40" t="s">
        <v>543</v>
      </c>
      <c r="C55" s="157" t="s">
        <v>212</v>
      </c>
      <c r="D55" s="156" t="s">
        <v>213</v>
      </c>
      <c r="E55" s="15"/>
      <c r="F55" s="185">
        <v>5</v>
      </c>
      <c r="G55" s="185">
        <v>5</v>
      </c>
      <c r="H55" s="185"/>
      <c r="I55" s="185"/>
      <c r="J55" s="185"/>
      <c r="K55" s="185"/>
      <c r="L55" s="154">
        <f t="shared" si="7"/>
        <v>10</v>
      </c>
      <c r="M55" s="16">
        <f t="shared" si="8"/>
        <v>2</v>
      </c>
      <c r="N55" s="140">
        <f t="shared" si="9"/>
        <v>10</v>
      </c>
      <c r="O55" s="171"/>
      <c r="P55" s="295">
        <v>1636</v>
      </c>
      <c r="Q55" s="149" t="s">
        <v>698</v>
      </c>
      <c r="R55" s="148">
        <f t="shared" si="10"/>
        <v>0</v>
      </c>
      <c r="S55" s="175"/>
      <c r="T55" s="17">
        <f t="shared" si="11"/>
        <v>0</v>
      </c>
      <c r="U55" s="4"/>
      <c r="V55" s="4"/>
      <c r="W55" s="4"/>
      <c r="X55" s="4"/>
      <c r="Y55" s="4"/>
    </row>
    <row r="56" spans="1:25" ht="29.1" customHeight="1" thickBot="1" x14ac:dyDescent="0.4">
      <c r="A56" s="144" t="str">
        <f t="shared" si="6"/>
        <v>SI</v>
      </c>
      <c r="B56" s="12" t="s">
        <v>547</v>
      </c>
      <c r="C56" s="157" t="s">
        <v>193</v>
      </c>
      <c r="D56" s="164" t="s">
        <v>194</v>
      </c>
      <c r="E56" s="15"/>
      <c r="F56" s="185">
        <v>5</v>
      </c>
      <c r="G56" s="185">
        <v>5</v>
      </c>
      <c r="H56" s="185"/>
      <c r="I56" s="185"/>
      <c r="J56" s="185"/>
      <c r="K56" s="185"/>
      <c r="L56" s="154">
        <f t="shared" si="7"/>
        <v>10</v>
      </c>
      <c r="M56" s="16">
        <f t="shared" si="8"/>
        <v>2</v>
      </c>
      <c r="N56" s="140">
        <f t="shared" si="9"/>
        <v>10</v>
      </c>
      <c r="O56" s="171"/>
      <c r="P56" s="148">
        <v>2140</v>
      </c>
      <c r="Q56" s="149" t="s">
        <v>648</v>
      </c>
      <c r="R56" s="148">
        <f t="shared" si="10"/>
        <v>5</v>
      </c>
      <c r="S56" s="175"/>
      <c r="T56" s="17">
        <f t="shared" si="11"/>
        <v>5</v>
      </c>
      <c r="U56" s="4"/>
      <c r="V56" s="4"/>
      <c r="W56" s="4"/>
      <c r="X56" s="4"/>
      <c r="Y56" s="4"/>
    </row>
    <row r="57" spans="1:25" ht="29.1" customHeight="1" thickBot="1" x14ac:dyDescent="0.4">
      <c r="A57" s="144" t="str">
        <f t="shared" si="6"/>
        <v>SI</v>
      </c>
      <c r="B57" s="12" t="s">
        <v>623</v>
      </c>
      <c r="C57" s="148">
        <v>1298</v>
      </c>
      <c r="D57" s="149" t="s">
        <v>35</v>
      </c>
      <c r="E57" s="15"/>
      <c r="F57" s="185"/>
      <c r="G57" s="185"/>
      <c r="H57" s="185">
        <v>5</v>
      </c>
      <c r="I57" s="185"/>
      <c r="J57" s="185">
        <v>5</v>
      </c>
      <c r="K57" s="185"/>
      <c r="L57" s="154">
        <f t="shared" si="7"/>
        <v>10</v>
      </c>
      <c r="M57" s="16">
        <f t="shared" si="8"/>
        <v>2</v>
      </c>
      <c r="N57" s="140">
        <f t="shared" si="9"/>
        <v>10</v>
      </c>
      <c r="O57" s="171"/>
      <c r="P57" s="266">
        <v>1990</v>
      </c>
      <c r="Q57" s="267" t="s">
        <v>26</v>
      </c>
      <c r="R57" s="148">
        <f t="shared" si="10"/>
        <v>0</v>
      </c>
      <c r="S57" s="175"/>
      <c r="T57" s="17">
        <f t="shared" si="11"/>
        <v>0</v>
      </c>
      <c r="U57" s="4"/>
      <c r="V57" s="4"/>
      <c r="W57" s="4"/>
      <c r="X57" s="4"/>
      <c r="Y57" s="4"/>
    </row>
    <row r="58" spans="1:25" ht="29.1" customHeight="1" thickBot="1" x14ac:dyDescent="0.4">
      <c r="A58" s="144" t="str">
        <f t="shared" si="6"/>
        <v>SI</v>
      </c>
      <c r="B58" s="12" t="s">
        <v>546</v>
      </c>
      <c r="C58" s="157" t="s">
        <v>199</v>
      </c>
      <c r="D58" s="156" t="s">
        <v>71</v>
      </c>
      <c r="E58" s="15"/>
      <c r="F58" s="185">
        <v>5</v>
      </c>
      <c r="G58" s="185"/>
      <c r="H58" s="185"/>
      <c r="I58" s="185">
        <v>5</v>
      </c>
      <c r="J58" s="185"/>
      <c r="K58" s="185"/>
      <c r="L58" s="154">
        <f t="shared" si="7"/>
        <v>10</v>
      </c>
      <c r="M58" s="16">
        <f t="shared" si="8"/>
        <v>2</v>
      </c>
      <c r="N58" s="140">
        <f t="shared" si="9"/>
        <v>10</v>
      </c>
      <c r="O58" s="171"/>
      <c r="P58" s="148">
        <v>2068</v>
      </c>
      <c r="Q58" s="149" t="s">
        <v>64</v>
      </c>
      <c r="R58" s="148">
        <f t="shared" si="10"/>
        <v>0</v>
      </c>
      <c r="S58" s="175"/>
      <c r="T58" s="17">
        <f t="shared" si="11"/>
        <v>0</v>
      </c>
      <c r="U58" s="4"/>
      <c r="V58" s="4"/>
      <c r="W58" s="4"/>
      <c r="X58" s="4"/>
      <c r="Y58" s="4"/>
    </row>
    <row r="59" spans="1:25" ht="29.1" customHeight="1" thickBot="1" x14ac:dyDescent="0.4">
      <c r="A59" s="144" t="str">
        <f t="shared" si="6"/>
        <v>SI</v>
      </c>
      <c r="B59" s="12" t="s">
        <v>549</v>
      </c>
      <c r="C59" s="157" t="s">
        <v>187</v>
      </c>
      <c r="D59" s="164" t="s">
        <v>188</v>
      </c>
      <c r="E59" s="15"/>
      <c r="F59" s="185">
        <v>5</v>
      </c>
      <c r="G59" s="185">
        <v>5</v>
      </c>
      <c r="H59" s="185"/>
      <c r="I59" s="185"/>
      <c r="J59" s="185"/>
      <c r="K59" s="185"/>
      <c r="L59" s="154">
        <f t="shared" si="7"/>
        <v>10</v>
      </c>
      <c r="M59" s="16">
        <f t="shared" si="8"/>
        <v>2</v>
      </c>
      <c r="N59" s="140">
        <f t="shared" si="9"/>
        <v>10</v>
      </c>
      <c r="O59" s="171"/>
      <c r="P59" s="148">
        <v>2075</v>
      </c>
      <c r="Q59" s="180" t="s">
        <v>118</v>
      </c>
      <c r="R59" s="148">
        <f t="shared" si="10"/>
        <v>35</v>
      </c>
      <c r="S59" s="175"/>
      <c r="T59" s="17">
        <f t="shared" si="11"/>
        <v>35</v>
      </c>
      <c r="U59" s="4"/>
      <c r="V59" s="4"/>
      <c r="W59" s="4"/>
      <c r="X59" s="4"/>
      <c r="Y59" s="4"/>
    </row>
    <row r="60" spans="1:25" ht="29.1" customHeight="1" thickBot="1" x14ac:dyDescent="0.4">
      <c r="A60" s="144" t="str">
        <f t="shared" si="6"/>
        <v>SI</v>
      </c>
      <c r="B60" s="191" t="s">
        <v>404</v>
      </c>
      <c r="C60" s="157" t="s">
        <v>155</v>
      </c>
      <c r="D60" s="164" t="s">
        <v>118</v>
      </c>
      <c r="E60" s="193">
        <v>5</v>
      </c>
      <c r="F60" s="185"/>
      <c r="G60" s="185">
        <v>5</v>
      </c>
      <c r="H60" s="185"/>
      <c r="I60" s="185"/>
      <c r="J60" s="185"/>
      <c r="K60" s="185"/>
      <c r="L60" s="154">
        <f t="shared" si="7"/>
        <v>10</v>
      </c>
      <c r="M60" s="16">
        <f t="shared" si="8"/>
        <v>2</v>
      </c>
      <c r="N60" s="140">
        <f t="shared" si="9"/>
        <v>10</v>
      </c>
      <c r="O60" s="171"/>
      <c r="P60" s="148">
        <v>2076</v>
      </c>
      <c r="Q60" s="149" t="s">
        <v>117</v>
      </c>
      <c r="R60" s="148">
        <f t="shared" si="10"/>
        <v>0</v>
      </c>
      <c r="S60" s="175"/>
      <c r="T60" s="17">
        <f t="shared" si="11"/>
        <v>0</v>
      </c>
      <c r="U60" s="4"/>
      <c r="V60" s="4"/>
      <c r="W60" s="4"/>
      <c r="X60" s="4"/>
      <c r="Y60" s="4"/>
    </row>
    <row r="61" spans="1:25" ht="29.1" customHeight="1" thickBot="1" x14ac:dyDescent="0.4">
      <c r="A61" s="144" t="str">
        <f t="shared" si="6"/>
        <v>NO</v>
      </c>
      <c r="B61" s="191" t="s">
        <v>412</v>
      </c>
      <c r="C61" s="157" t="s">
        <v>193</v>
      </c>
      <c r="D61" s="164" t="s">
        <v>194</v>
      </c>
      <c r="E61" s="193">
        <v>5</v>
      </c>
      <c r="F61" s="185"/>
      <c r="G61" s="185"/>
      <c r="H61" s="185"/>
      <c r="I61" s="185"/>
      <c r="J61" s="185"/>
      <c r="K61" s="185"/>
      <c r="L61" s="154">
        <f t="shared" si="7"/>
        <v>5</v>
      </c>
      <c r="M61" s="16">
        <f t="shared" si="8"/>
        <v>1</v>
      </c>
      <c r="N61" s="140">
        <f t="shared" si="9"/>
        <v>5</v>
      </c>
      <c r="O61" s="171"/>
      <c r="P61" s="148">
        <v>2161</v>
      </c>
      <c r="Q61" s="149" t="s">
        <v>66</v>
      </c>
      <c r="R61" s="148">
        <f t="shared" si="10"/>
        <v>0</v>
      </c>
      <c r="S61" s="175"/>
      <c r="T61" s="17">
        <f t="shared" si="11"/>
        <v>0</v>
      </c>
      <c r="U61" s="4"/>
      <c r="V61" s="4"/>
      <c r="W61" s="4"/>
      <c r="X61" s="4"/>
      <c r="Y61" s="4"/>
    </row>
    <row r="62" spans="1:25" ht="29.1" customHeight="1" thickBot="1" x14ac:dyDescent="0.4">
      <c r="A62" s="144" t="str">
        <f t="shared" si="6"/>
        <v>NO</v>
      </c>
      <c r="B62" s="12" t="s">
        <v>606</v>
      </c>
      <c r="C62" s="157" t="s">
        <v>155</v>
      </c>
      <c r="D62" s="164" t="s">
        <v>118</v>
      </c>
      <c r="E62" s="15"/>
      <c r="F62" s="185"/>
      <c r="G62" s="185">
        <v>5</v>
      </c>
      <c r="H62" s="185"/>
      <c r="I62" s="185"/>
      <c r="J62" s="185"/>
      <c r="K62" s="185"/>
      <c r="L62" s="154">
        <f t="shared" si="7"/>
        <v>5</v>
      </c>
      <c r="M62" s="16">
        <f t="shared" si="8"/>
        <v>1</v>
      </c>
      <c r="N62" s="140">
        <f t="shared" si="9"/>
        <v>5</v>
      </c>
      <c r="O62" s="171"/>
      <c r="P62" s="148">
        <v>1216</v>
      </c>
      <c r="Q62" s="180" t="s">
        <v>108</v>
      </c>
      <c r="R62" s="148">
        <f t="shared" si="10"/>
        <v>0</v>
      </c>
      <c r="S62" s="175"/>
      <c r="T62" s="17">
        <f t="shared" si="11"/>
        <v>0</v>
      </c>
      <c r="U62" s="4"/>
      <c r="V62" s="4"/>
      <c r="W62" s="4"/>
      <c r="X62" s="4"/>
      <c r="Y62" s="4"/>
    </row>
    <row r="63" spans="1:25" ht="29.1" customHeight="1" thickBot="1" x14ac:dyDescent="0.4">
      <c r="A63" s="144" t="str">
        <f t="shared" si="6"/>
        <v>NO</v>
      </c>
      <c r="B63" s="191" t="s">
        <v>416</v>
      </c>
      <c r="C63" s="157" t="s">
        <v>158</v>
      </c>
      <c r="D63" s="164" t="s">
        <v>159</v>
      </c>
      <c r="E63" s="193">
        <v>5</v>
      </c>
      <c r="F63" s="185"/>
      <c r="G63" s="185"/>
      <c r="H63" s="185"/>
      <c r="I63" s="185"/>
      <c r="J63" s="185"/>
      <c r="K63" s="185"/>
      <c r="L63" s="154">
        <f t="shared" si="7"/>
        <v>5</v>
      </c>
      <c r="M63" s="16">
        <f t="shared" si="8"/>
        <v>1</v>
      </c>
      <c r="N63" s="140">
        <f t="shared" si="9"/>
        <v>5</v>
      </c>
      <c r="O63" s="171"/>
      <c r="P63" s="148">
        <v>2113</v>
      </c>
      <c r="Q63" s="149" t="s">
        <v>67</v>
      </c>
      <c r="R63" s="148">
        <f t="shared" si="10"/>
        <v>0</v>
      </c>
      <c r="S63" s="175"/>
      <c r="T63" s="17">
        <f t="shared" si="11"/>
        <v>0</v>
      </c>
      <c r="U63" s="4"/>
      <c r="V63" s="4"/>
      <c r="W63" s="4"/>
      <c r="X63" s="4"/>
      <c r="Y63" s="4"/>
    </row>
    <row r="64" spans="1:25" ht="29.1" customHeight="1" thickBot="1" x14ac:dyDescent="0.4">
      <c r="A64" s="144" t="str">
        <f t="shared" si="6"/>
        <v>NO</v>
      </c>
      <c r="B64" s="191" t="s">
        <v>411</v>
      </c>
      <c r="C64" s="157" t="s">
        <v>155</v>
      </c>
      <c r="D64" s="183" t="s">
        <v>118</v>
      </c>
      <c r="E64" s="193">
        <v>5</v>
      </c>
      <c r="F64" s="185"/>
      <c r="G64" s="185"/>
      <c r="H64" s="185"/>
      <c r="I64" s="185"/>
      <c r="J64" s="185"/>
      <c r="K64" s="185"/>
      <c r="L64" s="154">
        <f t="shared" si="7"/>
        <v>5</v>
      </c>
      <c r="M64" s="16">
        <f t="shared" si="8"/>
        <v>1</v>
      </c>
      <c r="N64" s="140">
        <f t="shared" si="9"/>
        <v>5</v>
      </c>
      <c r="O64" s="171"/>
      <c r="P64" s="148">
        <v>1896</v>
      </c>
      <c r="Q64" s="149" t="s">
        <v>116</v>
      </c>
      <c r="R64" s="148">
        <f t="shared" si="10"/>
        <v>0</v>
      </c>
      <c r="S64" s="175"/>
      <c r="T64" s="17">
        <f t="shared" si="11"/>
        <v>0</v>
      </c>
      <c r="U64" s="4"/>
      <c r="V64" s="4"/>
      <c r="W64" s="4"/>
      <c r="X64" s="4"/>
      <c r="Y64" s="4"/>
    </row>
    <row r="65" spans="1:25" ht="29.1" customHeight="1" thickBot="1" x14ac:dyDescent="0.4">
      <c r="A65" s="144" t="str">
        <f t="shared" si="6"/>
        <v>NO</v>
      </c>
      <c r="B65" s="12" t="s">
        <v>683</v>
      </c>
      <c r="C65" s="157" t="s">
        <v>212</v>
      </c>
      <c r="D65" s="158" t="s">
        <v>213</v>
      </c>
      <c r="E65" s="15"/>
      <c r="F65" s="185"/>
      <c r="G65" s="185"/>
      <c r="H65" s="185"/>
      <c r="I65" s="185"/>
      <c r="J65" s="185">
        <v>5</v>
      </c>
      <c r="K65" s="185"/>
      <c r="L65" s="154">
        <f t="shared" si="7"/>
        <v>5</v>
      </c>
      <c r="M65" s="16">
        <f t="shared" si="8"/>
        <v>1</v>
      </c>
      <c r="N65" s="140">
        <f t="shared" si="9"/>
        <v>5</v>
      </c>
      <c r="O65" s="171"/>
      <c r="P65" s="178"/>
      <c r="Q65" s="178"/>
      <c r="R65" s="148">
        <f>SUM(R3:R64)</f>
        <v>4521</v>
      </c>
      <c r="S65" s="173"/>
      <c r="T65" s="22">
        <f>SUM(T3:T64)</f>
        <v>4080</v>
      </c>
      <c r="U65" s="4"/>
      <c r="V65" s="4"/>
      <c r="W65" s="4"/>
      <c r="X65" s="4"/>
      <c r="Y65" s="4"/>
    </row>
    <row r="66" spans="1:25" ht="29.1" customHeight="1" thickBot="1" x14ac:dyDescent="0.4">
      <c r="A66" s="144" t="str">
        <f t="shared" si="6"/>
        <v>NO</v>
      </c>
      <c r="B66" s="12" t="s">
        <v>682</v>
      </c>
      <c r="C66" s="148">
        <v>2321</v>
      </c>
      <c r="D66" s="149" t="s">
        <v>668</v>
      </c>
      <c r="E66" s="15"/>
      <c r="F66" s="185"/>
      <c r="G66" s="185"/>
      <c r="H66" s="185"/>
      <c r="I66" s="185"/>
      <c r="J66" s="185">
        <v>5</v>
      </c>
      <c r="K66" s="185"/>
      <c r="L66" s="154">
        <f t="shared" si="7"/>
        <v>5</v>
      </c>
      <c r="M66" s="16">
        <f t="shared" si="8"/>
        <v>1</v>
      </c>
      <c r="N66" s="140">
        <f t="shared" si="9"/>
        <v>5</v>
      </c>
      <c r="O66" s="171"/>
      <c r="P66" s="178"/>
      <c r="Q66" s="178"/>
      <c r="R66" s="178"/>
      <c r="S66" s="173"/>
      <c r="T66" s="4"/>
      <c r="U66" s="4"/>
      <c r="V66" s="4"/>
      <c r="W66" s="4"/>
      <c r="X66" s="4"/>
      <c r="Y66" s="4"/>
    </row>
    <row r="67" spans="1:25" ht="29.1" customHeight="1" thickBot="1" x14ac:dyDescent="0.4">
      <c r="A67" s="144" t="str">
        <f t="shared" ref="A67:A78" si="12">IF(M67&lt;2,"NO","SI")</f>
        <v>NO</v>
      </c>
      <c r="B67" s="12" t="s">
        <v>542</v>
      </c>
      <c r="C67" s="148">
        <v>2029</v>
      </c>
      <c r="D67" s="149" t="s">
        <v>59</v>
      </c>
      <c r="E67" s="15"/>
      <c r="F67" s="185">
        <v>5</v>
      </c>
      <c r="G67" s="185"/>
      <c r="H67" s="185"/>
      <c r="I67" s="185"/>
      <c r="J67" s="185"/>
      <c r="K67" s="185"/>
      <c r="L67" s="154">
        <f t="shared" ref="L67:L98" si="13">IF(M67=7,SUM(E67:K67)-SMALL(E67:K67,1)-SMALL(E67:K67,2),IF(M67=6,SUM(E67:K67)-SMALL(E67:K67,1),SUM(E67:K67)))</f>
        <v>5</v>
      </c>
      <c r="M67" s="16">
        <f t="shared" ref="M67:M96" si="14">COUNTA(E67:K67)</f>
        <v>1</v>
      </c>
      <c r="N67" s="140">
        <f t="shared" ref="N67:N96" si="15">SUM(E67:K67)</f>
        <v>5</v>
      </c>
      <c r="O67" s="171"/>
      <c r="P67" s="178"/>
      <c r="Q67" s="178"/>
      <c r="R67" s="178"/>
      <c r="S67" s="173"/>
      <c r="T67" s="4"/>
      <c r="U67" s="4"/>
      <c r="V67" s="4"/>
      <c r="W67" s="4"/>
      <c r="X67" s="4"/>
      <c r="Y67" s="4"/>
    </row>
    <row r="68" spans="1:25" ht="29.1" customHeight="1" thickBot="1" x14ac:dyDescent="0.4">
      <c r="A68" s="144" t="str">
        <f t="shared" si="12"/>
        <v>NO</v>
      </c>
      <c r="B68" s="12" t="s">
        <v>605</v>
      </c>
      <c r="C68" s="148">
        <v>1731</v>
      </c>
      <c r="D68" s="149" t="s">
        <v>43</v>
      </c>
      <c r="E68" s="15"/>
      <c r="F68" s="185"/>
      <c r="G68" s="185">
        <v>5</v>
      </c>
      <c r="H68" s="185"/>
      <c r="I68" s="185"/>
      <c r="J68" s="185"/>
      <c r="K68" s="185"/>
      <c r="L68" s="154">
        <f t="shared" si="13"/>
        <v>5</v>
      </c>
      <c r="M68" s="16">
        <f t="shared" si="14"/>
        <v>1</v>
      </c>
      <c r="N68" s="140">
        <f t="shared" si="15"/>
        <v>5</v>
      </c>
      <c r="O68" s="171"/>
      <c r="P68" s="178"/>
      <c r="Q68" s="178"/>
      <c r="R68" s="178"/>
      <c r="S68" s="173"/>
      <c r="T68" s="4"/>
      <c r="U68" s="4"/>
      <c r="V68" s="4"/>
      <c r="W68" s="4"/>
      <c r="X68" s="4"/>
      <c r="Y68" s="4"/>
    </row>
    <row r="69" spans="1:25" ht="29.1" customHeight="1" thickBot="1" x14ac:dyDescent="0.4">
      <c r="A69" s="144" t="str">
        <f t="shared" si="12"/>
        <v>NO</v>
      </c>
      <c r="B69" s="12" t="s">
        <v>548</v>
      </c>
      <c r="C69" s="157" t="s">
        <v>202</v>
      </c>
      <c r="D69" s="158" t="s">
        <v>203</v>
      </c>
      <c r="E69" s="15"/>
      <c r="F69" s="185">
        <v>5</v>
      </c>
      <c r="G69" s="185"/>
      <c r="H69" s="185"/>
      <c r="I69" s="185"/>
      <c r="J69" s="185"/>
      <c r="K69" s="185"/>
      <c r="L69" s="154">
        <f t="shared" si="13"/>
        <v>5</v>
      </c>
      <c r="M69" s="16">
        <f t="shared" si="14"/>
        <v>1</v>
      </c>
      <c r="N69" s="140">
        <f t="shared" si="15"/>
        <v>5</v>
      </c>
      <c r="O69" s="171"/>
      <c r="P69" s="178"/>
      <c r="Q69" s="178"/>
      <c r="R69" s="178"/>
      <c r="S69" s="173"/>
      <c r="T69" s="4"/>
      <c r="U69" s="4"/>
      <c r="V69" s="4"/>
      <c r="W69" s="4"/>
      <c r="X69" s="4"/>
      <c r="Y69" s="4"/>
    </row>
    <row r="70" spans="1:25" ht="29.1" customHeight="1" thickBot="1" x14ac:dyDescent="0.4">
      <c r="A70" s="144" t="str">
        <f t="shared" si="12"/>
        <v>NO</v>
      </c>
      <c r="B70" s="12" t="s">
        <v>649</v>
      </c>
      <c r="C70" s="148">
        <v>2140</v>
      </c>
      <c r="D70" s="182" t="s">
        <v>648</v>
      </c>
      <c r="E70" s="15"/>
      <c r="F70" s="185"/>
      <c r="G70" s="185"/>
      <c r="H70" s="185"/>
      <c r="I70" s="185">
        <v>5</v>
      </c>
      <c r="J70" s="185"/>
      <c r="K70" s="185"/>
      <c r="L70" s="154">
        <f t="shared" si="13"/>
        <v>5</v>
      </c>
      <c r="M70" s="16">
        <f t="shared" si="14"/>
        <v>1</v>
      </c>
      <c r="N70" s="140">
        <f t="shared" si="15"/>
        <v>5</v>
      </c>
      <c r="O70" s="171"/>
      <c r="P70" s="178"/>
      <c r="Q70" s="178"/>
      <c r="R70" s="178"/>
      <c r="S70" s="173"/>
      <c r="T70" s="4"/>
      <c r="U70" s="4"/>
      <c r="V70" s="4"/>
      <c r="W70" s="4"/>
      <c r="X70" s="4"/>
      <c r="Y70" s="4"/>
    </row>
    <row r="71" spans="1:25" ht="29.1" customHeight="1" thickBot="1" x14ac:dyDescent="0.4">
      <c r="A71" s="144" t="str">
        <f t="shared" si="12"/>
        <v>NO</v>
      </c>
      <c r="B71" s="191" t="s">
        <v>406</v>
      </c>
      <c r="C71" s="157" t="s">
        <v>155</v>
      </c>
      <c r="D71" s="164" t="s">
        <v>118</v>
      </c>
      <c r="E71" s="193">
        <v>5</v>
      </c>
      <c r="F71" s="185"/>
      <c r="G71" s="185"/>
      <c r="H71" s="185"/>
      <c r="I71" s="185"/>
      <c r="J71" s="185"/>
      <c r="K71" s="185"/>
      <c r="L71" s="154">
        <f t="shared" si="13"/>
        <v>5</v>
      </c>
      <c r="M71" s="16">
        <f t="shared" si="14"/>
        <v>1</v>
      </c>
      <c r="N71" s="140">
        <f t="shared" si="15"/>
        <v>5</v>
      </c>
      <c r="O71" s="171"/>
      <c r="P71" s="178"/>
      <c r="Q71" s="178"/>
      <c r="R71" s="178"/>
      <c r="S71" s="173"/>
      <c r="T71" s="4"/>
      <c r="U71" s="4"/>
      <c r="V71" s="4"/>
      <c r="W71" s="4"/>
      <c r="X71" s="4"/>
      <c r="Y71" s="4"/>
    </row>
    <row r="72" spans="1:25" ht="29.1" customHeight="1" thickBot="1" x14ac:dyDescent="0.4">
      <c r="A72" s="144" t="str">
        <f t="shared" si="12"/>
        <v>NO</v>
      </c>
      <c r="B72" s="191" t="s">
        <v>415</v>
      </c>
      <c r="C72" s="157" t="s">
        <v>158</v>
      </c>
      <c r="D72" s="183" t="s">
        <v>159</v>
      </c>
      <c r="E72" s="193">
        <v>5</v>
      </c>
      <c r="F72" s="185"/>
      <c r="G72" s="185"/>
      <c r="H72" s="185"/>
      <c r="I72" s="185"/>
      <c r="J72" s="185"/>
      <c r="K72" s="185"/>
      <c r="L72" s="154">
        <f t="shared" si="13"/>
        <v>5</v>
      </c>
      <c r="M72" s="16">
        <f t="shared" si="14"/>
        <v>1</v>
      </c>
      <c r="N72" s="140">
        <f t="shared" si="15"/>
        <v>5</v>
      </c>
      <c r="O72" s="171"/>
      <c r="P72" s="178"/>
      <c r="Q72" s="178"/>
      <c r="R72" s="178"/>
      <c r="S72" s="173"/>
      <c r="T72" s="4"/>
      <c r="U72" s="4"/>
      <c r="V72" s="4"/>
      <c r="W72" s="4"/>
      <c r="X72" s="4"/>
      <c r="Y72" s="4"/>
    </row>
    <row r="73" spans="1:25" ht="29.1" customHeight="1" thickBot="1" x14ac:dyDescent="0.4">
      <c r="A73" s="144" t="str">
        <f t="shared" si="12"/>
        <v>NO</v>
      </c>
      <c r="B73" s="12" t="s">
        <v>541</v>
      </c>
      <c r="C73" s="148">
        <v>2029</v>
      </c>
      <c r="D73" s="149" t="s">
        <v>59</v>
      </c>
      <c r="E73" s="15"/>
      <c r="F73" s="185">
        <v>5</v>
      </c>
      <c r="G73" s="185"/>
      <c r="H73" s="185"/>
      <c r="I73" s="185"/>
      <c r="J73" s="185"/>
      <c r="K73" s="185"/>
      <c r="L73" s="154">
        <f t="shared" si="13"/>
        <v>5</v>
      </c>
      <c r="M73" s="16">
        <f t="shared" si="14"/>
        <v>1</v>
      </c>
      <c r="N73" s="140">
        <f t="shared" si="15"/>
        <v>5</v>
      </c>
      <c r="O73" s="171"/>
      <c r="P73" s="178"/>
      <c r="Q73" s="178"/>
      <c r="R73" s="178"/>
      <c r="S73" s="173"/>
      <c r="T73" s="4"/>
      <c r="U73" s="4"/>
      <c r="V73" s="4"/>
      <c r="W73" s="4"/>
      <c r="X73" s="4"/>
      <c r="Y73" s="4"/>
    </row>
    <row r="74" spans="1:25" ht="29.1" customHeight="1" thickBot="1" x14ac:dyDescent="0.4">
      <c r="A74" s="144" t="str">
        <f t="shared" si="12"/>
        <v>NO</v>
      </c>
      <c r="B74" s="150" t="s">
        <v>684</v>
      </c>
      <c r="C74" s="157" t="s">
        <v>212</v>
      </c>
      <c r="D74" s="156" t="s">
        <v>213</v>
      </c>
      <c r="E74" s="146"/>
      <c r="F74" s="185"/>
      <c r="G74" s="185"/>
      <c r="H74" s="185"/>
      <c r="I74" s="185"/>
      <c r="J74" s="185">
        <v>5</v>
      </c>
      <c r="K74" s="185"/>
      <c r="L74" s="154">
        <f t="shared" si="13"/>
        <v>5</v>
      </c>
      <c r="M74" s="16">
        <f t="shared" si="14"/>
        <v>1</v>
      </c>
      <c r="N74" s="140">
        <f t="shared" si="15"/>
        <v>5</v>
      </c>
      <c r="O74" s="171"/>
      <c r="P74" s="178"/>
      <c r="Q74" s="178"/>
      <c r="R74" s="178"/>
      <c r="S74" s="173"/>
      <c r="T74" s="4"/>
      <c r="U74" s="4"/>
      <c r="V74" s="4"/>
      <c r="W74" s="4"/>
      <c r="X74" s="4"/>
      <c r="Y74" s="4"/>
    </row>
    <row r="75" spans="1:25" ht="29.1" customHeight="1" thickBot="1" x14ac:dyDescent="0.4">
      <c r="A75" s="144" t="str">
        <f t="shared" si="12"/>
        <v>NO</v>
      </c>
      <c r="B75" s="40" t="s">
        <v>663</v>
      </c>
      <c r="C75" s="157" t="s">
        <v>202</v>
      </c>
      <c r="D75" s="156" t="s">
        <v>203</v>
      </c>
      <c r="E75" s="15"/>
      <c r="F75" s="185"/>
      <c r="G75" s="185"/>
      <c r="H75" s="185"/>
      <c r="I75" s="185">
        <v>5</v>
      </c>
      <c r="J75" s="185"/>
      <c r="K75" s="185"/>
      <c r="L75" s="154">
        <f t="shared" si="13"/>
        <v>5</v>
      </c>
      <c r="M75" s="16">
        <f t="shared" si="14"/>
        <v>1</v>
      </c>
      <c r="N75" s="140">
        <f t="shared" si="15"/>
        <v>5</v>
      </c>
      <c r="O75" s="171"/>
      <c r="P75" s="178"/>
      <c r="Q75" s="178"/>
      <c r="R75" s="178"/>
      <c r="S75" s="173"/>
      <c r="T75" s="4"/>
      <c r="U75" s="4"/>
      <c r="V75" s="4"/>
      <c r="W75" s="4"/>
      <c r="X75" s="4"/>
      <c r="Y75" s="4"/>
    </row>
    <row r="76" spans="1:25" ht="29.1" customHeight="1" thickBot="1" x14ac:dyDescent="0.4">
      <c r="A76" s="144" t="str">
        <f t="shared" si="12"/>
        <v>NO</v>
      </c>
      <c r="B76" s="12" t="s">
        <v>704</v>
      </c>
      <c r="C76" s="148">
        <v>1174</v>
      </c>
      <c r="D76" s="149" t="s">
        <v>123</v>
      </c>
      <c r="E76" s="15"/>
      <c r="F76" s="185"/>
      <c r="G76" s="185"/>
      <c r="H76" s="185"/>
      <c r="I76" s="185"/>
      <c r="J76" s="185"/>
      <c r="K76" s="185">
        <v>5</v>
      </c>
      <c r="L76" s="154">
        <f t="shared" si="13"/>
        <v>5</v>
      </c>
      <c r="M76" s="16">
        <f t="shared" si="14"/>
        <v>1</v>
      </c>
      <c r="N76" s="140">
        <f t="shared" si="15"/>
        <v>5</v>
      </c>
      <c r="O76" s="171"/>
      <c r="P76" s="178"/>
      <c r="Q76" s="178"/>
      <c r="R76" s="178"/>
      <c r="S76" s="173"/>
      <c r="T76" s="4"/>
      <c r="U76" s="4"/>
      <c r="V76" s="4"/>
      <c r="W76" s="4"/>
      <c r="X76" s="4"/>
      <c r="Y76" s="4"/>
    </row>
    <row r="77" spans="1:25" ht="29.1" customHeight="1" thickBot="1" x14ac:dyDescent="0.4">
      <c r="A77" s="144" t="str">
        <f t="shared" si="12"/>
        <v>NO</v>
      </c>
      <c r="B77" s="12"/>
      <c r="C77" s="13"/>
      <c r="D77" s="12"/>
      <c r="E77" s="15"/>
      <c r="F77" s="185"/>
      <c r="G77" s="185"/>
      <c r="H77" s="185"/>
      <c r="I77" s="185"/>
      <c r="J77" s="185"/>
      <c r="K77" s="185"/>
      <c r="L77" s="154">
        <f t="shared" ref="L77:L96" si="16">IF(M77=7,SUM(E77:K77)-SMALL(E77:K77,1)-SMALL(E77:K77,2),IF(M77=6,SUM(E77:K77)-SMALL(E77:K77,1),SUM(E77:K77)))</f>
        <v>0</v>
      </c>
      <c r="M77" s="16">
        <f t="shared" si="14"/>
        <v>0</v>
      </c>
      <c r="N77" s="140">
        <f t="shared" si="15"/>
        <v>0</v>
      </c>
      <c r="O77" s="171"/>
      <c r="P77" s="178"/>
      <c r="Q77" s="178"/>
      <c r="R77" s="178"/>
      <c r="S77" s="173"/>
      <c r="T77" s="4"/>
      <c r="U77" s="4"/>
      <c r="V77" s="4"/>
      <c r="W77" s="4"/>
      <c r="X77" s="4"/>
      <c r="Y77" s="4"/>
    </row>
    <row r="78" spans="1:25" ht="29.1" customHeight="1" thickBot="1" x14ac:dyDescent="0.4">
      <c r="A78" s="144" t="str">
        <f t="shared" si="12"/>
        <v>NO</v>
      </c>
      <c r="B78" s="12"/>
      <c r="C78" s="13"/>
      <c r="D78" s="12"/>
      <c r="E78" s="15"/>
      <c r="F78" s="185"/>
      <c r="G78" s="185"/>
      <c r="H78" s="185"/>
      <c r="I78" s="185"/>
      <c r="J78" s="185"/>
      <c r="K78" s="185"/>
      <c r="L78" s="154">
        <f t="shared" si="16"/>
        <v>0</v>
      </c>
      <c r="M78" s="16">
        <f t="shared" si="14"/>
        <v>0</v>
      </c>
      <c r="N78" s="140">
        <f t="shared" si="15"/>
        <v>0</v>
      </c>
      <c r="O78" s="171"/>
      <c r="P78" s="178"/>
      <c r="Q78" s="178"/>
      <c r="R78" s="178"/>
      <c r="S78" s="173"/>
      <c r="T78" s="4"/>
      <c r="U78" s="4"/>
      <c r="V78" s="4"/>
      <c r="W78" s="4"/>
      <c r="X78" s="4"/>
      <c r="Y78" s="4"/>
    </row>
    <row r="79" spans="1:25" ht="29.1" customHeight="1" thickBot="1" x14ac:dyDescent="0.4">
      <c r="A79" s="144" t="str">
        <f t="shared" ref="A79:A86" si="17">IF(M79&lt;2,"NO","SI")</f>
        <v>NO</v>
      </c>
      <c r="B79" s="12"/>
      <c r="C79" s="13"/>
      <c r="D79" s="133"/>
      <c r="E79" s="15"/>
      <c r="F79" s="185"/>
      <c r="G79" s="185"/>
      <c r="H79" s="185"/>
      <c r="I79" s="185"/>
      <c r="J79" s="185"/>
      <c r="K79" s="185"/>
      <c r="L79" s="154">
        <f t="shared" si="16"/>
        <v>0</v>
      </c>
      <c r="M79" s="16">
        <f t="shared" si="14"/>
        <v>0</v>
      </c>
      <c r="N79" s="140">
        <f t="shared" si="15"/>
        <v>0</v>
      </c>
      <c r="O79" s="171"/>
      <c r="P79" s="178"/>
      <c r="Q79" s="178"/>
      <c r="R79" s="178"/>
      <c r="S79" s="173"/>
      <c r="T79" s="4"/>
      <c r="U79" s="4"/>
      <c r="V79" s="4"/>
      <c r="W79" s="4"/>
      <c r="X79" s="4"/>
      <c r="Y79" s="4"/>
    </row>
    <row r="80" spans="1:25" ht="29.1" customHeight="1" thickBot="1" x14ac:dyDescent="0.4">
      <c r="A80" s="144" t="str">
        <f t="shared" si="17"/>
        <v>NO</v>
      </c>
      <c r="B80" s="12"/>
      <c r="C80" s="13"/>
      <c r="D80" s="12"/>
      <c r="E80" s="15"/>
      <c r="F80" s="185"/>
      <c r="G80" s="185"/>
      <c r="H80" s="185"/>
      <c r="I80" s="185"/>
      <c r="J80" s="185"/>
      <c r="K80" s="185"/>
      <c r="L80" s="154">
        <f t="shared" si="16"/>
        <v>0</v>
      </c>
      <c r="M80" s="16">
        <f t="shared" si="14"/>
        <v>0</v>
      </c>
      <c r="N80" s="140">
        <f t="shared" si="15"/>
        <v>0</v>
      </c>
      <c r="O80" s="171"/>
      <c r="P80" s="178"/>
      <c r="Q80" s="178"/>
      <c r="R80" s="178"/>
      <c r="S80" s="173"/>
      <c r="T80" s="4"/>
      <c r="U80" s="4"/>
      <c r="V80" s="4"/>
      <c r="W80" s="4"/>
      <c r="X80" s="4"/>
      <c r="Y80" s="4"/>
    </row>
    <row r="81" spans="1:257" ht="29.1" customHeight="1" thickBot="1" x14ac:dyDescent="0.4">
      <c r="A81" s="144" t="str">
        <f t="shared" si="17"/>
        <v>NO</v>
      </c>
      <c r="B81" s="12"/>
      <c r="C81" s="13"/>
      <c r="D81" s="12"/>
      <c r="E81" s="15"/>
      <c r="F81" s="185"/>
      <c r="G81" s="185"/>
      <c r="H81" s="185"/>
      <c r="I81" s="185"/>
      <c r="J81" s="185"/>
      <c r="K81" s="185"/>
      <c r="L81" s="154">
        <f t="shared" si="16"/>
        <v>0</v>
      </c>
      <c r="M81" s="16">
        <f t="shared" si="14"/>
        <v>0</v>
      </c>
      <c r="N81" s="140">
        <f t="shared" si="15"/>
        <v>0</v>
      </c>
      <c r="O81" s="171"/>
      <c r="P81" s="178"/>
      <c r="Q81" s="178"/>
      <c r="R81" s="178"/>
      <c r="S81" s="173"/>
      <c r="T81" s="4"/>
      <c r="U81" s="4"/>
      <c r="V81" s="4"/>
      <c r="W81" s="4"/>
      <c r="X81" s="4"/>
      <c r="Y81" s="4"/>
    </row>
    <row r="82" spans="1:257" ht="29.1" customHeight="1" thickBot="1" x14ac:dyDescent="0.4">
      <c r="A82" s="144" t="str">
        <f t="shared" si="17"/>
        <v>NO</v>
      </c>
      <c r="B82" s="12"/>
      <c r="C82" s="13"/>
      <c r="D82" s="12"/>
      <c r="E82" s="15"/>
      <c r="F82" s="185"/>
      <c r="G82" s="185"/>
      <c r="H82" s="185"/>
      <c r="I82" s="185"/>
      <c r="J82" s="185"/>
      <c r="K82" s="185"/>
      <c r="L82" s="154">
        <f t="shared" si="16"/>
        <v>0</v>
      </c>
      <c r="M82" s="16">
        <f t="shared" si="14"/>
        <v>0</v>
      </c>
      <c r="N82" s="140">
        <f t="shared" si="15"/>
        <v>0</v>
      </c>
      <c r="O82" s="171"/>
      <c r="P82" s="178"/>
      <c r="Q82" s="178"/>
      <c r="R82" s="178"/>
      <c r="S82" s="173"/>
      <c r="T82" s="4"/>
      <c r="U82" s="4"/>
      <c r="V82" s="4"/>
      <c r="W82" s="4"/>
      <c r="X82" s="4"/>
      <c r="Y82" s="4"/>
    </row>
    <row r="83" spans="1:257" ht="29.1" customHeight="1" thickBot="1" x14ac:dyDescent="0.4">
      <c r="A83" s="144" t="str">
        <f t="shared" si="17"/>
        <v>NO</v>
      </c>
      <c r="B83" s="12"/>
      <c r="C83" s="13"/>
      <c r="D83" s="12"/>
      <c r="E83" s="15"/>
      <c r="F83" s="185"/>
      <c r="G83" s="185"/>
      <c r="H83" s="185"/>
      <c r="I83" s="185"/>
      <c r="J83" s="185"/>
      <c r="K83" s="185"/>
      <c r="L83" s="154">
        <f t="shared" si="16"/>
        <v>0</v>
      </c>
      <c r="M83" s="16">
        <f t="shared" si="14"/>
        <v>0</v>
      </c>
      <c r="N83" s="140">
        <f t="shared" si="15"/>
        <v>0</v>
      </c>
      <c r="O83" s="171"/>
      <c r="P83" s="178"/>
      <c r="Q83" s="178"/>
      <c r="R83" s="178"/>
      <c r="S83" s="173"/>
      <c r="T83" s="4"/>
      <c r="U83" s="4"/>
      <c r="V83" s="4"/>
      <c r="W83" s="4"/>
      <c r="X83" s="4"/>
      <c r="Y83" s="4"/>
    </row>
    <row r="84" spans="1:257" ht="29.1" customHeight="1" thickBot="1" x14ac:dyDescent="0.4">
      <c r="A84" s="144" t="str">
        <f t="shared" si="17"/>
        <v>NO</v>
      </c>
      <c r="B84" s="12"/>
      <c r="C84" s="13"/>
      <c r="D84" s="12"/>
      <c r="E84" s="15"/>
      <c r="F84" s="185"/>
      <c r="G84" s="185"/>
      <c r="H84" s="185"/>
      <c r="I84" s="185"/>
      <c r="J84" s="185"/>
      <c r="K84" s="185"/>
      <c r="L84" s="154">
        <f t="shared" si="16"/>
        <v>0</v>
      </c>
      <c r="M84" s="16">
        <f t="shared" si="14"/>
        <v>0</v>
      </c>
      <c r="N84" s="140">
        <f t="shared" si="15"/>
        <v>0</v>
      </c>
      <c r="O84" s="171"/>
      <c r="P84" s="178"/>
      <c r="Q84" s="178"/>
      <c r="R84" s="178"/>
      <c r="S84" s="173"/>
      <c r="T84" s="4"/>
      <c r="U84" s="4"/>
      <c r="V84" s="4"/>
      <c r="W84" s="4"/>
      <c r="X84" s="4"/>
      <c r="Y84" s="4"/>
      <c r="Z84" s="105"/>
      <c r="AA84" s="105"/>
      <c r="AB84" s="105"/>
      <c r="AC84" s="105"/>
      <c r="AD84" s="105"/>
      <c r="AE84" s="105"/>
      <c r="AF84" s="105"/>
      <c r="AG84" s="105"/>
      <c r="AH84" s="105"/>
      <c r="AI84" s="105"/>
      <c r="AJ84" s="105"/>
      <c r="AK84" s="105"/>
      <c r="AL84" s="105"/>
      <c r="AM84" s="105"/>
      <c r="AN84" s="105"/>
      <c r="AO84" s="105"/>
      <c r="AP84" s="105"/>
      <c r="AQ84" s="105"/>
      <c r="AR84" s="105"/>
      <c r="AS84" s="105"/>
      <c r="AT84" s="105"/>
      <c r="AU84" s="105"/>
      <c r="AV84" s="105"/>
      <c r="AW84" s="105"/>
      <c r="AX84" s="105"/>
      <c r="AY84" s="105"/>
      <c r="AZ84" s="105"/>
      <c r="BA84" s="105"/>
      <c r="BB84" s="105"/>
      <c r="BC84" s="105"/>
      <c r="BD84" s="105"/>
      <c r="BE84" s="105"/>
      <c r="BF84" s="105"/>
      <c r="BG84" s="105"/>
      <c r="BH84" s="105"/>
      <c r="BI84" s="105"/>
      <c r="BJ84" s="105"/>
      <c r="BK84" s="105"/>
      <c r="BL84" s="105"/>
      <c r="BM84" s="105"/>
      <c r="BN84" s="105"/>
      <c r="BO84" s="105"/>
      <c r="BP84" s="105"/>
      <c r="BQ84" s="105"/>
      <c r="BR84" s="105"/>
      <c r="BS84" s="105"/>
      <c r="BT84" s="105"/>
      <c r="BU84" s="105"/>
      <c r="BV84" s="105"/>
      <c r="BW84" s="105"/>
      <c r="BX84" s="105"/>
      <c r="BY84" s="105"/>
      <c r="BZ84" s="105"/>
      <c r="CA84" s="105"/>
      <c r="CB84" s="105"/>
      <c r="CC84" s="105"/>
      <c r="CD84" s="105"/>
      <c r="CE84" s="105"/>
      <c r="CF84" s="105"/>
      <c r="CG84" s="105"/>
      <c r="CH84" s="105"/>
      <c r="CI84" s="105"/>
      <c r="CJ84" s="105"/>
      <c r="CK84" s="105"/>
      <c r="CL84" s="105"/>
      <c r="CM84" s="105"/>
      <c r="CN84" s="105"/>
      <c r="CO84" s="105"/>
      <c r="CP84" s="105"/>
      <c r="CQ84" s="105"/>
      <c r="CR84" s="105"/>
      <c r="CS84" s="105"/>
      <c r="CT84" s="105"/>
      <c r="CU84" s="105"/>
      <c r="CV84" s="105"/>
      <c r="CW84" s="105"/>
      <c r="CX84" s="105"/>
      <c r="CY84" s="105"/>
      <c r="CZ84" s="105"/>
      <c r="DA84" s="105"/>
      <c r="DB84" s="105"/>
      <c r="DC84" s="105"/>
      <c r="DD84" s="105"/>
      <c r="DE84" s="105"/>
      <c r="DF84" s="105"/>
      <c r="DG84" s="105"/>
      <c r="DH84" s="105"/>
      <c r="DI84" s="105"/>
      <c r="DJ84" s="105"/>
      <c r="DK84" s="105"/>
      <c r="DL84" s="105"/>
      <c r="DM84" s="105"/>
      <c r="DN84" s="105"/>
      <c r="DO84" s="105"/>
      <c r="DP84" s="105"/>
      <c r="DQ84" s="105"/>
      <c r="DR84" s="105"/>
      <c r="DS84" s="105"/>
      <c r="DT84" s="105"/>
      <c r="DU84" s="105"/>
      <c r="DV84" s="105"/>
      <c r="DW84" s="105"/>
      <c r="DX84" s="105"/>
      <c r="DY84" s="105"/>
      <c r="DZ84" s="105"/>
      <c r="EA84" s="105"/>
      <c r="EB84" s="105"/>
      <c r="EC84" s="105"/>
      <c r="ED84" s="105"/>
      <c r="EE84" s="105"/>
      <c r="EF84" s="105"/>
      <c r="EG84" s="105"/>
      <c r="EH84" s="105"/>
      <c r="EI84" s="105"/>
      <c r="EJ84" s="105"/>
      <c r="EK84" s="105"/>
      <c r="EL84" s="105"/>
      <c r="EM84" s="105"/>
      <c r="EN84" s="105"/>
      <c r="EO84" s="105"/>
      <c r="EP84" s="105"/>
      <c r="EQ84" s="105"/>
      <c r="ER84" s="105"/>
      <c r="ES84" s="105"/>
      <c r="ET84" s="105"/>
      <c r="EU84" s="105"/>
      <c r="EV84" s="105"/>
      <c r="EW84" s="105"/>
      <c r="EX84" s="105"/>
      <c r="EY84" s="105"/>
      <c r="EZ84" s="105"/>
      <c r="FA84" s="105"/>
      <c r="FB84" s="105"/>
      <c r="FC84" s="105"/>
      <c r="FD84" s="105"/>
      <c r="FE84" s="105"/>
      <c r="FF84" s="105"/>
      <c r="FG84" s="105"/>
      <c r="FH84" s="105"/>
      <c r="FI84" s="105"/>
      <c r="FJ84" s="105"/>
      <c r="FK84" s="105"/>
      <c r="FL84" s="105"/>
      <c r="FM84" s="105"/>
      <c r="FN84" s="105"/>
      <c r="FO84" s="105"/>
      <c r="FP84" s="105"/>
      <c r="FQ84" s="105"/>
      <c r="FR84" s="105"/>
      <c r="FS84" s="105"/>
      <c r="FT84" s="105"/>
      <c r="FU84" s="105"/>
      <c r="FV84" s="105"/>
      <c r="FW84" s="105"/>
      <c r="FX84" s="105"/>
      <c r="FY84" s="105"/>
      <c r="FZ84" s="105"/>
      <c r="GA84" s="105"/>
      <c r="GB84" s="105"/>
      <c r="GC84" s="105"/>
      <c r="GD84" s="105"/>
      <c r="GE84" s="105"/>
      <c r="GF84" s="105"/>
      <c r="GG84" s="105"/>
      <c r="GH84" s="105"/>
      <c r="GI84" s="105"/>
      <c r="GJ84" s="105"/>
      <c r="GK84" s="105"/>
      <c r="GL84" s="105"/>
      <c r="GM84" s="105"/>
      <c r="GN84" s="105"/>
      <c r="GO84" s="105"/>
      <c r="GP84" s="105"/>
      <c r="GQ84" s="105"/>
      <c r="GR84" s="105"/>
      <c r="GS84" s="105"/>
      <c r="GT84" s="105"/>
      <c r="GU84" s="105"/>
      <c r="GV84" s="105"/>
      <c r="GW84" s="105"/>
      <c r="GX84" s="105"/>
      <c r="GY84" s="105"/>
      <c r="GZ84" s="105"/>
      <c r="HA84" s="105"/>
      <c r="HB84" s="105"/>
      <c r="HC84" s="105"/>
      <c r="HD84" s="105"/>
      <c r="HE84" s="105"/>
      <c r="HF84" s="105"/>
      <c r="HG84" s="105"/>
      <c r="HH84" s="105"/>
      <c r="HI84" s="105"/>
      <c r="HJ84" s="105"/>
      <c r="HK84" s="105"/>
      <c r="HL84" s="105"/>
      <c r="HM84" s="105"/>
      <c r="HN84" s="105"/>
      <c r="HO84" s="105"/>
      <c r="HP84" s="105"/>
      <c r="HQ84" s="105"/>
      <c r="HR84" s="105"/>
      <c r="HS84" s="105"/>
      <c r="HT84" s="105"/>
      <c r="HU84" s="105"/>
      <c r="HV84" s="105"/>
      <c r="HW84" s="105"/>
      <c r="HX84" s="105"/>
      <c r="HY84" s="105"/>
      <c r="HZ84" s="105"/>
      <c r="IA84" s="105"/>
      <c r="IB84" s="105"/>
      <c r="IC84" s="105"/>
      <c r="ID84" s="105"/>
      <c r="IE84" s="105"/>
      <c r="IF84" s="105"/>
      <c r="IG84" s="105"/>
      <c r="IH84" s="105"/>
      <c r="II84" s="105"/>
      <c r="IJ84" s="105"/>
      <c r="IK84" s="105"/>
      <c r="IL84" s="105"/>
      <c r="IM84" s="105"/>
      <c r="IN84" s="105"/>
      <c r="IO84" s="105"/>
      <c r="IP84" s="105"/>
      <c r="IQ84" s="105"/>
      <c r="IR84" s="105"/>
      <c r="IS84" s="105"/>
      <c r="IT84" s="105"/>
      <c r="IU84" s="105"/>
      <c r="IV84" s="105"/>
      <c r="IW84" s="105"/>
    </row>
    <row r="85" spans="1:257" ht="29.1" customHeight="1" thickBot="1" x14ac:dyDescent="0.4">
      <c r="A85" s="144" t="str">
        <f t="shared" si="17"/>
        <v>NO</v>
      </c>
      <c r="B85" s="12"/>
      <c r="C85" s="13"/>
      <c r="D85" s="12"/>
      <c r="E85" s="15"/>
      <c r="F85" s="185"/>
      <c r="G85" s="185"/>
      <c r="H85" s="185"/>
      <c r="I85" s="185"/>
      <c r="J85" s="185"/>
      <c r="K85" s="185"/>
      <c r="L85" s="154">
        <f t="shared" si="16"/>
        <v>0</v>
      </c>
      <c r="M85" s="16">
        <f t="shared" si="14"/>
        <v>0</v>
      </c>
      <c r="N85" s="140">
        <f t="shared" si="15"/>
        <v>0</v>
      </c>
      <c r="O85" s="171"/>
      <c r="P85" s="178"/>
      <c r="Q85" s="178"/>
      <c r="R85" s="178"/>
      <c r="S85" s="173"/>
      <c r="T85" s="4"/>
      <c r="U85" s="4"/>
      <c r="V85" s="4"/>
      <c r="W85" s="4"/>
      <c r="X85" s="4"/>
      <c r="Y85" s="4"/>
      <c r="Z85" s="105"/>
      <c r="AA85" s="105"/>
      <c r="AB85" s="105"/>
      <c r="AC85" s="105"/>
      <c r="AD85" s="105"/>
      <c r="AE85" s="105"/>
      <c r="AF85" s="105"/>
      <c r="AG85" s="105"/>
      <c r="AH85" s="105"/>
      <c r="AI85" s="105"/>
      <c r="AJ85" s="105"/>
      <c r="AK85" s="105"/>
      <c r="AL85" s="105"/>
      <c r="AM85" s="105"/>
      <c r="AN85" s="105"/>
      <c r="AO85" s="105"/>
      <c r="AP85" s="105"/>
      <c r="AQ85" s="105"/>
      <c r="AR85" s="105"/>
      <c r="AS85" s="105"/>
      <c r="AT85" s="105"/>
      <c r="AU85" s="105"/>
      <c r="AV85" s="105"/>
      <c r="AW85" s="105"/>
      <c r="AX85" s="105"/>
      <c r="AY85" s="105"/>
      <c r="AZ85" s="105"/>
      <c r="BA85" s="105"/>
      <c r="BB85" s="105"/>
      <c r="BC85" s="105"/>
      <c r="BD85" s="105"/>
      <c r="BE85" s="105"/>
      <c r="BF85" s="105"/>
      <c r="BG85" s="105"/>
      <c r="BH85" s="105"/>
      <c r="BI85" s="105"/>
      <c r="BJ85" s="105"/>
      <c r="BK85" s="105"/>
      <c r="BL85" s="105"/>
      <c r="BM85" s="105"/>
      <c r="BN85" s="105"/>
      <c r="BO85" s="105"/>
      <c r="BP85" s="105"/>
      <c r="BQ85" s="105"/>
      <c r="BR85" s="105"/>
      <c r="BS85" s="105"/>
      <c r="BT85" s="105"/>
      <c r="BU85" s="105"/>
      <c r="BV85" s="105"/>
      <c r="BW85" s="105"/>
      <c r="BX85" s="105"/>
      <c r="BY85" s="105"/>
      <c r="BZ85" s="105"/>
      <c r="CA85" s="105"/>
      <c r="CB85" s="105"/>
      <c r="CC85" s="105"/>
      <c r="CD85" s="105"/>
      <c r="CE85" s="105"/>
      <c r="CF85" s="105"/>
      <c r="CG85" s="105"/>
      <c r="CH85" s="105"/>
      <c r="CI85" s="105"/>
      <c r="CJ85" s="105"/>
      <c r="CK85" s="105"/>
      <c r="CL85" s="105"/>
      <c r="CM85" s="105"/>
      <c r="CN85" s="105"/>
      <c r="CO85" s="105"/>
      <c r="CP85" s="105"/>
      <c r="CQ85" s="105"/>
      <c r="CR85" s="105"/>
      <c r="CS85" s="105"/>
      <c r="CT85" s="105"/>
      <c r="CU85" s="105"/>
      <c r="CV85" s="105"/>
      <c r="CW85" s="105"/>
      <c r="CX85" s="105"/>
      <c r="CY85" s="105"/>
      <c r="CZ85" s="105"/>
      <c r="DA85" s="105"/>
      <c r="DB85" s="105"/>
      <c r="DC85" s="105"/>
      <c r="DD85" s="105"/>
      <c r="DE85" s="105"/>
      <c r="DF85" s="105"/>
      <c r="DG85" s="105"/>
      <c r="DH85" s="105"/>
      <c r="DI85" s="105"/>
      <c r="DJ85" s="105"/>
      <c r="DK85" s="105"/>
      <c r="DL85" s="105"/>
      <c r="DM85" s="105"/>
      <c r="DN85" s="105"/>
      <c r="DO85" s="105"/>
      <c r="DP85" s="105"/>
      <c r="DQ85" s="105"/>
      <c r="DR85" s="105"/>
      <c r="DS85" s="105"/>
      <c r="DT85" s="105"/>
      <c r="DU85" s="105"/>
      <c r="DV85" s="105"/>
      <c r="DW85" s="105"/>
      <c r="DX85" s="105"/>
      <c r="DY85" s="105"/>
      <c r="DZ85" s="105"/>
      <c r="EA85" s="105"/>
      <c r="EB85" s="105"/>
      <c r="EC85" s="105"/>
      <c r="ED85" s="105"/>
      <c r="EE85" s="105"/>
      <c r="EF85" s="105"/>
      <c r="EG85" s="105"/>
      <c r="EH85" s="105"/>
      <c r="EI85" s="105"/>
      <c r="EJ85" s="105"/>
      <c r="EK85" s="105"/>
      <c r="EL85" s="105"/>
      <c r="EM85" s="105"/>
      <c r="EN85" s="105"/>
      <c r="EO85" s="105"/>
      <c r="EP85" s="105"/>
      <c r="EQ85" s="105"/>
      <c r="ER85" s="105"/>
      <c r="ES85" s="105"/>
      <c r="ET85" s="105"/>
      <c r="EU85" s="105"/>
      <c r="EV85" s="105"/>
      <c r="EW85" s="105"/>
      <c r="EX85" s="105"/>
      <c r="EY85" s="105"/>
      <c r="EZ85" s="105"/>
      <c r="FA85" s="105"/>
      <c r="FB85" s="105"/>
      <c r="FC85" s="105"/>
      <c r="FD85" s="105"/>
      <c r="FE85" s="105"/>
      <c r="FF85" s="105"/>
      <c r="FG85" s="105"/>
      <c r="FH85" s="105"/>
      <c r="FI85" s="105"/>
      <c r="FJ85" s="105"/>
      <c r="FK85" s="105"/>
      <c r="FL85" s="105"/>
      <c r="FM85" s="105"/>
      <c r="FN85" s="105"/>
      <c r="FO85" s="105"/>
      <c r="FP85" s="105"/>
      <c r="FQ85" s="105"/>
      <c r="FR85" s="105"/>
      <c r="FS85" s="105"/>
      <c r="FT85" s="105"/>
      <c r="FU85" s="105"/>
      <c r="FV85" s="105"/>
      <c r="FW85" s="105"/>
      <c r="FX85" s="105"/>
      <c r="FY85" s="105"/>
      <c r="FZ85" s="105"/>
      <c r="GA85" s="105"/>
      <c r="GB85" s="105"/>
      <c r="GC85" s="105"/>
      <c r="GD85" s="105"/>
      <c r="GE85" s="105"/>
      <c r="GF85" s="105"/>
      <c r="GG85" s="105"/>
      <c r="GH85" s="105"/>
      <c r="GI85" s="105"/>
      <c r="GJ85" s="105"/>
      <c r="GK85" s="105"/>
      <c r="GL85" s="105"/>
      <c r="GM85" s="105"/>
      <c r="GN85" s="105"/>
      <c r="GO85" s="105"/>
      <c r="GP85" s="105"/>
      <c r="GQ85" s="105"/>
      <c r="GR85" s="105"/>
      <c r="GS85" s="105"/>
      <c r="GT85" s="105"/>
      <c r="GU85" s="105"/>
      <c r="GV85" s="105"/>
      <c r="GW85" s="105"/>
      <c r="GX85" s="105"/>
      <c r="GY85" s="105"/>
      <c r="GZ85" s="105"/>
      <c r="HA85" s="105"/>
      <c r="HB85" s="105"/>
      <c r="HC85" s="105"/>
      <c r="HD85" s="105"/>
      <c r="HE85" s="105"/>
      <c r="HF85" s="105"/>
      <c r="HG85" s="105"/>
      <c r="HH85" s="105"/>
      <c r="HI85" s="105"/>
      <c r="HJ85" s="105"/>
      <c r="HK85" s="105"/>
      <c r="HL85" s="105"/>
      <c r="HM85" s="105"/>
      <c r="HN85" s="105"/>
      <c r="HO85" s="105"/>
      <c r="HP85" s="105"/>
      <c r="HQ85" s="105"/>
      <c r="HR85" s="105"/>
      <c r="HS85" s="105"/>
      <c r="HT85" s="105"/>
      <c r="HU85" s="105"/>
      <c r="HV85" s="105"/>
      <c r="HW85" s="105"/>
      <c r="HX85" s="105"/>
      <c r="HY85" s="105"/>
      <c r="HZ85" s="105"/>
      <c r="IA85" s="105"/>
      <c r="IB85" s="105"/>
      <c r="IC85" s="105"/>
      <c r="ID85" s="105"/>
      <c r="IE85" s="105"/>
      <c r="IF85" s="105"/>
      <c r="IG85" s="105"/>
      <c r="IH85" s="105"/>
      <c r="II85" s="105"/>
      <c r="IJ85" s="105"/>
      <c r="IK85" s="105"/>
      <c r="IL85" s="105"/>
      <c r="IM85" s="105"/>
      <c r="IN85" s="105"/>
      <c r="IO85" s="105"/>
      <c r="IP85" s="105"/>
      <c r="IQ85" s="105"/>
      <c r="IR85" s="105"/>
      <c r="IS85" s="105"/>
      <c r="IT85" s="105"/>
      <c r="IU85" s="105"/>
      <c r="IV85" s="105"/>
      <c r="IW85" s="105"/>
    </row>
    <row r="86" spans="1:257" ht="29.1" customHeight="1" thickBot="1" x14ac:dyDescent="0.4">
      <c r="A86" s="144" t="str">
        <f t="shared" si="17"/>
        <v>NO</v>
      </c>
      <c r="B86" s="12"/>
      <c r="C86" s="13"/>
      <c r="D86" s="12"/>
      <c r="E86" s="15"/>
      <c r="F86" s="185"/>
      <c r="G86" s="185"/>
      <c r="H86" s="185"/>
      <c r="I86" s="185"/>
      <c r="J86" s="185"/>
      <c r="K86" s="185"/>
      <c r="L86" s="154">
        <f t="shared" si="16"/>
        <v>0</v>
      </c>
      <c r="M86" s="16">
        <f t="shared" si="14"/>
        <v>0</v>
      </c>
      <c r="N86" s="140">
        <f t="shared" si="15"/>
        <v>0</v>
      </c>
      <c r="O86" s="171"/>
      <c r="P86" s="178"/>
      <c r="Q86" s="178"/>
      <c r="R86" s="178"/>
      <c r="S86" s="173"/>
      <c r="T86" s="4"/>
      <c r="U86" s="4"/>
      <c r="V86" s="4"/>
      <c r="W86" s="4"/>
      <c r="X86" s="4"/>
      <c r="Y86" s="4"/>
      <c r="Z86" s="105"/>
      <c r="AA86" s="105"/>
      <c r="AB86" s="105"/>
      <c r="AC86" s="105"/>
      <c r="AD86" s="105"/>
      <c r="AE86" s="105"/>
      <c r="AF86" s="105"/>
      <c r="AG86" s="105"/>
      <c r="AH86" s="105"/>
      <c r="AI86" s="105"/>
      <c r="AJ86" s="105"/>
      <c r="AK86" s="105"/>
      <c r="AL86" s="105"/>
      <c r="AM86" s="105"/>
      <c r="AN86" s="105"/>
      <c r="AO86" s="105"/>
      <c r="AP86" s="105"/>
      <c r="AQ86" s="105"/>
      <c r="AR86" s="105"/>
      <c r="AS86" s="105"/>
      <c r="AT86" s="105"/>
      <c r="AU86" s="105"/>
      <c r="AV86" s="105"/>
      <c r="AW86" s="105"/>
      <c r="AX86" s="105"/>
      <c r="AY86" s="105"/>
      <c r="AZ86" s="105"/>
      <c r="BA86" s="105"/>
      <c r="BB86" s="105"/>
      <c r="BC86" s="105"/>
      <c r="BD86" s="105"/>
      <c r="BE86" s="105"/>
      <c r="BF86" s="105"/>
      <c r="BG86" s="105"/>
      <c r="BH86" s="105"/>
      <c r="BI86" s="105"/>
      <c r="BJ86" s="105"/>
      <c r="BK86" s="105"/>
      <c r="BL86" s="105"/>
      <c r="BM86" s="105"/>
      <c r="BN86" s="105"/>
      <c r="BO86" s="105"/>
      <c r="BP86" s="105"/>
      <c r="BQ86" s="105"/>
      <c r="BR86" s="105"/>
      <c r="BS86" s="105"/>
      <c r="BT86" s="105"/>
      <c r="BU86" s="105"/>
      <c r="BV86" s="105"/>
      <c r="BW86" s="105"/>
      <c r="BX86" s="105"/>
      <c r="BY86" s="105"/>
      <c r="BZ86" s="105"/>
      <c r="CA86" s="105"/>
      <c r="CB86" s="105"/>
      <c r="CC86" s="105"/>
      <c r="CD86" s="105"/>
      <c r="CE86" s="105"/>
      <c r="CF86" s="105"/>
      <c r="CG86" s="105"/>
      <c r="CH86" s="105"/>
      <c r="CI86" s="105"/>
      <c r="CJ86" s="105"/>
      <c r="CK86" s="105"/>
      <c r="CL86" s="105"/>
      <c r="CM86" s="105"/>
      <c r="CN86" s="105"/>
      <c r="CO86" s="105"/>
      <c r="CP86" s="105"/>
      <c r="CQ86" s="105"/>
      <c r="CR86" s="105"/>
      <c r="CS86" s="105"/>
      <c r="CT86" s="105"/>
      <c r="CU86" s="105"/>
      <c r="CV86" s="105"/>
      <c r="CW86" s="105"/>
      <c r="CX86" s="105"/>
      <c r="CY86" s="105"/>
      <c r="CZ86" s="105"/>
      <c r="DA86" s="105"/>
      <c r="DB86" s="105"/>
      <c r="DC86" s="105"/>
      <c r="DD86" s="105"/>
      <c r="DE86" s="105"/>
      <c r="DF86" s="105"/>
      <c r="DG86" s="105"/>
      <c r="DH86" s="105"/>
      <c r="DI86" s="105"/>
      <c r="DJ86" s="105"/>
      <c r="DK86" s="105"/>
      <c r="DL86" s="105"/>
      <c r="DM86" s="105"/>
      <c r="DN86" s="105"/>
      <c r="DO86" s="105"/>
      <c r="DP86" s="105"/>
      <c r="DQ86" s="105"/>
      <c r="DR86" s="105"/>
      <c r="DS86" s="105"/>
      <c r="DT86" s="105"/>
      <c r="DU86" s="105"/>
      <c r="DV86" s="105"/>
      <c r="DW86" s="105"/>
      <c r="DX86" s="105"/>
      <c r="DY86" s="105"/>
      <c r="DZ86" s="105"/>
      <c r="EA86" s="105"/>
      <c r="EB86" s="105"/>
      <c r="EC86" s="105"/>
      <c r="ED86" s="105"/>
      <c r="EE86" s="105"/>
      <c r="EF86" s="105"/>
      <c r="EG86" s="105"/>
      <c r="EH86" s="105"/>
      <c r="EI86" s="105"/>
      <c r="EJ86" s="105"/>
      <c r="EK86" s="105"/>
      <c r="EL86" s="105"/>
      <c r="EM86" s="105"/>
      <c r="EN86" s="105"/>
      <c r="EO86" s="105"/>
      <c r="EP86" s="105"/>
      <c r="EQ86" s="105"/>
      <c r="ER86" s="105"/>
      <c r="ES86" s="105"/>
      <c r="ET86" s="105"/>
      <c r="EU86" s="105"/>
      <c r="EV86" s="105"/>
      <c r="EW86" s="105"/>
      <c r="EX86" s="105"/>
      <c r="EY86" s="105"/>
      <c r="EZ86" s="105"/>
      <c r="FA86" s="105"/>
      <c r="FB86" s="105"/>
      <c r="FC86" s="105"/>
      <c r="FD86" s="105"/>
      <c r="FE86" s="105"/>
      <c r="FF86" s="105"/>
      <c r="FG86" s="105"/>
      <c r="FH86" s="105"/>
      <c r="FI86" s="105"/>
      <c r="FJ86" s="105"/>
      <c r="FK86" s="105"/>
      <c r="FL86" s="105"/>
      <c r="FM86" s="105"/>
      <c r="FN86" s="105"/>
      <c r="FO86" s="105"/>
      <c r="FP86" s="105"/>
      <c r="FQ86" s="105"/>
      <c r="FR86" s="105"/>
      <c r="FS86" s="105"/>
      <c r="FT86" s="105"/>
      <c r="FU86" s="105"/>
      <c r="FV86" s="105"/>
      <c r="FW86" s="105"/>
      <c r="FX86" s="105"/>
      <c r="FY86" s="105"/>
      <c r="FZ86" s="105"/>
      <c r="GA86" s="105"/>
      <c r="GB86" s="105"/>
      <c r="GC86" s="105"/>
      <c r="GD86" s="105"/>
      <c r="GE86" s="105"/>
      <c r="GF86" s="105"/>
      <c r="GG86" s="105"/>
      <c r="GH86" s="105"/>
      <c r="GI86" s="105"/>
      <c r="GJ86" s="105"/>
      <c r="GK86" s="105"/>
      <c r="GL86" s="105"/>
      <c r="GM86" s="105"/>
      <c r="GN86" s="105"/>
      <c r="GO86" s="105"/>
      <c r="GP86" s="105"/>
      <c r="GQ86" s="105"/>
      <c r="GR86" s="105"/>
      <c r="GS86" s="105"/>
      <c r="GT86" s="105"/>
      <c r="GU86" s="105"/>
      <c r="GV86" s="105"/>
      <c r="GW86" s="105"/>
      <c r="GX86" s="105"/>
      <c r="GY86" s="105"/>
      <c r="GZ86" s="105"/>
      <c r="HA86" s="105"/>
      <c r="HB86" s="105"/>
      <c r="HC86" s="105"/>
      <c r="HD86" s="105"/>
      <c r="HE86" s="105"/>
      <c r="HF86" s="105"/>
      <c r="HG86" s="105"/>
      <c r="HH86" s="105"/>
      <c r="HI86" s="105"/>
      <c r="HJ86" s="105"/>
      <c r="HK86" s="105"/>
      <c r="HL86" s="105"/>
      <c r="HM86" s="105"/>
      <c r="HN86" s="105"/>
      <c r="HO86" s="105"/>
      <c r="HP86" s="105"/>
      <c r="HQ86" s="105"/>
      <c r="HR86" s="105"/>
      <c r="HS86" s="105"/>
      <c r="HT86" s="105"/>
      <c r="HU86" s="105"/>
      <c r="HV86" s="105"/>
      <c r="HW86" s="105"/>
      <c r="HX86" s="105"/>
      <c r="HY86" s="105"/>
      <c r="HZ86" s="105"/>
      <c r="IA86" s="105"/>
      <c r="IB86" s="105"/>
      <c r="IC86" s="105"/>
      <c r="ID86" s="105"/>
      <c r="IE86" s="105"/>
      <c r="IF86" s="105"/>
      <c r="IG86" s="105"/>
      <c r="IH86" s="105"/>
      <c r="II86" s="105"/>
      <c r="IJ86" s="105"/>
      <c r="IK86" s="105"/>
      <c r="IL86" s="105"/>
      <c r="IM86" s="105"/>
      <c r="IN86" s="105"/>
      <c r="IO86" s="105"/>
      <c r="IP86" s="105"/>
      <c r="IQ86" s="105"/>
      <c r="IR86" s="105"/>
      <c r="IS86" s="105"/>
      <c r="IT86" s="105"/>
      <c r="IU86" s="105"/>
      <c r="IV86" s="105"/>
      <c r="IW86" s="105"/>
    </row>
    <row r="87" spans="1:257" ht="29.1" customHeight="1" thickBot="1" x14ac:dyDescent="0.4">
      <c r="A87" s="61" t="str">
        <f t="shared" ref="A87:A96" si="18">IF(M87&lt;1,"NO","SI")</f>
        <v>NO</v>
      </c>
      <c r="B87" s="12"/>
      <c r="C87" s="13"/>
      <c r="D87" s="12"/>
      <c r="E87" s="15"/>
      <c r="F87" s="185"/>
      <c r="G87" s="185"/>
      <c r="H87" s="185"/>
      <c r="I87" s="185"/>
      <c r="J87" s="185"/>
      <c r="K87" s="185"/>
      <c r="L87" s="154">
        <f t="shared" si="16"/>
        <v>0</v>
      </c>
      <c r="M87" s="16">
        <f t="shared" si="14"/>
        <v>0</v>
      </c>
      <c r="N87" s="140">
        <f t="shared" si="15"/>
        <v>0</v>
      </c>
      <c r="O87" s="171"/>
      <c r="P87" s="178"/>
      <c r="Q87" s="178"/>
      <c r="R87" s="178"/>
      <c r="S87" s="173"/>
      <c r="T87" s="4"/>
      <c r="U87" s="4"/>
      <c r="V87" s="4"/>
      <c r="W87" s="4"/>
      <c r="X87" s="4"/>
      <c r="Y87" s="4"/>
      <c r="Z87" s="105"/>
      <c r="AA87" s="105"/>
      <c r="AB87" s="105"/>
      <c r="AC87" s="105"/>
      <c r="AD87" s="105"/>
      <c r="AE87" s="105"/>
      <c r="AF87" s="105"/>
      <c r="AG87" s="105"/>
      <c r="AH87" s="105"/>
      <c r="AI87" s="105"/>
      <c r="AJ87" s="105"/>
      <c r="AK87" s="105"/>
      <c r="AL87" s="105"/>
      <c r="AM87" s="105"/>
      <c r="AN87" s="105"/>
      <c r="AO87" s="105"/>
      <c r="AP87" s="105"/>
      <c r="AQ87" s="105"/>
      <c r="AR87" s="105"/>
      <c r="AS87" s="105"/>
      <c r="AT87" s="105"/>
      <c r="AU87" s="105"/>
      <c r="AV87" s="105"/>
      <c r="AW87" s="105"/>
      <c r="AX87" s="105"/>
      <c r="AY87" s="105"/>
      <c r="AZ87" s="105"/>
      <c r="BA87" s="105"/>
      <c r="BB87" s="105"/>
      <c r="BC87" s="105"/>
      <c r="BD87" s="105"/>
      <c r="BE87" s="105"/>
      <c r="BF87" s="105"/>
      <c r="BG87" s="105"/>
      <c r="BH87" s="105"/>
      <c r="BI87" s="105"/>
      <c r="BJ87" s="105"/>
      <c r="BK87" s="105"/>
      <c r="BL87" s="105"/>
      <c r="BM87" s="105"/>
      <c r="BN87" s="105"/>
      <c r="BO87" s="105"/>
      <c r="BP87" s="105"/>
      <c r="BQ87" s="105"/>
      <c r="BR87" s="105"/>
      <c r="BS87" s="105"/>
      <c r="BT87" s="105"/>
      <c r="BU87" s="105"/>
      <c r="BV87" s="105"/>
      <c r="BW87" s="105"/>
      <c r="BX87" s="105"/>
      <c r="BY87" s="105"/>
      <c r="BZ87" s="105"/>
      <c r="CA87" s="105"/>
      <c r="CB87" s="105"/>
      <c r="CC87" s="105"/>
      <c r="CD87" s="105"/>
      <c r="CE87" s="105"/>
      <c r="CF87" s="105"/>
      <c r="CG87" s="105"/>
      <c r="CH87" s="105"/>
      <c r="CI87" s="105"/>
      <c r="CJ87" s="105"/>
      <c r="CK87" s="105"/>
      <c r="CL87" s="105"/>
      <c r="CM87" s="105"/>
      <c r="CN87" s="105"/>
      <c r="CO87" s="105"/>
      <c r="CP87" s="105"/>
      <c r="CQ87" s="105"/>
      <c r="CR87" s="105"/>
      <c r="CS87" s="105"/>
      <c r="CT87" s="105"/>
      <c r="CU87" s="105"/>
      <c r="CV87" s="105"/>
      <c r="CW87" s="105"/>
      <c r="CX87" s="105"/>
      <c r="CY87" s="105"/>
      <c r="CZ87" s="105"/>
      <c r="DA87" s="105"/>
      <c r="DB87" s="105"/>
      <c r="DC87" s="105"/>
      <c r="DD87" s="105"/>
      <c r="DE87" s="105"/>
      <c r="DF87" s="105"/>
      <c r="DG87" s="105"/>
      <c r="DH87" s="105"/>
      <c r="DI87" s="105"/>
      <c r="DJ87" s="105"/>
      <c r="DK87" s="105"/>
      <c r="DL87" s="105"/>
      <c r="DM87" s="105"/>
      <c r="DN87" s="105"/>
      <c r="DO87" s="105"/>
      <c r="DP87" s="105"/>
      <c r="DQ87" s="105"/>
      <c r="DR87" s="105"/>
      <c r="DS87" s="105"/>
      <c r="DT87" s="105"/>
      <c r="DU87" s="105"/>
      <c r="DV87" s="105"/>
      <c r="DW87" s="105"/>
      <c r="DX87" s="105"/>
      <c r="DY87" s="105"/>
      <c r="DZ87" s="105"/>
      <c r="EA87" s="105"/>
      <c r="EB87" s="105"/>
      <c r="EC87" s="105"/>
      <c r="ED87" s="105"/>
      <c r="EE87" s="105"/>
      <c r="EF87" s="105"/>
      <c r="EG87" s="105"/>
      <c r="EH87" s="105"/>
      <c r="EI87" s="105"/>
      <c r="EJ87" s="105"/>
      <c r="EK87" s="105"/>
      <c r="EL87" s="105"/>
      <c r="EM87" s="105"/>
      <c r="EN87" s="105"/>
      <c r="EO87" s="105"/>
      <c r="EP87" s="105"/>
      <c r="EQ87" s="105"/>
      <c r="ER87" s="105"/>
      <c r="ES87" s="105"/>
      <c r="ET87" s="105"/>
      <c r="EU87" s="105"/>
      <c r="EV87" s="105"/>
      <c r="EW87" s="105"/>
      <c r="EX87" s="105"/>
      <c r="EY87" s="105"/>
      <c r="EZ87" s="105"/>
      <c r="FA87" s="105"/>
      <c r="FB87" s="105"/>
      <c r="FC87" s="105"/>
      <c r="FD87" s="105"/>
      <c r="FE87" s="105"/>
      <c r="FF87" s="105"/>
      <c r="FG87" s="105"/>
      <c r="FH87" s="105"/>
      <c r="FI87" s="105"/>
      <c r="FJ87" s="105"/>
      <c r="FK87" s="105"/>
      <c r="FL87" s="105"/>
      <c r="FM87" s="105"/>
      <c r="FN87" s="105"/>
      <c r="FO87" s="105"/>
      <c r="FP87" s="105"/>
      <c r="FQ87" s="105"/>
      <c r="FR87" s="105"/>
      <c r="FS87" s="105"/>
      <c r="FT87" s="105"/>
      <c r="FU87" s="105"/>
      <c r="FV87" s="105"/>
      <c r="FW87" s="105"/>
      <c r="FX87" s="105"/>
      <c r="FY87" s="105"/>
      <c r="FZ87" s="105"/>
      <c r="GA87" s="105"/>
      <c r="GB87" s="105"/>
      <c r="GC87" s="105"/>
      <c r="GD87" s="105"/>
      <c r="GE87" s="105"/>
      <c r="GF87" s="105"/>
      <c r="GG87" s="105"/>
      <c r="GH87" s="105"/>
      <c r="GI87" s="105"/>
      <c r="GJ87" s="105"/>
      <c r="GK87" s="105"/>
      <c r="GL87" s="105"/>
      <c r="GM87" s="105"/>
      <c r="GN87" s="105"/>
      <c r="GO87" s="105"/>
      <c r="GP87" s="105"/>
      <c r="GQ87" s="105"/>
      <c r="GR87" s="105"/>
      <c r="GS87" s="105"/>
      <c r="GT87" s="105"/>
      <c r="GU87" s="105"/>
      <c r="GV87" s="105"/>
      <c r="GW87" s="105"/>
      <c r="GX87" s="105"/>
      <c r="GY87" s="105"/>
      <c r="GZ87" s="105"/>
      <c r="HA87" s="105"/>
      <c r="HB87" s="105"/>
      <c r="HC87" s="105"/>
      <c r="HD87" s="105"/>
      <c r="HE87" s="105"/>
      <c r="HF87" s="105"/>
      <c r="HG87" s="105"/>
      <c r="HH87" s="105"/>
      <c r="HI87" s="105"/>
      <c r="HJ87" s="105"/>
      <c r="HK87" s="105"/>
      <c r="HL87" s="105"/>
      <c r="HM87" s="105"/>
      <c r="HN87" s="105"/>
      <c r="HO87" s="105"/>
      <c r="HP87" s="105"/>
      <c r="HQ87" s="105"/>
      <c r="HR87" s="105"/>
      <c r="HS87" s="105"/>
      <c r="HT87" s="105"/>
      <c r="HU87" s="105"/>
      <c r="HV87" s="105"/>
      <c r="HW87" s="105"/>
      <c r="HX87" s="105"/>
      <c r="HY87" s="105"/>
      <c r="HZ87" s="105"/>
      <c r="IA87" s="105"/>
      <c r="IB87" s="105"/>
      <c r="IC87" s="105"/>
      <c r="ID87" s="105"/>
      <c r="IE87" s="105"/>
      <c r="IF87" s="105"/>
      <c r="IG87" s="105"/>
      <c r="IH87" s="105"/>
      <c r="II87" s="105"/>
      <c r="IJ87" s="105"/>
      <c r="IK87" s="105"/>
      <c r="IL87" s="105"/>
      <c r="IM87" s="105"/>
      <c r="IN87" s="105"/>
      <c r="IO87" s="105"/>
      <c r="IP87" s="105"/>
      <c r="IQ87" s="105"/>
      <c r="IR87" s="105"/>
      <c r="IS87" s="105"/>
      <c r="IT87" s="105"/>
      <c r="IU87" s="105"/>
      <c r="IV87" s="105"/>
      <c r="IW87" s="105"/>
    </row>
    <row r="88" spans="1:257" ht="29.1" customHeight="1" thickBot="1" x14ac:dyDescent="0.4">
      <c r="A88" s="61" t="str">
        <f t="shared" si="18"/>
        <v>NO</v>
      </c>
      <c r="B88" s="12"/>
      <c r="C88" s="13"/>
      <c r="D88" s="12"/>
      <c r="E88" s="15"/>
      <c r="F88" s="185"/>
      <c r="G88" s="185"/>
      <c r="H88" s="185"/>
      <c r="I88" s="185"/>
      <c r="J88" s="185"/>
      <c r="K88" s="185"/>
      <c r="L88" s="154">
        <f t="shared" si="16"/>
        <v>0</v>
      </c>
      <c r="M88" s="16">
        <f t="shared" si="14"/>
        <v>0</v>
      </c>
      <c r="N88" s="140">
        <f t="shared" si="15"/>
        <v>0</v>
      </c>
      <c r="O88" s="171"/>
      <c r="P88" s="178"/>
      <c r="Q88" s="178"/>
      <c r="R88" s="178"/>
      <c r="S88" s="173"/>
      <c r="T88" s="4"/>
      <c r="U88" s="4"/>
      <c r="V88" s="4"/>
      <c r="W88" s="4"/>
      <c r="X88" s="4"/>
      <c r="Y88" s="4"/>
      <c r="Z88" s="105"/>
      <c r="AA88" s="105"/>
      <c r="AB88" s="105"/>
      <c r="AC88" s="105"/>
      <c r="AD88" s="105"/>
      <c r="AE88" s="105"/>
      <c r="AF88" s="105"/>
      <c r="AG88" s="105"/>
      <c r="AH88" s="105"/>
      <c r="AI88" s="105"/>
      <c r="AJ88" s="105"/>
      <c r="AK88" s="105"/>
      <c r="AL88" s="105"/>
      <c r="AM88" s="105"/>
      <c r="AN88" s="105"/>
      <c r="AO88" s="105"/>
      <c r="AP88" s="105"/>
      <c r="AQ88" s="105"/>
      <c r="AR88" s="105"/>
      <c r="AS88" s="105"/>
      <c r="AT88" s="105"/>
      <c r="AU88" s="105"/>
      <c r="AV88" s="105"/>
      <c r="AW88" s="105"/>
      <c r="AX88" s="105"/>
      <c r="AY88" s="105"/>
      <c r="AZ88" s="105"/>
      <c r="BA88" s="105"/>
      <c r="BB88" s="105"/>
      <c r="BC88" s="105"/>
      <c r="BD88" s="105"/>
      <c r="BE88" s="105"/>
      <c r="BF88" s="105"/>
      <c r="BG88" s="105"/>
      <c r="BH88" s="105"/>
      <c r="BI88" s="105"/>
      <c r="BJ88" s="105"/>
      <c r="BK88" s="105"/>
      <c r="BL88" s="105"/>
      <c r="BM88" s="105"/>
      <c r="BN88" s="105"/>
      <c r="BO88" s="105"/>
      <c r="BP88" s="105"/>
      <c r="BQ88" s="105"/>
      <c r="BR88" s="105"/>
      <c r="BS88" s="105"/>
      <c r="BT88" s="105"/>
      <c r="BU88" s="105"/>
      <c r="BV88" s="105"/>
      <c r="BW88" s="105"/>
      <c r="BX88" s="105"/>
      <c r="BY88" s="105"/>
      <c r="BZ88" s="105"/>
      <c r="CA88" s="105"/>
      <c r="CB88" s="105"/>
      <c r="CC88" s="105"/>
      <c r="CD88" s="105"/>
      <c r="CE88" s="105"/>
      <c r="CF88" s="105"/>
      <c r="CG88" s="105"/>
      <c r="CH88" s="105"/>
      <c r="CI88" s="105"/>
      <c r="CJ88" s="105"/>
      <c r="CK88" s="105"/>
      <c r="CL88" s="105"/>
      <c r="CM88" s="105"/>
      <c r="CN88" s="105"/>
      <c r="CO88" s="105"/>
      <c r="CP88" s="105"/>
      <c r="CQ88" s="105"/>
      <c r="CR88" s="105"/>
      <c r="CS88" s="105"/>
      <c r="CT88" s="105"/>
      <c r="CU88" s="105"/>
      <c r="CV88" s="105"/>
      <c r="CW88" s="105"/>
      <c r="CX88" s="105"/>
      <c r="CY88" s="105"/>
      <c r="CZ88" s="105"/>
      <c r="DA88" s="105"/>
      <c r="DB88" s="105"/>
      <c r="DC88" s="105"/>
      <c r="DD88" s="105"/>
      <c r="DE88" s="105"/>
      <c r="DF88" s="105"/>
      <c r="DG88" s="105"/>
      <c r="DH88" s="105"/>
      <c r="DI88" s="105"/>
      <c r="DJ88" s="105"/>
      <c r="DK88" s="105"/>
      <c r="DL88" s="105"/>
      <c r="DM88" s="105"/>
      <c r="DN88" s="105"/>
      <c r="DO88" s="105"/>
      <c r="DP88" s="105"/>
      <c r="DQ88" s="105"/>
      <c r="DR88" s="105"/>
      <c r="DS88" s="105"/>
      <c r="DT88" s="105"/>
      <c r="DU88" s="105"/>
      <c r="DV88" s="105"/>
      <c r="DW88" s="105"/>
      <c r="DX88" s="105"/>
      <c r="DY88" s="105"/>
      <c r="DZ88" s="105"/>
      <c r="EA88" s="105"/>
      <c r="EB88" s="105"/>
      <c r="EC88" s="105"/>
      <c r="ED88" s="105"/>
      <c r="EE88" s="105"/>
      <c r="EF88" s="105"/>
      <c r="EG88" s="105"/>
      <c r="EH88" s="105"/>
      <c r="EI88" s="105"/>
      <c r="EJ88" s="105"/>
      <c r="EK88" s="105"/>
      <c r="EL88" s="105"/>
      <c r="EM88" s="105"/>
      <c r="EN88" s="105"/>
      <c r="EO88" s="105"/>
      <c r="EP88" s="105"/>
      <c r="EQ88" s="105"/>
      <c r="ER88" s="105"/>
      <c r="ES88" s="105"/>
      <c r="ET88" s="105"/>
      <c r="EU88" s="105"/>
      <c r="EV88" s="105"/>
      <c r="EW88" s="105"/>
      <c r="EX88" s="105"/>
      <c r="EY88" s="105"/>
      <c r="EZ88" s="105"/>
      <c r="FA88" s="105"/>
      <c r="FB88" s="105"/>
      <c r="FC88" s="105"/>
      <c r="FD88" s="105"/>
      <c r="FE88" s="105"/>
      <c r="FF88" s="105"/>
      <c r="FG88" s="105"/>
      <c r="FH88" s="105"/>
      <c r="FI88" s="105"/>
      <c r="FJ88" s="105"/>
      <c r="FK88" s="105"/>
      <c r="FL88" s="105"/>
      <c r="FM88" s="105"/>
      <c r="FN88" s="105"/>
      <c r="FO88" s="105"/>
      <c r="FP88" s="105"/>
      <c r="FQ88" s="105"/>
      <c r="FR88" s="105"/>
      <c r="FS88" s="105"/>
      <c r="FT88" s="105"/>
      <c r="FU88" s="105"/>
      <c r="FV88" s="105"/>
      <c r="FW88" s="105"/>
      <c r="FX88" s="105"/>
      <c r="FY88" s="105"/>
      <c r="FZ88" s="105"/>
      <c r="GA88" s="105"/>
      <c r="GB88" s="105"/>
      <c r="GC88" s="105"/>
      <c r="GD88" s="105"/>
      <c r="GE88" s="105"/>
      <c r="GF88" s="105"/>
      <c r="GG88" s="105"/>
      <c r="GH88" s="105"/>
      <c r="GI88" s="105"/>
      <c r="GJ88" s="105"/>
      <c r="GK88" s="105"/>
      <c r="GL88" s="105"/>
      <c r="GM88" s="105"/>
      <c r="GN88" s="105"/>
      <c r="GO88" s="105"/>
      <c r="GP88" s="105"/>
      <c r="GQ88" s="105"/>
      <c r="GR88" s="105"/>
      <c r="GS88" s="105"/>
      <c r="GT88" s="105"/>
      <c r="GU88" s="105"/>
      <c r="GV88" s="105"/>
      <c r="GW88" s="105"/>
      <c r="GX88" s="105"/>
      <c r="GY88" s="105"/>
      <c r="GZ88" s="105"/>
      <c r="HA88" s="105"/>
      <c r="HB88" s="105"/>
      <c r="HC88" s="105"/>
      <c r="HD88" s="105"/>
      <c r="HE88" s="105"/>
      <c r="HF88" s="105"/>
      <c r="HG88" s="105"/>
      <c r="HH88" s="105"/>
      <c r="HI88" s="105"/>
      <c r="HJ88" s="105"/>
      <c r="HK88" s="105"/>
      <c r="HL88" s="105"/>
      <c r="HM88" s="105"/>
      <c r="HN88" s="105"/>
      <c r="HO88" s="105"/>
      <c r="HP88" s="105"/>
      <c r="HQ88" s="105"/>
      <c r="HR88" s="105"/>
      <c r="HS88" s="105"/>
      <c r="HT88" s="105"/>
      <c r="HU88" s="105"/>
      <c r="HV88" s="105"/>
      <c r="HW88" s="105"/>
      <c r="HX88" s="105"/>
      <c r="HY88" s="105"/>
      <c r="HZ88" s="105"/>
      <c r="IA88" s="105"/>
      <c r="IB88" s="105"/>
      <c r="IC88" s="105"/>
      <c r="ID88" s="105"/>
      <c r="IE88" s="105"/>
      <c r="IF88" s="105"/>
      <c r="IG88" s="105"/>
      <c r="IH88" s="105"/>
      <c r="II88" s="105"/>
      <c r="IJ88" s="105"/>
      <c r="IK88" s="105"/>
      <c r="IL88" s="105"/>
      <c r="IM88" s="105"/>
      <c r="IN88" s="105"/>
      <c r="IO88" s="105"/>
      <c r="IP88" s="105"/>
      <c r="IQ88" s="105"/>
      <c r="IR88" s="105"/>
      <c r="IS88" s="105"/>
      <c r="IT88" s="105"/>
      <c r="IU88" s="105"/>
      <c r="IV88" s="105"/>
      <c r="IW88" s="105"/>
    </row>
    <row r="89" spans="1:257" ht="29.1" customHeight="1" thickBot="1" x14ac:dyDescent="0.4">
      <c r="A89" s="61" t="str">
        <f t="shared" si="18"/>
        <v>NO</v>
      </c>
      <c r="B89" s="12"/>
      <c r="C89" s="13"/>
      <c r="D89" s="12"/>
      <c r="E89" s="15"/>
      <c r="F89" s="185"/>
      <c r="G89" s="185"/>
      <c r="H89" s="185"/>
      <c r="I89" s="185"/>
      <c r="J89" s="185"/>
      <c r="K89" s="185"/>
      <c r="L89" s="154">
        <f t="shared" si="16"/>
        <v>0</v>
      </c>
      <c r="M89" s="16">
        <f t="shared" si="14"/>
        <v>0</v>
      </c>
      <c r="N89" s="140">
        <f t="shared" si="15"/>
        <v>0</v>
      </c>
      <c r="O89" s="171"/>
      <c r="P89" s="178"/>
      <c r="Q89" s="178"/>
      <c r="R89" s="178"/>
      <c r="S89" s="173"/>
      <c r="T89" s="4"/>
      <c r="U89" s="4"/>
      <c r="V89" s="4"/>
      <c r="W89" s="4"/>
      <c r="X89" s="4"/>
      <c r="Y89" s="4"/>
      <c r="Z89" s="105"/>
      <c r="AA89" s="105"/>
      <c r="AB89" s="105"/>
      <c r="AC89" s="105"/>
      <c r="AD89" s="105"/>
      <c r="AE89" s="105"/>
      <c r="AF89" s="105"/>
      <c r="AG89" s="105"/>
      <c r="AH89" s="105"/>
      <c r="AI89" s="105"/>
      <c r="AJ89" s="105"/>
      <c r="AK89" s="105"/>
      <c r="AL89" s="105"/>
      <c r="AM89" s="105"/>
      <c r="AN89" s="105"/>
      <c r="AO89" s="105"/>
      <c r="AP89" s="105"/>
      <c r="AQ89" s="105"/>
      <c r="AR89" s="105"/>
      <c r="AS89" s="105"/>
      <c r="AT89" s="105"/>
      <c r="AU89" s="105"/>
      <c r="AV89" s="105"/>
      <c r="AW89" s="105"/>
      <c r="AX89" s="105"/>
      <c r="AY89" s="105"/>
      <c r="AZ89" s="105"/>
      <c r="BA89" s="105"/>
      <c r="BB89" s="105"/>
      <c r="BC89" s="105"/>
      <c r="BD89" s="105"/>
      <c r="BE89" s="105"/>
      <c r="BF89" s="105"/>
      <c r="BG89" s="105"/>
      <c r="BH89" s="105"/>
      <c r="BI89" s="105"/>
      <c r="BJ89" s="105"/>
      <c r="BK89" s="105"/>
      <c r="BL89" s="105"/>
      <c r="BM89" s="105"/>
      <c r="BN89" s="105"/>
      <c r="BO89" s="105"/>
      <c r="BP89" s="105"/>
      <c r="BQ89" s="105"/>
      <c r="BR89" s="105"/>
      <c r="BS89" s="105"/>
      <c r="BT89" s="105"/>
      <c r="BU89" s="105"/>
      <c r="BV89" s="105"/>
      <c r="BW89" s="105"/>
      <c r="BX89" s="105"/>
      <c r="BY89" s="105"/>
      <c r="BZ89" s="105"/>
      <c r="CA89" s="105"/>
      <c r="CB89" s="105"/>
      <c r="CC89" s="105"/>
      <c r="CD89" s="105"/>
      <c r="CE89" s="105"/>
      <c r="CF89" s="105"/>
      <c r="CG89" s="105"/>
      <c r="CH89" s="105"/>
      <c r="CI89" s="105"/>
      <c r="CJ89" s="105"/>
      <c r="CK89" s="105"/>
      <c r="CL89" s="105"/>
      <c r="CM89" s="105"/>
      <c r="CN89" s="105"/>
      <c r="CO89" s="105"/>
      <c r="CP89" s="105"/>
      <c r="CQ89" s="105"/>
      <c r="CR89" s="105"/>
      <c r="CS89" s="105"/>
      <c r="CT89" s="105"/>
      <c r="CU89" s="105"/>
      <c r="CV89" s="105"/>
      <c r="CW89" s="105"/>
      <c r="CX89" s="105"/>
      <c r="CY89" s="105"/>
      <c r="CZ89" s="105"/>
      <c r="DA89" s="105"/>
      <c r="DB89" s="105"/>
      <c r="DC89" s="105"/>
      <c r="DD89" s="105"/>
      <c r="DE89" s="105"/>
      <c r="DF89" s="105"/>
      <c r="DG89" s="105"/>
      <c r="DH89" s="105"/>
      <c r="DI89" s="105"/>
      <c r="DJ89" s="105"/>
      <c r="DK89" s="105"/>
      <c r="DL89" s="105"/>
      <c r="DM89" s="105"/>
      <c r="DN89" s="105"/>
      <c r="DO89" s="105"/>
      <c r="DP89" s="105"/>
      <c r="DQ89" s="105"/>
      <c r="DR89" s="105"/>
      <c r="DS89" s="105"/>
      <c r="DT89" s="105"/>
      <c r="DU89" s="105"/>
      <c r="DV89" s="105"/>
      <c r="DW89" s="105"/>
      <c r="DX89" s="105"/>
      <c r="DY89" s="105"/>
      <c r="DZ89" s="105"/>
      <c r="EA89" s="105"/>
      <c r="EB89" s="105"/>
      <c r="EC89" s="105"/>
      <c r="ED89" s="105"/>
      <c r="EE89" s="105"/>
      <c r="EF89" s="105"/>
      <c r="EG89" s="105"/>
      <c r="EH89" s="105"/>
      <c r="EI89" s="105"/>
      <c r="EJ89" s="105"/>
      <c r="EK89" s="105"/>
      <c r="EL89" s="105"/>
      <c r="EM89" s="105"/>
      <c r="EN89" s="105"/>
      <c r="EO89" s="105"/>
      <c r="EP89" s="105"/>
      <c r="EQ89" s="105"/>
      <c r="ER89" s="105"/>
      <c r="ES89" s="105"/>
      <c r="ET89" s="105"/>
      <c r="EU89" s="105"/>
      <c r="EV89" s="105"/>
      <c r="EW89" s="105"/>
      <c r="EX89" s="105"/>
      <c r="EY89" s="105"/>
      <c r="EZ89" s="105"/>
      <c r="FA89" s="105"/>
      <c r="FB89" s="105"/>
      <c r="FC89" s="105"/>
      <c r="FD89" s="105"/>
      <c r="FE89" s="105"/>
      <c r="FF89" s="105"/>
      <c r="FG89" s="105"/>
      <c r="FH89" s="105"/>
      <c r="FI89" s="105"/>
      <c r="FJ89" s="105"/>
      <c r="FK89" s="105"/>
      <c r="FL89" s="105"/>
      <c r="FM89" s="105"/>
      <c r="FN89" s="105"/>
      <c r="FO89" s="105"/>
      <c r="FP89" s="105"/>
      <c r="FQ89" s="105"/>
      <c r="FR89" s="105"/>
      <c r="FS89" s="105"/>
      <c r="FT89" s="105"/>
      <c r="FU89" s="105"/>
      <c r="FV89" s="105"/>
      <c r="FW89" s="105"/>
      <c r="FX89" s="105"/>
      <c r="FY89" s="105"/>
      <c r="FZ89" s="105"/>
      <c r="GA89" s="105"/>
      <c r="GB89" s="105"/>
      <c r="GC89" s="105"/>
      <c r="GD89" s="105"/>
      <c r="GE89" s="105"/>
      <c r="GF89" s="105"/>
      <c r="GG89" s="105"/>
      <c r="GH89" s="105"/>
      <c r="GI89" s="105"/>
      <c r="GJ89" s="105"/>
      <c r="GK89" s="105"/>
      <c r="GL89" s="105"/>
      <c r="GM89" s="105"/>
      <c r="GN89" s="105"/>
      <c r="GO89" s="105"/>
      <c r="GP89" s="105"/>
      <c r="GQ89" s="105"/>
      <c r="GR89" s="105"/>
      <c r="GS89" s="105"/>
      <c r="GT89" s="105"/>
      <c r="GU89" s="105"/>
      <c r="GV89" s="105"/>
      <c r="GW89" s="105"/>
      <c r="GX89" s="105"/>
      <c r="GY89" s="105"/>
      <c r="GZ89" s="105"/>
      <c r="HA89" s="105"/>
      <c r="HB89" s="105"/>
      <c r="HC89" s="105"/>
      <c r="HD89" s="105"/>
      <c r="HE89" s="105"/>
      <c r="HF89" s="105"/>
      <c r="HG89" s="105"/>
      <c r="HH89" s="105"/>
      <c r="HI89" s="105"/>
      <c r="HJ89" s="105"/>
      <c r="HK89" s="105"/>
      <c r="HL89" s="105"/>
      <c r="HM89" s="105"/>
      <c r="HN89" s="105"/>
      <c r="HO89" s="105"/>
      <c r="HP89" s="105"/>
      <c r="HQ89" s="105"/>
      <c r="HR89" s="105"/>
      <c r="HS89" s="105"/>
      <c r="HT89" s="105"/>
      <c r="HU89" s="105"/>
      <c r="HV89" s="105"/>
      <c r="HW89" s="105"/>
      <c r="HX89" s="105"/>
      <c r="HY89" s="105"/>
      <c r="HZ89" s="105"/>
      <c r="IA89" s="105"/>
      <c r="IB89" s="105"/>
      <c r="IC89" s="105"/>
      <c r="ID89" s="105"/>
      <c r="IE89" s="105"/>
      <c r="IF89" s="105"/>
      <c r="IG89" s="105"/>
      <c r="IH89" s="105"/>
      <c r="II89" s="105"/>
      <c r="IJ89" s="105"/>
      <c r="IK89" s="105"/>
      <c r="IL89" s="105"/>
      <c r="IM89" s="105"/>
      <c r="IN89" s="105"/>
      <c r="IO89" s="105"/>
      <c r="IP89" s="105"/>
      <c r="IQ89" s="105"/>
      <c r="IR89" s="105"/>
      <c r="IS89" s="105"/>
      <c r="IT89" s="105"/>
      <c r="IU89" s="105"/>
      <c r="IV89" s="105"/>
      <c r="IW89" s="105"/>
    </row>
    <row r="90" spans="1:257" ht="29.1" customHeight="1" thickBot="1" x14ac:dyDescent="0.4">
      <c r="A90" s="61" t="str">
        <f t="shared" si="18"/>
        <v>NO</v>
      </c>
      <c r="B90" s="12"/>
      <c r="C90" s="13"/>
      <c r="D90" s="12"/>
      <c r="E90" s="15"/>
      <c r="F90" s="185"/>
      <c r="G90" s="185"/>
      <c r="H90" s="185"/>
      <c r="I90" s="185"/>
      <c r="J90" s="185"/>
      <c r="K90" s="185"/>
      <c r="L90" s="154">
        <f t="shared" si="16"/>
        <v>0</v>
      </c>
      <c r="M90" s="16">
        <f t="shared" si="14"/>
        <v>0</v>
      </c>
      <c r="N90" s="140">
        <f t="shared" si="15"/>
        <v>0</v>
      </c>
      <c r="O90" s="171"/>
      <c r="P90" s="178"/>
      <c r="Q90" s="178"/>
      <c r="R90" s="178"/>
      <c r="S90" s="173"/>
      <c r="T90" s="4"/>
      <c r="U90" s="4"/>
      <c r="V90" s="4"/>
      <c r="W90" s="4"/>
      <c r="X90" s="4"/>
      <c r="Y90" s="4"/>
      <c r="Z90" s="105"/>
      <c r="AA90" s="105"/>
      <c r="AB90" s="105"/>
      <c r="AC90" s="105"/>
      <c r="AD90" s="105"/>
      <c r="AE90" s="105"/>
      <c r="AF90" s="105"/>
      <c r="AG90" s="105"/>
      <c r="AH90" s="105"/>
      <c r="AI90" s="105"/>
      <c r="AJ90" s="105"/>
      <c r="AK90" s="105"/>
      <c r="AL90" s="105"/>
      <c r="AM90" s="105"/>
      <c r="AN90" s="105"/>
      <c r="AO90" s="105"/>
      <c r="AP90" s="105"/>
      <c r="AQ90" s="105"/>
      <c r="AR90" s="105"/>
      <c r="AS90" s="105"/>
      <c r="AT90" s="105"/>
      <c r="AU90" s="105"/>
      <c r="AV90" s="105"/>
      <c r="AW90" s="105"/>
      <c r="AX90" s="105"/>
      <c r="AY90" s="105"/>
      <c r="AZ90" s="105"/>
      <c r="BA90" s="105"/>
      <c r="BB90" s="105"/>
      <c r="BC90" s="105"/>
      <c r="BD90" s="105"/>
      <c r="BE90" s="105"/>
      <c r="BF90" s="105"/>
      <c r="BG90" s="105"/>
      <c r="BH90" s="105"/>
      <c r="BI90" s="105"/>
      <c r="BJ90" s="105"/>
      <c r="BK90" s="105"/>
      <c r="BL90" s="105"/>
      <c r="BM90" s="105"/>
      <c r="BN90" s="105"/>
      <c r="BO90" s="105"/>
      <c r="BP90" s="105"/>
      <c r="BQ90" s="105"/>
      <c r="BR90" s="105"/>
      <c r="BS90" s="105"/>
      <c r="BT90" s="105"/>
      <c r="BU90" s="105"/>
      <c r="BV90" s="105"/>
      <c r="BW90" s="105"/>
      <c r="BX90" s="105"/>
      <c r="BY90" s="105"/>
      <c r="BZ90" s="105"/>
      <c r="CA90" s="105"/>
      <c r="CB90" s="105"/>
      <c r="CC90" s="105"/>
      <c r="CD90" s="105"/>
      <c r="CE90" s="105"/>
      <c r="CF90" s="105"/>
      <c r="CG90" s="105"/>
      <c r="CH90" s="105"/>
      <c r="CI90" s="105"/>
      <c r="CJ90" s="105"/>
      <c r="CK90" s="105"/>
      <c r="CL90" s="105"/>
      <c r="CM90" s="105"/>
      <c r="CN90" s="105"/>
      <c r="CO90" s="105"/>
      <c r="CP90" s="105"/>
      <c r="CQ90" s="105"/>
      <c r="CR90" s="105"/>
      <c r="CS90" s="105"/>
      <c r="CT90" s="105"/>
      <c r="CU90" s="105"/>
      <c r="CV90" s="105"/>
      <c r="CW90" s="105"/>
      <c r="CX90" s="105"/>
      <c r="CY90" s="105"/>
      <c r="CZ90" s="105"/>
      <c r="DA90" s="105"/>
      <c r="DB90" s="105"/>
      <c r="DC90" s="105"/>
      <c r="DD90" s="105"/>
      <c r="DE90" s="105"/>
      <c r="DF90" s="105"/>
      <c r="DG90" s="105"/>
      <c r="DH90" s="105"/>
      <c r="DI90" s="105"/>
      <c r="DJ90" s="105"/>
      <c r="DK90" s="105"/>
      <c r="DL90" s="105"/>
      <c r="DM90" s="105"/>
      <c r="DN90" s="105"/>
      <c r="DO90" s="105"/>
      <c r="DP90" s="105"/>
      <c r="DQ90" s="105"/>
      <c r="DR90" s="105"/>
      <c r="DS90" s="105"/>
      <c r="DT90" s="105"/>
      <c r="DU90" s="105"/>
      <c r="DV90" s="105"/>
      <c r="DW90" s="105"/>
      <c r="DX90" s="105"/>
      <c r="DY90" s="105"/>
      <c r="DZ90" s="105"/>
      <c r="EA90" s="105"/>
      <c r="EB90" s="105"/>
      <c r="EC90" s="105"/>
      <c r="ED90" s="105"/>
      <c r="EE90" s="105"/>
      <c r="EF90" s="105"/>
      <c r="EG90" s="105"/>
      <c r="EH90" s="105"/>
      <c r="EI90" s="105"/>
      <c r="EJ90" s="105"/>
      <c r="EK90" s="105"/>
      <c r="EL90" s="105"/>
      <c r="EM90" s="105"/>
      <c r="EN90" s="105"/>
      <c r="EO90" s="105"/>
      <c r="EP90" s="105"/>
      <c r="EQ90" s="105"/>
      <c r="ER90" s="105"/>
      <c r="ES90" s="105"/>
      <c r="ET90" s="105"/>
      <c r="EU90" s="105"/>
      <c r="EV90" s="105"/>
      <c r="EW90" s="105"/>
      <c r="EX90" s="105"/>
      <c r="EY90" s="105"/>
      <c r="EZ90" s="105"/>
      <c r="FA90" s="105"/>
      <c r="FB90" s="105"/>
      <c r="FC90" s="105"/>
      <c r="FD90" s="105"/>
      <c r="FE90" s="105"/>
      <c r="FF90" s="105"/>
      <c r="FG90" s="105"/>
      <c r="FH90" s="105"/>
      <c r="FI90" s="105"/>
      <c r="FJ90" s="105"/>
      <c r="FK90" s="105"/>
      <c r="FL90" s="105"/>
      <c r="FM90" s="105"/>
      <c r="FN90" s="105"/>
      <c r="FO90" s="105"/>
      <c r="FP90" s="105"/>
      <c r="FQ90" s="105"/>
      <c r="FR90" s="105"/>
      <c r="FS90" s="105"/>
      <c r="FT90" s="105"/>
      <c r="FU90" s="105"/>
      <c r="FV90" s="105"/>
      <c r="FW90" s="105"/>
      <c r="FX90" s="105"/>
      <c r="FY90" s="105"/>
      <c r="FZ90" s="105"/>
      <c r="GA90" s="105"/>
      <c r="GB90" s="105"/>
      <c r="GC90" s="105"/>
      <c r="GD90" s="105"/>
      <c r="GE90" s="105"/>
      <c r="GF90" s="105"/>
      <c r="GG90" s="105"/>
      <c r="GH90" s="105"/>
      <c r="GI90" s="105"/>
      <c r="GJ90" s="105"/>
      <c r="GK90" s="105"/>
      <c r="GL90" s="105"/>
      <c r="GM90" s="105"/>
      <c r="GN90" s="105"/>
      <c r="GO90" s="105"/>
      <c r="GP90" s="105"/>
      <c r="GQ90" s="105"/>
      <c r="GR90" s="105"/>
      <c r="GS90" s="105"/>
      <c r="GT90" s="105"/>
      <c r="GU90" s="105"/>
      <c r="GV90" s="105"/>
      <c r="GW90" s="105"/>
      <c r="GX90" s="105"/>
      <c r="GY90" s="105"/>
      <c r="GZ90" s="105"/>
      <c r="HA90" s="105"/>
      <c r="HB90" s="105"/>
      <c r="HC90" s="105"/>
      <c r="HD90" s="105"/>
      <c r="HE90" s="105"/>
      <c r="HF90" s="105"/>
      <c r="HG90" s="105"/>
      <c r="HH90" s="105"/>
      <c r="HI90" s="105"/>
      <c r="HJ90" s="105"/>
      <c r="HK90" s="105"/>
      <c r="HL90" s="105"/>
      <c r="HM90" s="105"/>
      <c r="HN90" s="105"/>
      <c r="HO90" s="105"/>
      <c r="HP90" s="105"/>
      <c r="HQ90" s="105"/>
      <c r="HR90" s="105"/>
      <c r="HS90" s="105"/>
      <c r="HT90" s="105"/>
      <c r="HU90" s="105"/>
      <c r="HV90" s="105"/>
      <c r="HW90" s="105"/>
      <c r="HX90" s="105"/>
      <c r="HY90" s="105"/>
      <c r="HZ90" s="105"/>
      <c r="IA90" s="105"/>
      <c r="IB90" s="105"/>
      <c r="IC90" s="105"/>
      <c r="ID90" s="105"/>
      <c r="IE90" s="105"/>
      <c r="IF90" s="105"/>
      <c r="IG90" s="105"/>
      <c r="IH90" s="105"/>
      <c r="II90" s="105"/>
      <c r="IJ90" s="105"/>
      <c r="IK90" s="105"/>
      <c r="IL90" s="105"/>
      <c r="IM90" s="105"/>
      <c r="IN90" s="105"/>
      <c r="IO90" s="105"/>
      <c r="IP90" s="105"/>
      <c r="IQ90" s="105"/>
      <c r="IR90" s="105"/>
      <c r="IS90" s="105"/>
      <c r="IT90" s="105"/>
      <c r="IU90" s="105"/>
      <c r="IV90" s="105"/>
      <c r="IW90" s="105"/>
    </row>
    <row r="91" spans="1:257" ht="29.1" customHeight="1" thickBot="1" x14ac:dyDescent="0.4">
      <c r="A91" s="61" t="str">
        <f t="shared" si="18"/>
        <v>NO</v>
      </c>
      <c r="B91" s="12"/>
      <c r="C91" s="13"/>
      <c r="D91" s="12"/>
      <c r="E91" s="15"/>
      <c r="F91" s="185"/>
      <c r="G91" s="185"/>
      <c r="H91" s="185"/>
      <c r="I91" s="185"/>
      <c r="J91" s="185"/>
      <c r="K91" s="185"/>
      <c r="L91" s="154">
        <f t="shared" si="16"/>
        <v>0</v>
      </c>
      <c r="M91" s="16">
        <f t="shared" si="14"/>
        <v>0</v>
      </c>
      <c r="N91" s="140">
        <f t="shared" si="15"/>
        <v>0</v>
      </c>
      <c r="O91" s="171"/>
      <c r="P91" s="178"/>
      <c r="Q91" s="178"/>
      <c r="R91" s="178"/>
      <c r="S91" s="173"/>
      <c r="T91" s="4"/>
      <c r="U91" s="4"/>
      <c r="V91" s="4"/>
      <c r="W91" s="4"/>
      <c r="X91" s="4"/>
      <c r="Y91" s="4"/>
      <c r="Z91" s="105"/>
      <c r="AA91" s="105"/>
      <c r="AB91" s="105"/>
      <c r="AC91" s="105"/>
      <c r="AD91" s="105"/>
      <c r="AE91" s="105"/>
      <c r="AF91" s="105"/>
      <c r="AG91" s="105"/>
      <c r="AH91" s="105"/>
      <c r="AI91" s="105"/>
      <c r="AJ91" s="105"/>
      <c r="AK91" s="105"/>
      <c r="AL91" s="105"/>
      <c r="AM91" s="105"/>
      <c r="AN91" s="105"/>
      <c r="AO91" s="105"/>
      <c r="AP91" s="105"/>
      <c r="AQ91" s="105"/>
      <c r="AR91" s="105"/>
      <c r="AS91" s="105"/>
      <c r="AT91" s="105"/>
      <c r="AU91" s="105"/>
      <c r="AV91" s="105"/>
      <c r="AW91" s="105"/>
      <c r="AX91" s="105"/>
      <c r="AY91" s="105"/>
      <c r="AZ91" s="105"/>
      <c r="BA91" s="105"/>
      <c r="BB91" s="105"/>
      <c r="BC91" s="105"/>
      <c r="BD91" s="105"/>
      <c r="BE91" s="105"/>
      <c r="BF91" s="105"/>
      <c r="BG91" s="105"/>
      <c r="BH91" s="105"/>
      <c r="BI91" s="105"/>
      <c r="BJ91" s="105"/>
      <c r="BK91" s="105"/>
      <c r="BL91" s="105"/>
      <c r="BM91" s="105"/>
      <c r="BN91" s="105"/>
      <c r="BO91" s="105"/>
      <c r="BP91" s="105"/>
      <c r="BQ91" s="105"/>
      <c r="BR91" s="105"/>
      <c r="BS91" s="105"/>
      <c r="BT91" s="105"/>
      <c r="BU91" s="105"/>
      <c r="BV91" s="105"/>
      <c r="BW91" s="105"/>
      <c r="BX91" s="105"/>
      <c r="BY91" s="105"/>
      <c r="BZ91" s="105"/>
      <c r="CA91" s="105"/>
      <c r="CB91" s="105"/>
      <c r="CC91" s="105"/>
      <c r="CD91" s="105"/>
      <c r="CE91" s="105"/>
      <c r="CF91" s="105"/>
      <c r="CG91" s="105"/>
      <c r="CH91" s="105"/>
      <c r="CI91" s="105"/>
      <c r="CJ91" s="105"/>
      <c r="CK91" s="105"/>
      <c r="CL91" s="105"/>
      <c r="CM91" s="105"/>
      <c r="CN91" s="105"/>
      <c r="CO91" s="105"/>
      <c r="CP91" s="105"/>
      <c r="CQ91" s="105"/>
      <c r="CR91" s="105"/>
      <c r="CS91" s="105"/>
      <c r="CT91" s="105"/>
      <c r="CU91" s="105"/>
      <c r="CV91" s="105"/>
      <c r="CW91" s="105"/>
      <c r="CX91" s="105"/>
      <c r="CY91" s="105"/>
      <c r="CZ91" s="105"/>
      <c r="DA91" s="105"/>
      <c r="DB91" s="105"/>
      <c r="DC91" s="105"/>
      <c r="DD91" s="105"/>
      <c r="DE91" s="105"/>
      <c r="DF91" s="105"/>
      <c r="DG91" s="105"/>
      <c r="DH91" s="105"/>
      <c r="DI91" s="105"/>
      <c r="DJ91" s="105"/>
      <c r="DK91" s="105"/>
      <c r="DL91" s="105"/>
      <c r="DM91" s="105"/>
      <c r="DN91" s="105"/>
      <c r="DO91" s="105"/>
      <c r="DP91" s="105"/>
      <c r="DQ91" s="105"/>
      <c r="DR91" s="105"/>
      <c r="DS91" s="105"/>
      <c r="DT91" s="105"/>
      <c r="DU91" s="105"/>
      <c r="DV91" s="105"/>
      <c r="DW91" s="105"/>
      <c r="DX91" s="105"/>
      <c r="DY91" s="105"/>
      <c r="DZ91" s="105"/>
      <c r="EA91" s="105"/>
      <c r="EB91" s="105"/>
      <c r="EC91" s="105"/>
      <c r="ED91" s="105"/>
      <c r="EE91" s="105"/>
      <c r="EF91" s="105"/>
      <c r="EG91" s="105"/>
      <c r="EH91" s="105"/>
      <c r="EI91" s="105"/>
      <c r="EJ91" s="105"/>
      <c r="EK91" s="105"/>
      <c r="EL91" s="105"/>
      <c r="EM91" s="105"/>
      <c r="EN91" s="105"/>
      <c r="EO91" s="105"/>
      <c r="EP91" s="105"/>
      <c r="EQ91" s="105"/>
      <c r="ER91" s="105"/>
      <c r="ES91" s="105"/>
      <c r="ET91" s="105"/>
      <c r="EU91" s="105"/>
      <c r="EV91" s="105"/>
      <c r="EW91" s="105"/>
      <c r="EX91" s="105"/>
      <c r="EY91" s="105"/>
      <c r="EZ91" s="105"/>
      <c r="FA91" s="105"/>
      <c r="FB91" s="105"/>
      <c r="FC91" s="105"/>
      <c r="FD91" s="105"/>
      <c r="FE91" s="105"/>
      <c r="FF91" s="105"/>
      <c r="FG91" s="105"/>
      <c r="FH91" s="105"/>
      <c r="FI91" s="105"/>
      <c r="FJ91" s="105"/>
      <c r="FK91" s="105"/>
      <c r="FL91" s="105"/>
      <c r="FM91" s="105"/>
      <c r="FN91" s="105"/>
      <c r="FO91" s="105"/>
      <c r="FP91" s="105"/>
      <c r="FQ91" s="105"/>
      <c r="FR91" s="105"/>
      <c r="FS91" s="105"/>
      <c r="FT91" s="105"/>
      <c r="FU91" s="105"/>
      <c r="FV91" s="105"/>
      <c r="FW91" s="105"/>
      <c r="FX91" s="105"/>
      <c r="FY91" s="105"/>
      <c r="FZ91" s="105"/>
      <c r="GA91" s="105"/>
      <c r="GB91" s="105"/>
      <c r="GC91" s="105"/>
      <c r="GD91" s="105"/>
      <c r="GE91" s="105"/>
      <c r="GF91" s="105"/>
      <c r="GG91" s="105"/>
      <c r="GH91" s="105"/>
      <c r="GI91" s="105"/>
      <c r="GJ91" s="105"/>
      <c r="GK91" s="105"/>
      <c r="GL91" s="105"/>
      <c r="GM91" s="105"/>
      <c r="GN91" s="105"/>
      <c r="GO91" s="105"/>
      <c r="GP91" s="105"/>
      <c r="GQ91" s="105"/>
      <c r="GR91" s="105"/>
      <c r="GS91" s="105"/>
      <c r="GT91" s="105"/>
      <c r="GU91" s="105"/>
      <c r="GV91" s="105"/>
      <c r="GW91" s="105"/>
      <c r="GX91" s="105"/>
      <c r="GY91" s="105"/>
      <c r="GZ91" s="105"/>
      <c r="HA91" s="105"/>
      <c r="HB91" s="105"/>
      <c r="HC91" s="105"/>
      <c r="HD91" s="105"/>
      <c r="HE91" s="105"/>
      <c r="HF91" s="105"/>
      <c r="HG91" s="105"/>
      <c r="HH91" s="105"/>
      <c r="HI91" s="105"/>
      <c r="HJ91" s="105"/>
      <c r="HK91" s="105"/>
      <c r="HL91" s="105"/>
      <c r="HM91" s="105"/>
      <c r="HN91" s="105"/>
      <c r="HO91" s="105"/>
      <c r="HP91" s="105"/>
      <c r="HQ91" s="105"/>
      <c r="HR91" s="105"/>
      <c r="HS91" s="105"/>
      <c r="HT91" s="105"/>
      <c r="HU91" s="105"/>
      <c r="HV91" s="105"/>
      <c r="HW91" s="105"/>
      <c r="HX91" s="105"/>
      <c r="HY91" s="105"/>
      <c r="HZ91" s="105"/>
      <c r="IA91" s="105"/>
      <c r="IB91" s="105"/>
      <c r="IC91" s="105"/>
      <c r="ID91" s="105"/>
      <c r="IE91" s="105"/>
      <c r="IF91" s="105"/>
      <c r="IG91" s="105"/>
      <c r="IH91" s="105"/>
      <c r="II91" s="105"/>
      <c r="IJ91" s="105"/>
      <c r="IK91" s="105"/>
      <c r="IL91" s="105"/>
      <c r="IM91" s="105"/>
      <c r="IN91" s="105"/>
      <c r="IO91" s="105"/>
      <c r="IP91" s="105"/>
      <c r="IQ91" s="105"/>
      <c r="IR91" s="105"/>
      <c r="IS91" s="105"/>
      <c r="IT91" s="105"/>
      <c r="IU91" s="105"/>
      <c r="IV91" s="105"/>
      <c r="IW91" s="105"/>
    </row>
    <row r="92" spans="1:257" ht="29.1" customHeight="1" thickBot="1" x14ac:dyDescent="0.4">
      <c r="A92" s="61" t="str">
        <f t="shared" si="18"/>
        <v>NO</v>
      </c>
      <c r="B92" s="12"/>
      <c r="C92" s="13"/>
      <c r="D92" s="12"/>
      <c r="E92" s="15"/>
      <c r="F92" s="185"/>
      <c r="G92" s="185"/>
      <c r="H92" s="185"/>
      <c r="I92" s="185"/>
      <c r="J92" s="185"/>
      <c r="K92" s="185"/>
      <c r="L92" s="154">
        <f t="shared" si="16"/>
        <v>0</v>
      </c>
      <c r="M92" s="16">
        <f t="shared" si="14"/>
        <v>0</v>
      </c>
      <c r="N92" s="140">
        <f t="shared" si="15"/>
        <v>0</v>
      </c>
      <c r="O92" s="171"/>
      <c r="P92" s="178"/>
      <c r="Q92" s="178"/>
      <c r="R92" s="178"/>
      <c r="S92" s="173"/>
      <c r="T92" s="4"/>
      <c r="U92" s="4"/>
      <c r="V92" s="4"/>
      <c r="W92" s="4"/>
      <c r="X92" s="4"/>
      <c r="Y92" s="4"/>
      <c r="Z92" s="105"/>
      <c r="AA92" s="105"/>
      <c r="AB92" s="105"/>
      <c r="AC92" s="105"/>
      <c r="AD92" s="105"/>
      <c r="AE92" s="105"/>
      <c r="AF92" s="105"/>
      <c r="AG92" s="105"/>
      <c r="AH92" s="105"/>
      <c r="AI92" s="105"/>
      <c r="AJ92" s="105"/>
      <c r="AK92" s="105"/>
      <c r="AL92" s="105"/>
      <c r="AM92" s="105"/>
      <c r="AN92" s="105"/>
      <c r="AO92" s="105"/>
      <c r="AP92" s="105"/>
      <c r="AQ92" s="105"/>
      <c r="AR92" s="105"/>
      <c r="AS92" s="105"/>
      <c r="AT92" s="105"/>
      <c r="AU92" s="105"/>
      <c r="AV92" s="105"/>
      <c r="AW92" s="105"/>
      <c r="AX92" s="105"/>
      <c r="AY92" s="105"/>
      <c r="AZ92" s="105"/>
      <c r="BA92" s="105"/>
      <c r="BB92" s="105"/>
      <c r="BC92" s="105"/>
      <c r="BD92" s="105"/>
      <c r="BE92" s="105"/>
      <c r="BF92" s="105"/>
      <c r="BG92" s="105"/>
      <c r="BH92" s="105"/>
      <c r="BI92" s="105"/>
      <c r="BJ92" s="105"/>
      <c r="BK92" s="105"/>
      <c r="BL92" s="105"/>
      <c r="BM92" s="105"/>
      <c r="BN92" s="105"/>
      <c r="BO92" s="105"/>
      <c r="BP92" s="105"/>
      <c r="BQ92" s="105"/>
      <c r="BR92" s="105"/>
      <c r="BS92" s="105"/>
      <c r="BT92" s="105"/>
      <c r="BU92" s="105"/>
      <c r="BV92" s="105"/>
      <c r="BW92" s="105"/>
      <c r="BX92" s="105"/>
      <c r="BY92" s="105"/>
      <c r="BZ92" s="105"/>
      <c r="CA92" s="105"/>
      <c r="CB92" s="105"/>
      <c r="CC92" s="105"/>
      <c r="CD92" s="105"/>
      <c r="CE92" s="105"/>
      <c r="CF92" s="105"/>
      <c r="CG92" s="105"/>
      <c r="CH92" s="105"/>
      <c r="CI92" s="105"/>
      <c r="CJ92" s="105"/>
      <c r="CK92" s="105"/>
      <c r="CL92" s="105"/>
      <c r="CM92" s="105"/>
      <c r="CN92" s="105"/>
      <c r="CO92" s="105"/>
      <c r="CP92" s="105"/>
      <c r="CQ92" s="105"/>
      <c r="CR92" s="105"/>
      <c r="CS92" s="105"/>
      <c r="CT92" s="105"/>
      <c r="CU92" s="105"/>
      <c r="CV92" s="105"/>
      <c r="CW92" s="105"/>
      <c r="CX92" s="105"/>
      <c r="CY92" s="105"/>
      <c r="CZ92" s="105"/>
      <c r="DA92" s="105"/>
      <c r="DB92" s="105"/>
      <c r="DC92" s="105"/>
      <c r="DD92" s="105"/>
      <c r="DE92" s="105"/>
      <c r="DF92" s="105"/>
      <c r="DG92" s="105"/>
      <c r="DH92" s="105"/>
      <c r="DI92" s="105"/>
      <c r="DJ92" s="105"/>
      <c r="DK92" s="105"/>
      <c r="DL92" s="105"/>
      <c r="DM92" s="105"/>
      <c r="DN92" s="105"/>
      <c r="DO92" s="105"/>
      <c r="DP92" s="105"/>
      <c r="DQ92" s="105"/>
      <c r="DR92" s="105"/>
      <c r="DS92" s="105"/>
      <c r="DT92" s="105"/>
      <c r="DU92" s="105"/>
      <c r="DV92" s="105"/>
      <c r="DW92" s="105"/>
      <c r="DX92" s="105"/>
      <c r="DY92" s="105"/>
      <c r="DZ92" s="105"/>
      <c r="EA92" s="105"/>
      <c r="EB92" s="105"/>
      <c r="EC92" s="105"/>
      <c r="ED92" s="105"/>
      <c r="EE92" s="105"/>
      <c r="EF92" s="105"/>
      <c r="EG92" s="105"/>
      <c r="EH92" s="105"/>
      <c r="EI92" s="105"/>
      <c r="EJ92" s="105"/>
      <c r="EK92" s="105"/>
      <c r="EL92" s="105"/>
      <c r="EM92" s="105"/>
      <c r="EN92" s="105"/>
      <c r="EO92" s="105"/>
      <c r="EP92" s="105"/>
      <c r="EQ92" s="105"/>
      <c r="ER92" s="105"/>
      <c r="ES92" s="105"/>
      <c r="ET92" s="105"/>
      <c r="EU92" s="105"/>
      <c r="EV92" s="105"/>
      <c r="EW92" s="105"/>
      <c r="EX92" s="105"/>
      <c r="EY92" s="105"/>
      <c r="EZ92" s="105"/>
      <c r="FA92" s="105"/>
      <c r="FB92" s="105"/>
      <c r="FC92" s="105"/>
      <c r="FD92" s="105"/>
      <c r="FE92" s="105"/>
      <c r="FF92" s="105"/>
      <c r="FG92" s="105"/>
      <c r="FH92" s="105"/>
      <c r="FI92" s="105"/>
      <c r="FJ92" s="105"/>
      <c r="FK92" s="105"/>
      <c r="FL92" s="105"/>
      <c r="FM92" s="105"/>
      <c r="FN92" s="105"/>
      <c r="FO92" s="105"/>
      <c r="FP92" s="105"/>
      <c r="FQ92" s="105"/>
      <c r="FR92" s="105"/>
      <c r="FS92" s="105"/>
      <c r="FT92" s="105"/>
      <c r="FU92" s="105"/>
      <c r="FV92" s="105"/>
      <c r="FW92" s="105"/>
      <c r="FX92" s="105"/>
      <c r="FY92" s="105"/>
      <c r="FZ92" s="105"/>
      <c r="GA92" s="105"/>
      <c r="GB92" s="105"/>
      <c r="GC92" s="105"/>
      <c r="GD92" s="105"/>
      <c r="GE92" s="105"/>
      <c r="GF92" s="105"/>
      <c r="GG92" s="105"/>
      <c r="GH92" s="105"/>
      <c r="GI92" s="105"/>
      <c r="GJ92" s="105"/>
      <c r="GK92" s="105"/>
      <c r="GL92" s="105"/>
      <c r="GM92" s="105"/>
      <c r="GN92" s="105"/>
      <c r="GO92" s="105"/>
      <c r="GP92" s="105"/>
      <c r="GQ92" s="105"/>
      <c r="GR92" s="105"/>
      <c r="GS92" s="105"/>
      <c r="GT92" s="105"/>
      <c r="GU92" s="105"/>
      <c r="GV92" s="105"/>
      <c r="GW92" s="105"/>
      <c r="GX92" s="105"/>
      <c r="GY92" s="105"/>
      <c r="GZ92" s="105"/>
      <c r="HA92" s="105"/>
      <c r="HB92" s="105"/>
      <c r="HC92" s="105"/>
      <c r="HD92" s="105"/>
      <c r="HE92" s="105"/>
      <c r="HF92" s="105"/>
      <c r="HG92" s="105"/>
      <c r="HH92" s="105"/>
      <c r="HI92" s="105"/>
      <c r="HJ92" s="105"/>
      <c r="HK92" s="105"/>
      <c r="HL92" s="105"/>
      <c r="HM92" s="105"/>
      <c r="HN92" s="105"/>
      <c r="HO92" s="105"/>
      <c r="HP92" s="105"/>
      <c r="HQ92" s="105"/>
      <c r="HR92" s="105"/>
      <c r="HS92" s="105"/>
      <c r="HT92" s="105"/>
      <c r="HU92" s="105"/>
      <c r="HV92" s="105"/>
      <c r="HW92" s="105"/>
      <c r="HX92" s="105"/>
      <c r="HY92" s="105"/>
      <c r="HZ92" s="105"/>
      <c r="IA92" s="105"/>
      <c r="IB92" s="105"/>
      <c r="IC92" s="105"/>
      <c r="ID92" s="105"/>
      <c r="IE92" s="105"/>
      <c r="IF92" s="105"/>
      <c r="IG92" s="105"/>
      <c r="IH92" s="105"/>
      <c r="II92" s="105"/>
      <c r="IJ92" s="105"/>
      <c r="IK92" s="105"/>
      <c r="IL92" s="105"/>
      <c r="IM92" s="105"/>
      <c r="IN92" s="105"/>
      <c r="IO92" s="105"/>
      <c r="IP92" s="105"/>
      <c r="IQ92" s="105"/>
      <c r="IR92" s="105"/>
      <c r="IS92" s="105"/>
      <c r="IT92" s="105"/>
      <c r="IU92" s="105"/>
      <c r="IV92" s="105"/>
      <c r="IW92" s="105"/>
    </row>
    <row r="93" spans="1:257" ht="29.1" customHeight="1" thickBot="1" x14ac:dyDescent="0.4">
      <c r="A93" s="61" t="str">
        <f t="shared" si="18"/>
        <v>NO</v>
      </c>
      <c r="B93" s="40"/>
      <c r="C93" s="13"/>
      <c r="D93" s="12"/>
      <c r="E93" s="15"/>
      <c r="F93" s="185"/>
      <c r="G93" s="185"/>
      <c r="H93" s="185"/>
      <c r="I93" s="185"/>
      <c r="J93" s="185"/>
      <c r="K93" s="185"/>
      <c r="L93" s="154">
        <f t="shared" si="16"/>
        <v>0</v>
      </c>
      <c r="M93" s="16">
        <f t="shared" si="14"/>
        <v>0</v>
      </c>
      <c r="N93" s="140">
        <f t="shared" si="15"/>
        <v>0</v>
      </c>
      <c r="O93" s="171"/>
      <c r="P93" s="178"/>
      <c r="Q93" s="178"/>
      <c r="R93" s="178"/>
      <c r="S93" s="173"/>
      <c r="T93" s="4"/>
      <c r="U93" s="4"/>
      <c r="V93" s="4"/>
      <c r="W93" s="4"/>
      <c r="X93" s="4"/>
      <c r="Y93" s="4"/>
      <c r="Z93" s="105"/>
      <c r="AA93" s="105"/>
      <c r="AB93" s="105"/>
      <c r="AC93" s="105"/>
      <c r="AD93" s="105"/>
      <c r="AE93" s="105"/>
      <c r="AF93" s="105"/>
      <c r="AG93" s="105"/>
      <c r="AH93" s="105"/>
      <c r="AI93" s="105"/>
      <c r="AJ93" s="105"/>
      <c r="AK93" s="105"/>
      <c r="AL93" s="105"/>
      <c r="AM93" s="105"/>
      <c r="AN93" s="105"/>
      <c r="AO93" s="105"/>
      <c r="AP93" s="105"/>
      <c r="AQ93" s="105"/>
      <c r="AR93" s="105"/>
      <c r="AS93" s="105"/>
      <c r="AT93" s="105"/>
      <c r="AU93" s="105"/>
      <c r="AV93" s="105"/>
      <c r="AW93" s="105"/>
      <c r="AX93" s="105"/>
      <c r="AY93" s="105"/>
      <c r="AZ93" s="105"/>
      <c r="BA93" s="105"/>
      <c r="BB93" s="105"/>
      <c r="BC93" s="105"/>
      <c r="BD93" s="105"/>
      <c r="BE93" s="105"/>
      <c r="BF93" s="105"/>
      <c r="BG93" s="105"/>
      <c r="BH93" s="105"/>
      <c r="BI93" s="105"/>
      <c r="BJ93" s="105"/>
      <c r="BK93" s="105"/>
      <c r="BL93" s="105"/>
      <c r="BM93" s="105"/>
      <c r="BN93" s="105"/>
      <c r="BO93" s="105"/>
      <c r="BP93" s="105"/>
      <c r="BQ93" s="105"/>
      <c r="BR93" s="105"/>
      <c r="BS93" s="105"/>
      <c r="BT93" s="105"/>
      <c r="BU93" s="105"/>
      <c r="BV93" s="105"/>
      <c r="BW93" s="105"/>
      <c r="BX93" s="105"/>
      <c r="BY93" s="105"/>
      <c r="BZ93" s="105"/>
      <c r="CA93" s="105"/>
      <c r="CB93" s="105"/>
      <c r="CC93" s="105"/>
      <c r="CD93" s="105"/>
      <c r="CE93" s="105"/>
      <c r="CF93" s="105"/>
      <c r="CG93" s="105"/>
      <c r="CH93" s="105"/>
      <c r="CI93" s="105"/>
      <c r="CJ93" s="105"/>
      <c r="CK93" s="105"/>
      <c r="CL93" s="105"/>
      <c r="CM93" s="105"/>
      <c r="CN93" s="105"/>
      <c r="CO93" s="105"/>
      <c r="CP93" s="105"/>
      <c r="CQ93" s="105"/>
      <c r="CR93" s="105"/>
      <c r="CS93" s="105"/>
      <c r="CT93" s="105"/>
      <c r="CU93" s="105"/>
      <c r="CV93" s="105"/>
      <c r="CW93" s="105"/>
      <c r="CX93" s="105"/>
      <c r="CY93" s="105"/>
      <c r="CZ93" s="105"/>
      <c r="DA93" s="105"/>
      <c r="DB93" s="105"/>
      <c r="DC93" s="105"/>
      <c r="DD93" s="105"/>
      <c r="DE93" s="105"/>
      <c r="DF93" s="105"/>
      <c r="DG93" s="105"/>
      <c r="DH93" s="105"/>
      <c r="DI93" s="105"/>
      <c r="DJ93" s="105"/>
      <c r="DK93" s="105"/>
      <c r="DL93" s="105"/>
      <c r="DM93" s="105"/>
      <c r="DN93" s="105"/>
      <c r="DO93" s="105"/>
      <c r="DP93" s="105"/>
      <c r="DQ93" s="105"/>
      <c r="DR93" s="105"/>
      <c r="DS93" s="105"/>
      <c r="DT93" s="105"/>
      <c r="DU93" s="105"/>
      <c r="DV93" s="105"/>
      <c r="DW93" s="105"/>
      <c r="DX93" s="105"/>
      <c r="DY93" s="105"/>
      <c r="DZ93" s="105"/>
      <c r="EA93" s="105"/>
      <c r="EB93" s="105"/>
      <c r="EC93" s="105"/>
      <c r="ED93" s="105"/>
      <c r="EE93" s="105"/>
      <c r="EF93" s="105"/>
      <c r="EG93" s="105"/>
      <c r="EH93" s="105"/>
      <c r="EI93" s="105"/>
      <c r="EJ93" s="105"/>
      <c r="EK93" s="105"/>
      <c r="EL93" s="105"/>
      <c r="EM93" s="105"/>
      <c r="EN93" s="105"/>
      <c r="EO93" s="105"/>
      <c r="EP93" s="105"/>
      <c r="EQ93" s="105"/>
      <c r="ER93" s="105"/>
      <c r="ES93" s="105"/>
      <c r="ET93" s="105"/>
      <c r="EU93" s="105"/>
      <c r="EV93" s="105"/>
      <c r="EW93" s="105"/>
      <c r="EX93" s="105"/>
      <c r="EY93" s="105"/>
      <c r="EZ93" s="105"/>
      <c r="FA93" s="105"/>
      <c r="FB93" s="105"/>
      <c r="FC93" s="105"/>
      <c r="FD93" s="105"/>
      <c r="FE93" s="105"/>
      <c r="FF93" s="105"/>
      <c r="FG93" s="105"/>
      <c r="FH93" s="105"/>
      <c r="FI93" s="105"/>
      <c r="FJ93" s="105"/>
      <c r="FK93" s="105"/>
      <c r="FL93" s="105"/>
      <c r="FM93" s="105"/>
      <c r="FN93" s="105"/>
      <c r="FO93" s="105"/>
      <c r="FP93" s="105"/>
      <c r="FQ93" s="105"/>
      <c r="FR93" s="105"/>
      <c r="FS93" s="105"/>
      <c r="FT93" s="105"/>
      <c r="FU93" s="105"/>
      <c r="FV93" s="105"/>
      <c r="FW93" s="105"/>
      <c r="FX93" s="105"/>
      <c r="FY93" s="105"/>
      <c r="FZ93" s="105"/>
      <c r="GA93" s="105"/>
      <c r="GB93" s="105"/>
      <c r="GC93" s="105"/>
      <c r="GD93" s="105"/>
      <c r="GE93" s="105"/>
      <c r="GF93" s="105"/>
      <c r="GG93" s="105"/>
      <c r="GH93" s="105"/>
      <c r="GI93" s="105"/>
      <c r="GJ93" s="105"/>
      <c r="GK93" s="105"/>
      <c r="GL93" s="105"/>
      <c r="GM93" s="105"/>
      <c r="GN93" s="105"/>
      <c r="GO93" s="105"/>
      <c r="GP93" s="105"/>
      <c r="GQ93" s="105"/>
      <c r="GR93" s="105"/>
      <c r="GS93" s="105"/>
      <c r="GT93" s="105"/>
      <c r="GU93" s="105"/>
      <c r="GV93" s="105"/>
      <c r="GW93" s="105"/>
      <c r="GX93" s="105"/>
      <c r="GY93" s="105"/>
      <c r="GZ93" s="105"/>
      <c r="HA93" s="105"/>
      <c r="HB93" s="105"/>
      <c r="HC93" s="105"/>
      <c r="HD93" s="105"/>
      <c r="HE93" s="105"/>
      <c r="HF93" s="105"/>
      <c r="HG93" s="105"/>
      <c r="HH93" s="105"/>
      <c r="HI93" s="105"/>
      <c r="HJ93" s="105"/>
      <c r="HK93" s="105"/>
      <c r="HL93" s="105"/>
      <c r="HM93" s="105"/>
      <c r="HN93" s="105"/>
      <c r="HO93" s="105"/>
      <c r="HP93" s="105"/>
      <c r="HQ93" s="105"/>
      <c r="HR93" s="105"/>
      <c r="HS93" s="105"/>
      <c r="HT93" s="105"/>
      <c r="HU93" s="105"/>
      <c r="HV93" s="105"/>
      <c r="HW93" s="105"/>
      <c r="HX93" s="105"/>
      <c r="HY93" s="105"/>
      <c r="HZ93" s="105"/>
      <c r="IA93" s="105"/>
      <c r="IB93" s="105"/>
      <c r="IC93" s="105"/>
      <c r="ID93" s="105"/>
      <c r="IE93" s="105"/>
      <c r="IF93" s="105"/>
      <c r="IG93" s="105"/>
      <c r="IH93" s="105"/>
      <c r="II93" s="105"/>
      <c r="IJ93" s="105"/>
      <c r="IK93" s="105"/>
      <c r="IL93" s="105"/>
      <c r="IM93" s="105"/>
      <c r="IN93" s="105"/>
      <c r="IO93" s="105"/>
      <c r="IP93" s="105"/>
      <c r="IQ93" s="105"/>
      <c r="IR93" s="105"/>
      <c r="IS93" s="105"/>
      <c r="IT93" s="105"/>
      <c r="IU93" s="105"/>
      <c r="IV93" s="105"/>
      <c r="IW93" s="105"/>
    </row>
    <row r="94" spans="1:257" ht="29.1" customHeight="1" thickBot="1" x14ac:dyDescent="0.4">
      <c r="A94" s="61" t="str">
        <f t="shared" si="18"/>
        <v>NO</v>
      </c>
      <c r="B94" s="40"/>
      <c r="C94" s="13"/>
      <c r="D94" s="12"/>
      <c r="E94" s="15"/>
      <c r="F94" s="185"/>
      <c r="G94" s="185"/>
      <c r="H94" s="185"/>
      <c r="I94" s="185"/>
      <c r="J94" s="185"/>
      <c r="K94" s="185"/>
      <c r="L94" s="154">
        <f t="shared" si="16"/>
        <v>0</v>
      </c>
      <c r="M94" s="16">
        <f t="shared" si="14"/>
        <v>0</v>
      </c>
      <c r="N94" s="140">
        <f t="shared" si="15"/>
        <v>0</v>
      </c>
      <c r="O94" s="171"/>
      <c r="R94" s="178"/>
      <c r="S94" s="173"/>
      <c r="T94" s="4"/>
      <c r="U94" s="4"/>
      <c r="V94" s="4"/>
      <c r="W94" s="4"/>
      <c r="X94" s="4"/>
      <c r="Y94" s="4"/>
      <c r="Z94" s="105"/>
      <c r="AA94" s="105"/>
      <c r="AB94" s="105"/>
      <c r="AC94" s="105"/>
      <c r="AD94" s="105"/>
      <c r="AE94" s="105"/>
      <c r="AF94" s="105"/>
      <c r="AG94" s="105"/>
      <c r="AH94" s="105"/>
      <c r="AI94" s="105"/>
      <c r="AJ94" s="105"/>
      <c r="AK94" s="105"/>
      <c r="AL94" s="105"/>
      <c r="AM94" s="105"/>
      <c r="AN94" s="105"/>
      <c r="AO94" s="105"/>
      <c r="AP94" s="105"/>
      <c r="AQ94" s="105"/>
      <c r="AR94" s="105"/>
      <c r="AS94" s="105"/>
      <c r="AT94" s="105"/>
      <c r="AU94" s="105"/>
      <c r="AV94" s="105"/>
      <c r="AW94" s="105"/>
      <c r="AX94" s="105"/>
      <c r="AY94" s="105"/>
      <c r="AZ94" s="105"/>
      <c r="BA94" s="105"/>
      <c r="BB94" s="105"/>
      <c r="BC94" s="105"/>
      <c r="BD94" s="105"/>
      <c r="BE94" s="105"/>
      <c r="BF94" s="105"/>
      <c r="BG94" s="105"/>
      <c r="BH94" s="105"/>
      <c r="BI94" s="105"/>
      <c r="BJ94" s="105"/>
      <c r="BK94" s="105"/>
      <c r="BL94" s="105"/>
      <c r="BM94" s="105"/>
      <c r="BN94" s="105"/>
      <c r="BO94" s="105"/>
      <c r="BP94" s="105"/>
      <c r="BQ94" s="105"/>
      <c r="BR94" s="105"/>
      <c r="BS94" s="105"/>
      <c r="BT94" s="105"/>
      <c r="BU94" s="105"/>
      <c r="BV94" s="105"/>
      <c r="BW94" s="105"/>
      <c r="BX94" s="105"/>
      <c r="BY94" s="105"/>
      <c r="BZ94" s="105"/>
      <c r="CA94" s="105"/>
      <c r="CB94" s="105"/>
      <c r="CC94" s="105"/>
      <c r="CD94" s="105"/>
      <c r="CE94" s="105"/>
      <c r="CF94" s="105"/>
      <c r="CG94" s="105"/>
      <c r="CH94" s="105"/>
      <c r="CI94" s="105"/>
      <c r="CJ94" s="105"/>
      <c r="CK94" s="105"/>
      <c r="CL94" s="105"/>
      <c r="CM94" s="105"/>
      <c r="CN94" s="105"/>
      <c r="CO94" s="105"/>
      <c r="CP94" s="105"/>
      <c r="CQ94" s="105"/>
      <c r="CR94" s="105"/>
      <c r="CS94" s="105"/>
      <c r="CT94" s="105"/>
      <c r="CU94" s="105"/>
      <c r="CV94" s="105"/>
      <c r="CW94" s="105"/>
      <c r="CX94" s="105"/>
      <c r="CY94" s="105"/>
      <c r="CZ94" s="105"/>
      <c r="DA94" s="105"/>
      <c r="DB94" s="105"/>
      <c r="DC94" s="105"/>
      <c r="DD94" s="105"/>
      <c r="DE94" s="105"/>
      <c r="DF94" s="105"/>
      <c r="DG94" s="105"/>
      <c r="DH94" s="105"/>
      <c r="DI94" s="105"/>
      <c r="DJ94" s="105"/>
      <c r="DK94" s="105"/>
      <c r="DL94" s="105"/>
      <c r="DM94" s="105"/>
      <c r="DN94" s="105"/>
      <c r="DO94" s="105"/>
      <c r="DP94" s="105"/>
      <c r="DQ94" s="105"/>
      <c r="DR94" s="105"/>
      <c r="DS94" s="105"/>
      <c r="DT94" s="105"/>
      <c r="DU94" s="105"/>
      <c r="DV94" s="105"/>
      <c r="DW94" s="105"/>
      <c r="DX94" s="105"/>
      <c r="DY94" s="105"/>
      <c r="DZ94" s="105"/>
      <c r="EA94" s="105"/>
      <c r="EB94" s="105"/>
      <c r="EC94" s="105"/>
      <c r="ED94" s="105"/>
      <c r="EE94" s="105"/>
      <c r="EF94" s="105"/>
      <c r="EG94" s="105"/>
      <c r="EH94" s="105"/>
      <c r="EI94" s="105"/>
      <c r="EJ94" s="105"/>
      <c r="EK94" s="105"/>
      <c r="EL94" s="105"/>
      <c r="EM94" s="105"/>
      <c r="EN94" s="105"/>
      <c r="EO94" s="105"/>
      <c r="EP94" s="105"/>
      <c r="EQ94" s="105"/>
      <c r="ER94" s="105"/>
      <c r="ES94" s="105"/>
      <c r="ET94" s="105"/>
      <c r="EU94" s="105"/>
      <c r="EV94" s="105"/>
      <c r="EW94" s="105"/>
      <c r="EX94" s="105"/>
      <c r="EY94" s="105"/>
      <c r="EZ94" s="105"/>
      <c r="FA94" s="105"/>
      <c r="FB94" s="105"/>
      <c r="FC94" s="105"/>
      <c r="FD94" s="105"/>
      <c r="FE94" s="105"/>
      <c r="FF94" s="105"/>
      <c r="FG94" s="105"/>
      <c r="FH94" s="105"/>
      <c r="FI94" s="105"/>
      <c r="FJ94" s="105"/>
      <c r="FK94" s="105"/>
      <c r="FL94" s="105"/>
      <c r="FM94" s="105"/>
      <c r="FN94" s="105"/>
      <c r="FO94" s="105"/>
      <c r="FP94" s="105"/>
      <c r="FQ94" s="105"/>
      <c r="FR94" s="105"/>
      <c r="FS94" s="105"/>
      <c r="FT94" s="105"/>
      <c r="FU94" s="105"/>
      <c r="FV94" s="105"/>
      <c r="FW94" s="105"/>
      <c r="FX94" s="105"/>
      <c r="FY94" s="105"/>
      <c r="FZ94" s="105"/>
      <c r="GA94" s="105"/>
      <c r="GB94" s="105"/>
      <c r="GC94" s="105"/>
      <c r="GD94" s="105"/>
      <c r="GE94" s="105"/>
      <c r="GF94" s="105"/>
      <c r="GG94" s="105"/>
      <c r="GH94" s="105"/>
      <c r="GI94" s="105"/>
      <c r="GJ94" s="105"/>
      <c r="GK94" s="105"/>
      <c r="GL94" s="105"/>
      <c r="GM94" s="105"/>
      <c r="GN94" s="105"/>
      <c r="GO94" s="105"/>
      <c r="GP94" s="105"/>
      <c r="GQ94" s="105"/>
      <c r="GR94" s="105"/>
      <c r="GS94" s="105"/>
      <c r="GT94" s="105"/>
      <c r="GU94" s="105"/>
      <c r="GV94" s="105"/>
      <c r="GW94" s="105"/>
      <c r="GX94" s="105"/>
      <c r="GY94" s="105"/>
      <c r="GZ94" s="105"/>
      <c r="HA94" s="105"/>
      <c r="HB94" s="105"/>
      <c r="HC94" s="105"/>
      <c r="HD94" s="105"/>
      <c r="HE94" s="105"/>
      <c r="HF94" s="105"/>
      <c r="HG94" s="105"/>
      <c r="HH94" s="105"/>
      <c r="HI94" s="105"/>
      <c r="HJ94" s="105"/>
      <c r="HK94" s="105"/>
      <c r="HL94" s="105"/>
      <c r="HM94" s="105"/>
      <c r="HN94" s="105"/>
      <c r="HO94" s="105"/>
      <c r="HP94" s="105"/>
      <c r="HQ94" s="105"/>
      <c r="HR94" s="105"/>
      <c r="HS94" s="105"/>
      <c r="HT94" s="105"/>
      <c r="HU94" s="105"/>
      <c r="HV94" s="105"/>
      <c r="HW94" s="105"/>
      <c r="HX94" s="105"/>
      <c r="HY94" s="105"/>
      <c r="HZ94" s="105"/>
      <c r="IA94" s="105"/>
      <c r="IB94" s="105"/>
      <c r="IC94" s="105"/>
      <c r="ID94" s="105"/>
      <c r="IE94" s="105"/>
      <c r="IF94" s="105"/>
      <c r="IG94" s="105"/>
      <c r="IH94" s="105"/>
      <c r="II94" s="105"/>
      <c r="IJ94" s="105"/>
      <c r="IK94" s="105"/>
      <c r="IL94" s="105"/>
      <c r="IM94" s="105"/>
      <c r="IN94" s="105"/>
      <c r="IO94" s="105"/>
      <c r="IP94" s="105"/>
      <c r="IQ94" s="105"/>
      <c r="IR94" s="105"/>
      <c r="IS94" s="105"/>
      <c r="IT94" s="105"/>
      <c r="IU94" s="105"/>
      <c r="IV94" s="105"/>
      <c r="IW94" s="105"/>
    </row>
    <row r="95" spans="1:257" ht="29.1" customHeight="1" thickBot="1" x14ac:dyDescent="0.4">
      <c r="A95" s="61" t="str">
        <f t="shared" si="18"/>
        <v>NO</v>
      </c>
      <c r="B95" s="40"/>
      <c r="C95" s="13"/>
      <c r="D95" s="13"/>
      <c r="E95" s="15"/>
      <c r="F95" s="185"/>
      <c r="G95" s="185"/>
      <c r="H95" s="185"/>
      <c r="I95" s="185"/>
      <c r="J95" s="185"/>
      <c r="K95" s="185"/>
      <c r="L95" s="154">
        <f t="shared" si="16"/>
        <v>0</v>
      </c>
      <c r="M95" s="16">
        <f t="shared" si="14"/>
        <v>0</v>
      </c>
      <c r="N95" s="140">
        <f t="shared" si="15"/>
        <v>0</v>
      </c>
      <c r="O95" s="171"/>
      <c r="R95" s="178"/>
      <c r="S95" s="173"/>
      <c r="T95" s="4"/>
      <c r="U95" s="4"/>
      <c r="V95" s="4"/>
      <c r="W95" s="4"/>
      <c r="X95" s="4"/>
      <c r="Y95" s="4"/>
      <c r="Z95" s="105"/>
      <c r="AA95" s="105"/>
      <c r="AB95" s="105"/>
      <c r="AC95" s="105"/>
      <c r="AD95" s="105"/>
      <c r="AE95" s="105"/>
      <c r="AF95" s="105"/>
      <c r="AG95" s="105"/>
      <c r="AH95" s="105"/>
      <c r="AI95" s="105"/>
      <c r="AJ95" s="105"/>
      <c r="AK95" s="105"/>
      <c r="AL95" s="105"/>
      <c r="AM95" s="105"/>
      <c r="AN95" s="105"/>
      <c r="AO95" s="105"/>
      <c r="AP95" s="105"/>
      <c r="AQ95" s="105"/>
      <c r="AR95" s="105"/>
      <c r="AS95" s="105"/>
      <c r="AT95" s="105"/>
      <c r="AU95" s="105"/>
      <c r="AV95" s="105"/>
      <c r="AW95" s="105"/>
      <c r="AX95" s="105"/>
      <c r="AY95" s="105"/>
      <c r="AZ95" s="105"/>
      <c r="BA95" s="105"/>
      <c r="BB95" s="105"/>
      <c r="BC95" s="105"/>
      <c r="BD95" s="105"/>
      <c r="BE95" s="105"/>
      <c r="BF95" s="105"/>
      <c r="BG95" s="105"/>
      <c r="BH95" s="105"/>
      <c r="BI95" s="105"/>
      <c r="BJ95" s="105"/>
      <c r="BK95" s="105"/>
      <c r="BL95" s="105"/>
      <c r="BM95" s="105"/>
      <c r="BN95" s="105"/>
      <c r="BO95" s="105"/>
      <c r="BP95" s="105"/>
      <c r="BQ95" s="105"/>
      <c r="BR95" s="105"/>
      <c r="BS95" s="105"/>
      <c r="BT95" s="105"/>
      <c r="BU95" s="105"/>
      <c r="BV95" s="105"/>
      <c r="BW95" s="105"/>
      <c r="BX95" s="105"/>
      <c r="BY95" s="105"/>
      <c r="BZ95" s="105"/>
      <c r="CA95" s="105"/>
      <c r="CB95" s="105"/>
      <c r="CC95" s="105"/>
      <c r="CD95" s="105"/>
      <c r="CE95" s="105"/>
      <c r="CF95" s="105"/>
      <c r="CG95" s="105"/>
      <c r="CH95" s="105"/>
      <c r="CI95" s="105"/>
      <c r="CJ95" s="105"/>
      <c r="CK95" s="105"/>
      <c r="CL95" s="105"/>
      <c r="CM95" s="105"/>
      <c r="CN95" s="105"/>
      <c r="CO95" s="105"/>
      <c r="CP95" s="105"/>
      <c r="CQ95" s="105"/>
      <c r="CR95" s="105"/>
      <c r="CS95" s="105"/>
      <c r="CT95" s="105"/>
      <c r="CU95" s="105"/>
      <c r="CV95" s="105"/>
      <c r="CW95" s="105"/>
      <c r="CX95" s="105"/>
      <c r="CY95" s="105"/>
      <c r="CZ95" s="105"/>
      <c r="DA95" s="105"/>
      <c r="DB95" s="105"/>
      <c r="DC95" s="105"/>
      <c r="DD95" s="105"/>
      <c r="DE95" s="105"/>
      <c r="DF95" s="105"/>
      <c r="DG95" s="105"/>
      <c r="DH95" s="105"/>
      <c r="DI95" s="105"/>
      <c r="DJ95" s="105"/>
      <c r="DK95" s="105"/>
      <c r="DL95" s="105"/>
      <c r="DM95" s="105"/>
      <c r="DN95" s="105"/>
      <c r="DO95" s="105"/>
      <c r="DP95" s="105"/>
      <c r="DQ95" s="105"/>
      <c r="DR95" s="105"/>
      <c r="DS95" s="105"/>
      <c r="DT95" s="105"/>
      <c r="DU95" s="105"/>
      <c r="DV95" s="105"/>
      <c r="DW95" s="105"/>
      <c r="DX95" s="105"/>
      <c r="DY95" s="105"/>
      <c r="DZ95" s="105"/>
      <c r="EA95" s="105"/>
      <c r="EB95" s="105"/>
      <c r="EC95" s="105"/>
      <c r="ED95" s="105"/>
      <c r="EE95" s="105"/>
      <c r="EF95" s="105"/>
      <c r="EG95" s="105"/>
      <c r="EH95" s="105"/>
      <c r="EI95" s="105"/>
      <c r="EJ95" s="105"/>
      <c r="EK95" s="105"/>
      <c r="EL95" s="105"/>
      <c r="EM95" s="105"/>
      <c r="EN95" s="105"/>
      <c r="EO95" s="105"/>
      <c r="EP95" s="105"/>
      <c r="EQ95" s="105"/>
      <c r="ER95" s="105"/>
      <c r="ES95" s="105"/>
      <c r="ET95" s="105"/>
      <c r="EU95" s="105"/>
      <c r="EV95" s="105"/>
      <c r="EW95" s="105"/>
      <c r="EX95" s="105"/>
      <c r="EY95" s="105"/>
      <c r="EZ95" s="105"/>
      <c r="FA95" s="105"/>
      <c r="FB95" s="105"/>
      <c r="FC95" s="105"/>
      <c r="FD95" s="105"/>
      <c r="FE95" s="105"/>
      <c r="FF95" s="105"/>
      <c r="FG95" s="105"/>
      <c r="FH95" s="105"/>
      <c r="FI95" s="105"/>
      <c r="FJ95" s="105"/>
      <c r="FK95" s="105"/>
      <c r="FL95" s="105"/>
      <c r="FM95" s="105"/>
      <c r="FN95" s="105"/>
      <c r="FO95" s="105"/>
      <c r="FP95" s="105"/>
      <c r="FQ95" s="105"/>
      <c r="FR95" s="105"/>
      <c r="FS95" s="105"/>
      <c r="FT95" s="105"/>
      <c r="FU95" s="105"/>
      <c r="FV95" s="105"/>
      <c r="FW95" s="105"/>
      <c r="FX95" s="105"/>
      <c r="FY95" s="105"/>
      <c r="FZ95" s="105"/>
      <c r="GA95" s="105"/>
      <c r="GB95" s="105"/>
      <c r="GC95" s="105"/>
      <c r="GD95" s="105"/>
      <c r="GE95" s="105"/>
      <c r="GF95" s="105"/>
      <c r="GG95" s="105"/>
      <c r="GH95" s="105"/>
      <c r="GI95" s="105"/>
      <c r="GJ95" s="105"/>
      <c r="GK95" s="105"/>
      <c r="GL95" s="105"/>
      <c r="GM95" s="105"/>
      <c r="GN95" s="105"/>
      <c r="GO95" s="105"/>
      <c r="GP95" s="105"/>
      <c r="GQ95" s="105"/>
      <c r="GR95" s="105"/>
      <c r="GS95" s="105"/>
      <c r="GT95" s="105"/>
      <c r="GU95" s="105"/>
      <c r="GV95" s="105"/>
      <c r="GW95" s="105"/>
      <c r="GX95" s="105"/>
      <c r="GY95" s="105"/>
      <c r="GZ95" s="105"/>
      <c r="HA95" s="105"/>
      <c r="HB95" s="105"/>
      <c r="HC95" s="105"/>
      <c r="HD95" s="105"/>
      <c r="HE95" s="105"/>
      <c r="HF95" s="105"/>
      <c r="HG95" s="105"/>
      <c r="HH95" s="105"/>
      <c r="HI95" s="105"/>
      <c r="HJ95" s="105"/>
      <c r="HK95" s="105"/>
      <c r="HL95" s="105"/>
      <c r="HM95" s="105"/>
      <c r="HN95" s="105"/>
      <c r="HO95" s="105"/>
      <c r="HP95" s="105"/>
      <c r="HQ95" s="105"/>
      <c r="HR95" s="105"/>
      <c r="HS95" s="105"/>
      <c r="HT95" s="105"/>
      <c r="HU95" s="105"/>
      <c r="HV95" s="105"/>
      <c r="HW95" s="105"/>
      <c r="HX95" s="105"/>
      <c r="HY95" s="105"/>
      <c r="HZ95" s="105"/>
      <c r="IA95" s="105"/>
      <c r="IB95" s="105"/>
      <c r="IC95" s="105"/>
      <c r="ID95" s="105"/>
      <c r="IE95" s="105"/>
      <c r="IF95" s="105"/>
      <c r="IG95" s="105"/>
      <c r="IH95" s="105"/>
      <c r="II95" s="105"/>
      <c r="IJ95" s="105"/>
      <c r="IK95" s="105"/>
      <c r="IL95" s="105"/>
      <c r="IM95" s="105"/>
      <c r="IN95" s="105"/>
      <c r="IO95" s="105"/>
      <c r="IP95" s="105"/>
      <c r="IQ95" s="105"/>
      <c r="IR95" s="105"/>
      <c r="IS95" s="105"/>
      <c r="IT95" s="105"/>
      <c r="IU95" s="105"/>
      <c r="IV95" s="105"/>
      <c r="IW95" s="105"/>
    </row>
    <row r="96" spans="1:257" ht="29.1" customHeight="1" thickBot="1" x14ac:dyDescent="0.4">
      <c r="A96" s="61" t="str">
        <f t="shared" si="18"/>
        <v>NO</v>
      </c>
      <c r="B96" s="131"/>
      <c r="C96" s="13"/>
      <c r="D96" s="131"/>
      <c r="E96" s="15"/>
      <c r="F96" s="185"/>
      <c r="G96" s="185"/>
      <c r="H96" s="185"/>
      <c r="I96" s="185"/>
      <c r="J96" s="185"/>
      <c r="K96" s="185"/>
      <c r="L96" s="154">
        <f t="shared" si="16"/>
        <v>0</v>
      </c>
      <c r="M96" s="16">
        <f t="shared" si="14"/>
        <v>0</v>
      </c>
      <c r="N96" s="140">
        <f t="shared" si="15"/>
        <v>0</v>
      </c>
      <c r="O96" s="171"/>
      <c r="R96" s="178"/>
      <c r="S96" s="173"/>
      <c r="T96" s="4"/>
      <c r="U96" s="4"/>
      <c r="V96" s="4"/>
      <c r="W96" s="4"/>
      <c r="X96" s="4"/>
      <c r="Y96" s="4"/>
    </row>
    <row r="97" spans="1:25" ht="28.5" customHeight="1" x14ac:dyDescent="0.35">
      <c r="A97" s="23">
        <f>COUNTIF(A3:A96,"SI")</f>
        <v>57</v>
      </c>
      <c r="B97" s="23">
        <f>COUNTA(B3:B96)</f>
        <v>74</v>
      </c>
      <c r="C97" s="23"/>
      <c r="D97" s="23"/>
      <c r="E97" s="25"/>
      <c r="F97" s="186"/>
      <c r="G97" s="236"/>
      <c r="H97" s="23"/>
      <c r="I97" s="236"/>
      <c r="J97" s="236"/>
      <c r="K97" s="236"/>
      <c r="L97" s="42">
        <f>SUM(L3:L96)</f>
        <v>4080</v>
      </c>
      <c r="M97" s="27"/>
      <c r="N97" s="43">
        <f>SUM(N3:N96)</f>
        <v>4521</v>
      </c>
      <c r="O97" s="171"/>
      <c r="R97" s="178"/>
      <c r="S97" s="173"/>
      <c r="T97" s="4"/>
      <c r="U97" s="4"/>
      <c r="V97" s="4"/>
      <c r="W97" s="4"/>
      <c r="X97" s="4"/>
      <c r="Y97" s="4"/>
    </row>
    <row r="98" spans="1:25" ht="27.95" customHeight="1" x14ac:dyDescent="0.35">
      <c r="A98" s="44"/>
      <c r="B98" s="44"/>
      <c r="C98" s="44"/>
      <c r="D98" s="44"/>
      <c r="E98" s="45"/>
      <c r="F98" s="196"/>
      <c r="G98" s="237"/>
      <c r="H98" s="237"/>
      <c r="I98" s="237"/>
      <c r="J98" s="237"/>
      <c r="K98" s="237"/>
      <c r="L98" s="46"/>
      <c r="M98" s="4"/>
      <c r="N98" s="47"/>
      <c r="O98" s="169"/>
      <c r="R98" s="178"/>
      <c r="S98" s="173"/>
      <c r="T98" s="4"/>
      <c r="U98" s="4"/>
      <c r="V98" s="4"/>
      <c r="W98" s="4"/>
      <c r="X98" s="4"/>
      <c r="Y98" s="4"/>
    </row>
    <row r="99" spans="1:25" ht="15.6" customHeight="1" x14ac:dyDescent="0.2">
      <c r="A99" s="4"/>
      <c r="B99" s="4"/>
      <c r="C99" s="4"/>
      <c r="D99" s="4"/>
      <c r="E99" s="4"/>
      <c r="F99" s="187"/>
      <c r="G99" s="187"/>
      <c r="H99" s="187"/>
      <c r="I99" s="187"/>
      <c r="J99" s="187"/>
      <c r="K99" s="187"/>
      <c r="L99" s="4"/>
      <c r="M99" s="4"/>
      <c r="N99" s="4"/>
      <c r="O99" s="169"/>
      <c r="R99" s="178"/>
      <c r="S99" s="173"/>
      <c r="T99" s="4"/>
      <c r="U99" s="4"/>
      <c r="V99" s="4"/>
      <c r="W99" s="4"/>
      <c r="X99" s="4"/>
      <c r="Y99" s="4"/>
    </row>
    <row r="100" spans="1:25" ht="15.6" customHeight="1" x14ac:dyDescent="0.2">
      <c r="A100" s="4"/>
      <c r="B100" s="4"/>
      <c r="C100" s="4"/>
      <c r="D100" s="4"/>
      <c r="E100" s="4"/>
      <c r="F100" s="187"/>
      <c r="G100" s="187"/>
      <c r="H100" s="187"/>
      <c r="I100" s="187"/>
      <c r="J100" s="187"/>
      <c r="K100" s="187"/>
      <c r="L100" s="4"/>
      <c r="M100" s="4"/>
      <c r="N100" s="4"/>
      <c r="O100" s="169"/>
      <c r="R100" s="178"/>
      <c r="S100" s="173"/>
      <c r="T100" s="4"/>
      <c r="U100" s="4"/>
      <c r="V100" s="4"/>
      <c r="W100" s="4"/>
      <c r="X100" s="4"/>
      <c r="Y100" s="4"/>
    </row>
    <row r="101" spans="1:25" ht="15.6" customHeight="1" x14ac:dyDescent="0.2">
      <c r="A101" s="4"/>
      <c r="B101" s="49"/>
      <c r="C101" s="50"/>
      <c r="D101" s="50"/>
      <c r="E101" s="50"/>
      <c r="F101" s="188"/>
      <c r="G101" s="188"/>
      <c r="H101" s="188"/>
      <c r="I101" s="188"/>
      <c r="J101" s="188"/>
      <c r="K101" s="188"/>
      <c r="L101" s="51"/>
      <c r="M101" s="4"/>
      <c r="N101" s="4"/>
      <c r="O101" s="169"/>
      <c r="R101" s="178"/>
      <c r="S101" s="173"/>
      <c r="T101" s="4"/>
      <c r="U101" s="4"/>
      <c r="V101" s="4"/>
      <c r="W101" s="4"/>
      <c r="X101" s="4"/>
      <c r="Y101" s="4"/>
    </row>
    <row r="102" spans="1:25" ht="18.600000000000001" customHeight="1" x14ac:dyDescent="0.2">
      <c r="R102" s="178"/>
      <c r="S102" s="173"/>
      <c r="T102" s="4"/>
    </row>
  </sheetData>
  <sortState ref="B3:L76">
    <sortCondition descending="1" ref="L3:L76"/>
  </sortState>
  <mergeCells count="1">
    <mergeCell ref="A1:F1"/>
  </mergeCells>
  <conditionalFormatting sqref="A3:A86">
    <cfRule type="containsText" dxfId="15" priority="1" stopIfTrue="1" operator="containsText" text="SI">
      <formula>NOT(ISERROR(SEARCH("SI",A3)))</formula>
    </cfRule>
    <cfRule type="containsText" dxfId="14" priority="2" stopIfTrue="1" operator="containsText" text="NO">
      <formula>NOT(ISERROR(SEARCH("NO",A3)))</formula>
    </cfRule>
  </conditionalFormatting>
  <pageMargins left="1" right="1" top="1" bottom="1" header="0.25" footer="0.25"/>
  <pageSetup orientation="portrait" r:id="rId1"/>
  <headerFooter>
    <oddHeader>&amp;L&amp;"Times New Roman,Regular"&amp;12&amp;K000000RA M</oddHeader>
    <oddFooter>&amp;L&amp;"Helvetica,Regular"&amp;12&amp;K000000&amp;P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W93"/>
  <sheetViews>
    <sheetView showGridLines="0" topLeftCell="A43" zoomScale="40" zoomScaleNormal="40" workbookViewId="0">
      <selection activeCell="P55" sqref="P55:Q55"/>
    </sheetView>
  </sheetViews>
  <sheetFormatPr defaultColWidth="11.42578125" defaultRowHeight="18.600000000000001" customHeight="1" x14ac:dyDescent="0.2"/>
  <cols>
    <col min="1" max="1" width="11.42578125" style="62" customWidth="1"/>
    <col min="2" max="2" width="61.7109375" style="62" customWidth="1"/>
    <col min="3" max="3" width="13.28515625" style="62" customWidth="1"/>
    <col min="4" max="4" width="65.28515625" style="62" customWidth="1"/>
    <col min="5" max="5" width="22.85546875" style="62" customWidth="1"/>
    <col min="6" max="6" width="22.42578125" style="189" customWidth="1"/>
    <col min="7" max="7" width="22.140625" style="189" customWidth="1"/>
    <col min="8" max="11" width="23.140625" style="189" customWidth="1"/>
    <col min="12" max="12" width="15" style="62" customWidth="1"/>
    <col min="13" max="13" width="14.28515625" style="62" customWidth="1"/>
    <col min="14" max="14" width="32.7109375" style="62" bestFit="1" customWidth="1"/>
    <col min="15" max="15" width="11.42578125" style="172" customWidth="1"/>
    <col min="16" max="16" width="11.42578125" style="181" customWidth="1"/>
    <col min="17" max="17" width="59.7109375" style="181" customWidth="1"/>
    <col min="18" max="18" width="11.42578125" style="181" customWidth="1"/>
    <col min="19" max="19" width="11.42578125" style="172" customWidth="1"/>
    <col min="20" max="20" width="35.42578125" style="62" customWidth="1"/>
    <col min="21" max="22" width="11.42578125" style="62" customWidth="1"/>
    <col min="23" max="23" width="36" style="62" customWidth="1"/>
    <col min="24" max="24" width="11.42578125" style="62" customWidth="1"/>
    <col min="25" max="25" width="67" style="62" customWidth="1"/>
    <col min="26" max="257" width="11.42578125" style="62" customWidth="1"/>
  </cols>
  <sheetData>
    <row r="1" spans="1:25" ht="28.5" customHeight="1" thickBot="1" x14ac:dyDescent="0.45">
      <c r="A1" s="299" t="s">
        <v>78</v>
      </c>
      <c r="B1" s="300"/>
      <c r="C1" s="300"/>
      <c r="D1" s="300"/>
      <c r="E1" s="300"/>
      <c r="F1" s="301"/>
      <c r="G1" s="235"/>
      <c r="H1" s="239"/>
      <c r="I1" s="239"/>
      <c r="J1" s="239"/>
      <c r="K1" s="239"/>
      <c r="L1" s="3"/>
      <c r="M1" s="3"/>
      <c r="N1" s="3"/>
      <c r="O1" s="169"/>
      <c r="P1" s="178"/>
      <c r="Q1" s="178"/>
      <c r="R1" s="178"/>
      <c r="S1" s="173"/>
      <c r="T1" s="3"/>
      <c r="U1" s="4"/>
      <c r="V1" s="4"/>
      <c r="W1" s="4"/>
      <c r="X1" s="4"/>
      <c r="Y1" s="4"/>
    </row>
    <row r="2" spans="1:25" ht="51.4" customHeight="1" thickBot="1" x14ac:dyDescent="0.4">
      <c r="A2" s="6" t="s">
        <v>69</v>
      </c>
      <c r="B2" s="6" t="s">
        <v>1</v>
      </c>
      <c r="C2" s="6" t="s">
        <v>70</v>
      </c>
      <c r="D2" s="6" t="s">
        <v>3</v>
      </c>
      <c r="E2" s="7" t="s">
        <v>121</v>
      </c>
      <c r="F2" s="184" t="s">
        <v>163</v>
      </c>
      <c r="G2" s="184" t="s">
        <v>164</v>
      </c>
      <c r="H2" s="184" t="s">
        <v>165</v>
      </c>
      <c r="I2" s="184" t="s">
        <v>166</v>
      </c>
      <c r="J2" s="184" t="s">
        <v>122</v>
      </c>
      <c r="K2" s="184" t="s">
        <v>167</v>
      </c>
      <c r="L2" s="8" t="s">
        <v>4</v>
      </c>
      <c r="M2" s="9" t="s">
        <v>5</v>
      </c>
      <c r="N2" s="9" t="s">
        <v>6</v>
      </c>
      <c r="O2" s="195"/>
      <c r="P2" s="179" t="s">
        <v>7</v>
      </c>
      <c r="Q2" s="179" t="s">
        <v>3</v>
      </c>
      <c r="R2" s="179" t="s">
        <v>8</v>
      </c>
      <c r="S2" s="190"/>
      <c r="T2" s="10" t="s">
        <v>9</v>
      </c>
      <c r="U2" s="11"/>
      <c r="V2" s="18"/>
      <c r="W2" s="18"/>
      <c r="X2" s="18"/>
      <c r="Y2" s="18"/>
    </row>
    <row r="3" spans="1:25" ht="29.1" customHeight="1" thickBot="1" x14ac:dyDescent="0.4">
      <c r="A3" s="144" t="str">
        <f t="shared" ref="A3:A50" si="0">IF(M3&lt;2,"NO","SI")</f>
        <v>SI</v>
      </c>
      <c r="B3" s="156" t="s">
        <v>346</v>
      </c>
      <c r="C3" s="157" t="s">
        <v>139</v>
      </c>
      <c r="D3" s="158" t="s">
        <v>140</v>
      </c>
      <c r="E3" s="159">
        <v>100</v>
      </c>
      <c r="F3" s="185">
        <v>100</v>
      </c>
      <c r="G3" s="185">
        <v>100</v>
      </c>
      <c r="H3" s="185">
        <v>100</v>
      </c>
      <c r="I3" s="185">
        <v>100</v>
      </c>
      <c r="J3" s="185">
        <v>50</v>
      </c>
      <c r="K3" s="185"/>
      <c r="L3" s="154">
        <f t="shared" ref="L3:L34" si="1">IF(M3=7,SUM(E3:K3)-SMALL(E3:K3,1)-SMALL(E3:K3,2),IF(M3=6,SUM(E3:K3)-SMALL(E3:K3,1),SUM(E3:K3)))</f>
        <v>500</v>
      </c>
      <c r="M3" s="16">
        <f t="shared" ref="M3:M34" si="2">COUNTA(E3:K3)</f>
        <v>6</v>
      </c>
      <c r="N3" s="140">
        <f t="shared" ref="N3:N34" si="3">SUM(E3:K3)</f>
        <v>550</v>
      </c>
      <c r="O3" s="171"/>
      <c r="P3" s="148">
        <v>1213</v>
      </c>
      <c r="Q3" s="149" t="s">
        <v>114</v>
      </c>
      <c r="R3" s="148">
        <f t="shared" ref="R3:R34" si="4">SUMIF($C$3:$C$105,P3,$N$3:$N$105)</f>
        <v>217</v>
      </c>
      <c r="S3" s="175"/>
      <c r="T3" s="17">
        <f t="shared" ref="T3:T34" si="5">SUMIF($C$3:$C$105,P3,$L$3:$L$105)</f>
        <v>190</v>
      </c>
      <c r="U3" s="11"/>
      <c r="V3" s="18"/>
      <c r="W3" s="18"/>
      <c r="X3" s="18"/>
      <c r="Y3" s="18"/>
    </row>
    <row r="4" spans="1:25" ht="29.1" customHeight="1" thickBot="1" x14ac:dyDescent="0.4">
      <c r="A4" s="144" t="str">
        <f t="shared" si="0"/>
        <v>SI</v>
      </c>
      <c r="B4" s="156" t="s">
        <v>352</v>
      </c>
      <c r="C4" s="157" t="s">
        <v>134</v>
      </c>
      <c r="D4" s="158" t="s">
        <v>135</v>
      </c>
      <c r="E4" s="159">
        <v>30</v>
      </c>
      <c r="F4" s="185">
        <v>90</v>
      </c>
      <c r="G4" s="185">
        <v>80</v>
      </c>
      <c r="H4" s="185">
        <v>80</v>
      </c>
      <c r="I4" s="185">
        <v>90</v>
      </c>
      <c r="J4" s="185">
        <v>90</v>
      </c>
      <c r="K4" s="185">
        <v>100</v>
      </c>
      <c r="L4" s="154">
        <f t="shared" si="1"/>
        <v>450</v>
      </c>
      <c r="M4" s="16">
        <f t="shared" si="2"/>
        <v>7</v>
      </c>
      <c r="N4" s="140">
        <f t="shared" si="3"/>
        <v>560</v>
      </c>
      <c r="O4" s="171"/>
      <c r="P4" s="148"/>
      <c r="Q4" s="149"/>
      <c r="R4" s="148">
        <f t="shared" si="4"/>
        <v>0</v>
      </c>
      <c r="S4" s="175"/>
      <c r="T4" s="17">
        <f t="shared" si="5"/>
        <v>0</v>
      </c>
      <c r="U4" s="11"/>
      <c r="V4" s="18"/>
      <c r="W4" s="18"/>
      <c r="X4" s="18"/>
      <c r="Y4" s="18"/>
    </row>
    <row r="5" spans="1:25" ht="29.1" customHeight="1" thickBot="1" x14ac:dyDescent="0.4">
      <c r="A5" s="144" t="str">
        <f t="shared" si="0"/>
        <v>SI</v>
      </c>
      <c r="B5" s="156" t="s">
        <v>356</v>
      </c>
      <c r="C5" s="157" t="s">
        <v>134</v>
      </c>
      <c r="D5" s="158" t="s">
        <v>135</v>
      </c>
      <c r="E5" s="159">
        <v>9</v>
      </c>
      <c r="F5" s="185">
        <v>50</v>
      </c>
      <c r="G5" s="185">
        <v>90</v>
      </c>
      <c r="H5" s="185">
        <v>90</v>
      </c>
      <c r="I5" s="185">
        <v>80</v>
      </c>
      <c r="J5" s="185">
        <v>100</v>
      </c>
      <c r="K5" s="185">
        <v>90</v>
      </c>
      <c r="L5" s="154">
        <f t="shared" si="1"/>
        <v>450</v>
      </c>
      <c r="M5" s="16">
        <f t="shared" si="2"/>
        <v>7</v>
      </c>
      <c r="N5" s="140">
        <f t="shared" si="3"/>
        <v>509</v>
      </c>
      <c r="O5" s="171"/>
      <c r="P5" s="148">
        <v>2232</v>
      </c>
      <c r="Q5" s="149" t="s">
        <v>119</v>
      </c>
      <c r="R5" s="148">
        <f t="shared" si="4"/>
        <v>744</v>
      </c>
      <c r="S5" s="175"/>
      <c r="T5" s="17">
        <f t="shared" si="5"/>
        <v>679</v>
      </c>
      <c r="U5" s="11"/>
      <c r="V5" s="18"/>
      <c r="W5" s="18"/>
      <c r="X5" s="18"/>
      <c r="Y5" s="18"/>
    </row>
    <row r="6" spans="1:25" ht="29.1" customHeight="1" thickBot="1" x14ac:dyDescent="0.4">
      <c r="A6" s="144" t="str">
        <f t="shared" si="0"/>
        <v>SI</v>
      </c>
      <c r="B6" s="156" t="s">
        <v>347</v>
      </c>
      <c r="C6" s="157" t="s">
        <v>130</v>
      </c>
      <c r="D6" s="158" t="s">
        <v>131</v>
      </c>
      <c r="E6" s="159">
        <v>90</v>
      </c>
      <c r="F6" s="185">
        <v>30</v>
      </c>
      <c r="G6" s="185">
        <v>50</v>
      </c>
      <c r="H6" s="185">
        <v>40</v>
      </c>
      <c r="I6" s="185"/>
      <c r="J6" s="185">
        <v>80</v>
      </c>
      <c r="K6" s="185">
        <v>50</v>
      </c>
      <c r="L6" s="154">
        <f t="shared" si="1"/>
        <v>310</v>
      </c>
      <c r="M6" s="16">
        <f t="shared" si="2"/>
        <v>6</v>
      </c>
      <c r="N6" s="140">
        <f t="shared" si="3"/>
        <v>340</v>
      </c>
      <c r="O6" s="171"/>
      <c r="P6" s="148">
        <v>1180</v>
      </c>
      <c r="Q6" s="149" t="s">
        <v>14</v>
      </c>
      <c r="R6" s="148">
        <f t="shared" si="4"/>
        <v>15</v>
      </c>
      <c r="S6" s="175"/>
      <c r="T6" s="17">
        <f t="shared" si="5"/>
        <v>15</v>
      </c>
      <c r="U6" s="11"/>
      <c r="V6" s="18"/>
      <c r="W6" s="18"/>
      <c r="X6" s="18"/>
      <c r="Y6" s="18"/>
    </row>
    <row r="7" spans="1:25" ht="29.1" customHeight="1" thickBot="1" x14ac:dyDescent="0.4">
      <c r="A7" s="144" t="str">
        <f t="shared" si="0"/>
        <v>SI</v>
      </c>
      <c r="B7" s="156" t="s">
        <v>350</v>
      </c>
      <c r="C7" s="157" t="s">
        <v>147</v>
      </c>
      <c r="D7" s="158" t="s">
        <v>20</v>
      </c>
      <c r="E7" s="159">
        <v>50</v>
      </c>
      <c r="F7" s="185">
        <v>80</v>
      </c>
      <c r="G7" s="185">
        <v>60</v>
      </c>
      <c r="H7" s="185">
        <v>30</v>
      </c>
      <c r="I7" s="185">
        <v>40</v>
      </c>
      <c r="J7" s="185">
        <v>40</v>
      </c>
      <c r="K7" s="185">
        <v>60</v>
      </c>
      <c r="L7" s="154">
        <f t="shared" si="1"/>
        <v>290</v>
      </c>
      <c r="M7" s="16">
        <f t="shared" si="2"/>
        <v>7</v>
      </c>
      <c r="N7" s="140">
        <f t="shared" si="3"/>
        <v>360</v>
      </c>
      <c r="O7" s="171"/>
      <c r="P7" s="148">
        <v>1115</v>
      </c>
      <c r="Q7" s="149" t="s">
        <v>15</v>
      </c>
      <c r="R7" s="148">
        <f t="shared" si="4"/>
        <v>0</v>
      </c>
      <c r="S7" s="175"/>
      <c r="T7" s="17">
        <f t="shared" si="5"/>
        <v>0</v>
      </c>
      <c r="U7" s="11"/>
      <c r="V7" s="18"/>
      <c r="W7" s="18"/>
      <c r="X7" s="18"/>
      <c r="Y7" s="18"/>
    </row>
    <row r="8" spans="1:25" ht="29.1" customHeight="1" thickBot="1" x14ac:dyDescent="0.4">
      <c r="A8" s="144" t="str">
        <f t="shared" si="0"/>
        <v>SI</v>
      </c>
      <c r="B8" s="156" t="s">
        <v>355</v>
      </c>
      <c r="C8" s="157" t="s">
        <v>199</v>
      </c>
      <c r="D8" s="158" t="s">
        <v>71</v>
      </c>
      <c r="E8" s="159">
        <v>12</v>
      </c>
      <c r="F8" s="185">
        <v>40</v>
      </c>
      <c r="G8" s="185">
        <v>40</v>
      </c>
      <c r="H8" s="185">
        <v>60</v>
      </c>
      <c r="I8" s="185">
        <v>30</v>
      </c>
      <c r="J8" s="185">
        <v>60</v>
      </c>
      <c r="K8" s="185">
        <v>80</v>
      </c>
      <c r="L8" s="154">
        <f t="shared" si="1"/>
        <v>280</v>
      </c>
      <c r="M8" s="16">
        <f t="shared" si="2"/>
        <v>7</v>
      </c>
      <c r="N8" s="140">
        <f t="shared" si="3"/>
        <v>322</v>
      </c>
      <c r="O8" s="171"/>
      <c r="P8" s="148">
        <v>10</v>
      </c>
      <c r="Q8" s="149" t="s">
        <v>16</v>
      </c>
      <c r="R8" s="148">
        <f t="shared" si="4"/>
        <v>51</v>
      </c>
      <c r="S8" s="175"/>
      <c r="T8" s="17">
        <f t="shared" si="5"/>
        <v>51</v>
      </c>
      <c r="U8" s="11"/>
      <c r="V8" s="18"/>
      <c r="W8" s="18"/>
      <c r="X8" s="18"/>
      <c r="Y8" s="18"/>
    </row>
    <row r="9" spans="1:25" ht="29.1" customHeight="1" thickBot="1" x14ac:dyDescent="0.4">
      <c r="A9" s="144" t="str">
        <f t="shared" si="0"/>
        <v>SI</v>
      </c>
      <c r="B9" s="156" t="s">
        <v>351</v>
      </c>
      <c r="C9" s="157" t="s">
        <v>137</v>
      </c>
      <c r="D9" s="158" t="s">
        <v>114</v>
      </c>
      <c r="E9" s="159">
        <v>40</v>
      </c>
      <c r="F9" s="185">
        <v>12</v>
      </c>
      <c r="G9" s="185">
        <v>30</v>
      </c>
      <c r="H9" s="185">
        <v>15</v>
      </c>
      <c r="I9" s="185">
        <v>60</v>
      </c>
      <c r="J9" s="185">
        <v>30</v>
      </c>
      <c r="K9" s="185">
        <v>30</v>
      </c>
      <c r="L9" s="154">
        <f t="shared" si="1"/>
        <v>190</v>
      </c>
      <c r="M9" s="16">
        <f t="shared" si="2"/>
        <v>7</v>
      </c>
      <c r="N9" s="140">
        <f t="shared" si="3"/>
        <v>217</v>
      </c>
      <c r="O9" s="171"/>
      <c r="P9" s="148">
        <v>1589</v>
      </c>
      <c r="Q9" s="149" t="s">
        <v>18</v>
      </c>
      <c r="R9" s="148">
        <f t="shared" si="4"/>
        <v>15</v>
      </c>
      <c r="S9" s="175"/>
      <c r="T9" s="17">
        <f t="shared" si="5"/>
        <v>15</v>
      </c>
      <c r="U9" s="11"/>
      <c r="V9" s="18"/>
      <c r="W9" s="18"/>
      <c r="X9" s="18"/>
      <c r="Y9" s="18"/>
    </row>
    <row r="10" spans="1:25" ht="29.1" customHeight="1" thickBot="1" x14ac:dyDescent="0.4">
      <c r="A10" s="144" t="str">
        <f t="shared" si="0"/>
        <v>SI</v>
      </c>
      <c r="B10" s="156" t="s">
        <v>349</v>
      </c>
      <c r="C10" s="157" t="s">
        <v>130</v>
      </c>
      <c r="D10" s="158" t="s">
        <v>131</v>
      </c>
      <c r="E10" s="159">
        <v>60</v>
      </c>
      <c r="F10" s="185">
        <v>60</v>
      </c>
      <c r="G10" s="185">
        <v>8</v>
      </c>
      <c r="H10" s="185">
        <v>12</v>
      </c>
      <c r="I10" s="185"/>
      <c r="J10" s="185">
        <v>8</v>
      </c>
      <c r="K10" s="185">
        <v>20</v>
      </c>
      <c r="L10" s="154">
        <f t="shared" si="1"/>
        <v>160</v>
      </c>
      <c r="M10" s="16">
        <f t="shared" si="2"/>
        <v>6</v>
      </c>
      <c r="N10" s="140">
        <f t="shared" si="3"/>
        <v>168</v>
      </c>
      <c r="O10" s="171"/>
      <c r="P10" s="148"/>
      <c r="Q10" s="149"/>
      <c r="R10" s="148">
        <f t="shared" si="4"/>
        <v>0</v>
      </c>
      <c r="S10" s="175"/>
      <c r="T10" s="17">
        <f t="shared" si="5"/>
        <v>0</v>
      </c>
      <c r="U10" s="11"/>
      <c r="V10" s="18"/>
      <c r="W10" s="18"/>
      <c r="X10" s="18"/>
      <c r="Y10" s="18"/>
    </row>
    <row r="11" spans="1:25" ht="29.1" customHeight="1" thickBot="1" x14ac:dyDescent="0.4">
      <c r="A11" s="144" t="str">
        <f t="shared" si="0"/>
        <v>SI</v>
      </c>
      <c r="B11" s="156" t="s">
        <v>353</v>
      </c>
      <c r="C11" s="157" t="s">
        <v>134</v>
      </c>
      <c r="D11" s="158" t="s">
        <v>135</v>
      </c>
      <c r="E11" s="159">
        <v>20</v>
      </c>
      <c r="F11" s="185">
        <v>20</v>
      </c>
      <c r="G11" s="185">
        <v>15</v>
      </c>
      <c r="H11" s="185">
        <v>20</v>
      </c>
      <c r="I11" s="185">
        <v>20</v>
      </c>
      <c r="J11" s="185">
        <v>15</v>
      </c>
      <c r="K11" s="185">
        <v>40</v>
      </c>
      <c r="L11" s="154">
        <f t="shared" si="1"/>
        <v>120</v>
      </c>
      <c r="M11" s="16">
        <f t="shared" si="2"/>
        <v>7</v>
      </c>
      <c r="N11" s="140">
        <f t="shared" si="3"/>
        <v>150</v>
      </c>
      <c r="O11" s="171"/>
      <c r="P11" s="148">
        <v>1590</v>
      </c>
      <c r="Q11" s="149" t="s">
        <v>21</v>
      </c>
      <c r="R11" s="148">
        <f t="shared" si="4"/>
        <v>0</v>
      </c>
      <c r="S11" s="175"/>
      <c r="T11" s="17">
        <f t="shared" si="5"/>
        <v>0</v>
      </c>
      <c r="U11" s="11"/>
      <c r="V11" s="18"/>
      <c r="W11" s="18"/>
      <c r="X11" s="18"/>
      <c r="Y11" s="18"/>
    </row>
    <row r="12" spans="1:25" ht="29.1" customHeight="1" thickBot="1" x14ac:dyDescent="0.4">
      <c r="A12" s="144" t="str">
        <f t="shared" si="0"/>
        <v>SI</v>
      </c>
      <c r="B12" s="156" t="s">
        <v>354</v>
      </c>
      <c r="C12" s="157" t="s">
        <v>139</v>
      </c>
      <c r="D12" s="158" t="s">
        <v>140</v>
      </c>
      <c r="E12" s="159">
        <v>15</v>
      </c>
      <c r="F12" s="185">
        <v>9</v>
      </c>
      <c r="G12" s="185">
        <v>20</v>
      </c>
      <c r="H12" s="185">
        <v>8</v>
      </c>
      <c r="I12" s="185">
        <v>50</v>
      </c>
      <c r="J12" s="185"/>
      <c r="K12" s="185">
        <v>5</v>
      </c>
      <c r="L12" s="154">
        <f t="shared" si="1"/>
        <v>102</v>
      </c>
      <c r="M12" s="16">
        <f t="shared" si="2"/>
        <v>6</v>
      </c>
      <c r="N12" s="140">
        <f t="shared" si="3"/>
        <v>107</v>
      </c>
      <c r="O12" s="171"/>
      <c r="P12" s="148">
        <v>2074</v>
      </c>
      <c r="Q12" s="149" t="s">
        <v>419</v>
      </c>
      <c r="R12" s="148">
        <f t="shared" si="4"/>
        <v>25</v>
      </c>
      <c r="S12" s="175"/>
      <c r="T12" s="17">
        <f t="shared" si="5"/>
        <v>25</v>
      </c>
      <c r="U12" s="11"/>
      <c r="V12" s="18"/>
      <c r="W12" s="18"/>
      <c r="X12" s="18"/>
      <c r="Y12" s="18"/>
    </row>
    <row r="13" spans="1:25" ht="29.1" customHeight="1" thickBot="1" x14ac:dyDescent="0.4">
      <c r="A13" s="144" t="str">
        <f t="shared" si="0"/>
        <v>NO</v>
      </c>
      <c r="B13" s="156" t="s">
        <v>348</v>
      </c>
      <c r="C13" s="157" t="s">
        <v>151</v>
      </c>
      <c r="D13" s="158" t="s">
        <v>152</v>
      </c>
      <c r="E13" s="159">
        <v>80</v>
      </c>
      <c r="F13" s="185"/>
      <c r="G13" s="185"/>
      <c r="H13" s="185"/>
      <c r="I13" s="185"/>
      <c r="J13" s="185"/>
      <c r="K13" s="185"/>
      <c r="L13" s="154">
        <f t="shared" si="1"/>
        <v>80</v>
      </c>
      <c r="M13" s="16">
        <f t="shared" si="2"/>
        <v>1</v>
      </c>
      <c r="N13" s="140">
        <f t="shared" si="3"/>
        <v>80</v>
      </c>
      <c r="O13" s="171"/>
      <c r="P13" s="148">
        <v>2310</v>
      </c>
      <c r="Q13" s="149" t="s">
        <v>420</v>
      </c>
      <c r="R13" s="148">
        <f t="shared" si="4"/>
        <v>32</v>
      </c>
      <c r="S13" s="175"/>
      <c r="T13" s="17">
        <f t="shared" si="5"/>
        <v>30</v>
      </c>
      <c r="U13" s="11"/>
      <c r="V13" s="18"/>
      <c r="W13" s="18"/>
      <c r="X13" s="18"/>
      <c r="Y13" s="18"/>
    </row>
    <row r="14" spans="1:25" ht="29.1" customHeight="1" thickBot="1" x14ac:dyDescent="0.4">
      <c r="A14" s="144" t="str">
        <f t="shared" si="0"/>
        <v>SI</v>
      </c>
      <c r="B14" s="151" t="s">
        <v>521</v>
      </c>
      <c r="C14" s="148">
        <v>1298</v>
      </c>
      <c r="D14" s="182" t="s">
        <v>35</v>
      </c>
      <c r="E14" s="194"/>
      <c r="F14" s="185">
        <v>15</v>
      </c>
      <c r="G14" s="185"/>
      <c r="H14" s="185">
        <v>9</v>
      </c>
      <c r="I14" s="185">
        <v>15</v>
      </c>
      <c r="J14" s="185">
        <v>12</v>
      </c>
      <c r="K14" s="185">
        <v>7</v>
      </c>
      <c r="L14" s="154">
        <f t="shared" si="1"/>
        <v>58</v>
      </c>
      <c r="M14" s="16">
        <f t="shared" si="2"/>
        <v>5</v>
      </c>
      <c r="N14" s="140">
        <f t="shared" si="3"/>
        <v>58</v>
      </c>
      <c r="O14" s="171"/>
      <c r="P14" s="148">
        <v>1843</v>
      </c>
      <c r="Q14" s="149" t="s">
        <v>27</v>
      </c>
      <c r="R14" s="148">
        <f t="shared" si="4"/>
        <v>80</v>
      </c>
      <c r="S14" s="175"/>
      <c r="T14" s="17">
        <f t="shared" si="5"/>
        <v>80</v>
      </c>
      <c r="U14" s="11"/>
      <c r="V14" s="18"/>
      <c r="W14" s="18"/>
      <c r="X14" s="18"/>
      <c r="Y14" s="18"/>
    </row>
    <row r="15" spans="1:25" ht="29.1" customHeight="1" thickBot="1" x14ac:dyDescent="0.4">
      <c r="A15" s="144" t="str">
        <f t="shared" si="0"/>
        <v>NO</v>
      </c>
      <c r="B15" s="151" t="s">
        <v>617</v>
      </c>
      <c r="C15" s="148">
        <v>2029</v>
      </c>
      <c r="D15" s="182" t="s">
        <v>59</v>
      </c>
      <c r="E15" s="194"/>
      <c r="F15" s="185"/>
      <c r="G15" s="185"/>
      <c r="H15" s="185">
        <v>50</v>
      </c>
      <c r="I15" s="185"/>
      <c r="J15" s="185"/>
      <c r="K15" s="185"/>
      <c r="L15" s="154">
        <f t="shared" si="1"/>
        <v>50</v>
      </c>
      <c r="M15" s="16">
        <f t="shared" si="2"/>
        <v>1</v>
      </c>
      <c r="N15" s="140">
        <f t="shared" si="3"/>
        <v>50</v>
      </c>
      <c r="O15" s="171"/>
      <c r="P15" s="148">
        <v>1317</v>
      </c>
      <c r="Q15" s="149" t="s">
        <v>28</v>
      </c>
      <c r="R15" s="148">
        <f t="shared" si="4"/>
        <v>9</v>
      </c>
      <c r="S15" s="175"/>
      <c r="T15" s="17">
        <f t="shared" si="5"/>
        <v>9</v>
      </c>
      <c r="U15" s="11"/>
      <c r="V15" s="18"/>
      <c r="W15" s="18"/>
      <c r="X15" s="18"/>
      <c r="Y15" s="18"/>
    </row>
    <row r="16" spans="1:25" ht="29.1" customHeight="1" thickBot="1" x14ac:dyDescent="0.4">
      <c r="A16" s="144" t="str">
        <f t="shared" si="0"/>
        <v>SI</v>
      </c>
      <c r="B16" s="156" t="s">
        <v>358</v>
      </c>
      <c r="C16" s="157" t="s">
        <v>139</v>
      </c>
      <c r="D16" s="158" t="s">
        <v>140</v>
      </c>
      <c r="E16" s="159">
        <v>7</v>
      </c>
      <c r="F16" s="185">
        <v>8</v>
      </c>
      <c r="G16" s="185">
        <v>7</v>
      </c>
      <c r="H16" s="185">
        <v>5</v>
      </c>
      <c r="I16" s="185">
        <v>9</v>
      </c>
      <c r="J16" s="185">
        <v>5</v>
      </c>
      <c r="K16" s="185">
        <v>9</v>
      </c>
      <c r="L16" s="154">
        <f t="shared" si="1"/>
        <v>40</v>
      </c>
      <c r="M16" s="16">
        <f t="shared" si="2"/>
        <v>7</v>
      </c>
      <c r="N16" s="140">
        <f t="shared" si="3"/>
        <v>50</v>
      </c>
      <c r="O16" s="171"/>
      <c r="P16" s="148"/>
      <c r="Q16" s="149"/>
      <c r="R16" s="148">
        <f t="shared" si="4"/>
        <v>0</v>
      </c>
      <c r="S16" s="175"/>
      <c r="T16" s="17">
        <f t="shared" si="5"/>
        <v>0</v>
      </c>
      <c r="U16" s="11"/>
      <c r="V16" s="18"/>
      <c r="W16" s="18"/>
      <c r="X16" s="18"/>
      <c r="Y16" s="18"/>
    </row>
    <row r="17" spans="1:25" ht="29.1" customHeight="1" thickBot="1" x14ac:dyDescent="0.4">
      <c r="A17" s="144" t="str">
        <f t="shared" si="0"/>
        <v>SI</v>
      </c>
      <c r="B17" s="151" t="s">
        <v>619</v>
      </c>
      <c r="C17" s="157" t="s">
        <v>147</v>
      </c>
      <c r="D17" s="158" t="s">
        <v>20</v>
      </c>
      <c r="E17" s="194"/>
      <c r="F17" s="185"/>
      <c r="G17" s="185"/>
      <c r="H17" s="185">
        <v>6</v>
      </c>
      <c r="I17" s="185"/>
      <c r="J17" s="185">
        <v>20</v>
      </c>
      <c r="K17" s="185">
        <v>5</v>
      </c>
      <c r="L17" s="154">
        <f t="shared" si="1"/>
        <v>31</v>
      </c>
      <c r="M17" s="16">
        <f t="shared" si="2"/>
        <v>3</v>
      </c>
      <c r="N17" s="140">
        <f t="shared" si="3"/>
        <v>31</v>
      </c>
      <c r="O17" s="171"/>
      <c r="P17" s="148">
        <v>1886</v>
      </c>
      <c r="Q17" s="149" t="s">
        <v>31</v>
      </c>
      <c r="R17" s="148">
        <f t="shared" si="4"/>
        <v>533</v>
      </c>
      <c r="S17" s="175"/>
      <c r="T17" s="17">
        <f t="shared" si="5"/>
        <v>495</v>
      </c>
      <c r="U17" s="11"/>
      <c r="V17" s="18"/>
      <c r="W17" s="18"/>
      <c r="X17" s="18"/>
      <c r="Y17" s="18"/>
    </row>
    <row r="18" spans="1:25" ht="29.1" customHeight="1" thickBot="1" x14ac:dyDescent="0.4">
      <c r="A18" s="144" t="str">
        <f t="shared" si="0"/>
        <v>SI</v>
      </c>
      <c r="B18" s="151" t="s">
        <v>581</v>
      </c>
      <c r="C18" s="157" t="s">
        <v>134</v>
      </c>
      <c r="D18" s="158" t="s">
        <v>135</v>
      </c>
      <c r="E18" s="194"/>
      <c r="F18" s="185">
        <v>5</v>
      </c>
      <c r="G18" s="185"/>
      <c r="H18" s="185"/>
      <c r="I18" s="185">
        <v>7</v>
      </c>
      <c r="J18" s="185">
        <v>5</v>
      </c>
      <c r="K18" s="185">
        <v>12</v>
      </c>
      <c r="L18" s="154">
        <f t="shared" si="1"/>
        <v>29</v>
      </c>
      <c r="M18" s="16">
        <f t="shared" si="2"/>
        <v>4</v>
      </c>
      <c r="N18" s="140">
        <f t="shared" si="3"/>
        <v>29</v>
      </c>
      <c r="O18" s="171"/>
      <c r="P18" s="148">
        <v>2144</v>
      </c>
      <c r="Q18" s="180" t="s">
        <v>107</v>
      </c>
      <c r="R18" s="148">
        <f t="shared" si="4"/>
        <v>10</v>
      </c>
      <c r="S18" s="175"/>
      <c r="T18" s="17">
        <f t="shared" si="5"/>
        <v>10</v>
      </c>
      <c r="U18" s="11"/>
      <c r="V18" s="18"/>
      <c r="W18" s="18"/>
      <c r="X18" s="18"/>
      <c r="Y18" s="18"/>
    </row>
    <row r="19" spans="1:25" ht="29.1" customHeight="1" thickBot="1" x14ac:dyDescent="0.4">
      <c r="A19" s="144" t="str">
        <f t="shared" si="0"/>
        <v>SI</v>
      </c>
      <c r="B19" s="151" t="s">
        <v>522</v>
      </c>
      <c r="C19" s="157" t="s">
        <v>147</v>
      </c>
      <c r="D19" s="158" t="s">
        <v>20</v>
      </c>
      <c r="E19" s="194"/>
      <c r="F19" s="185">
        <v>7</v>
      </c>
      <c r="G19" s="185"/>
      <c r="H19" s="185"/>
      <c r="I19" s="185">
        <v>8</v>
      </c>
      <c r="J19" s="185">
        <v>6</v>
      </c>
      <c r="K19" s="185">
        <v>6</v>
      </c>
      <c r="L19" s="154">
        <f t="shared" si="1"/>
        <v>27</v>
      </c>
      <c r="M19" s="16">
        <f t="shared" si="2"/>
        <v>4</v>
      </c>
      <c r="N19" s="140">
        <f t="shared" si="3"/>
        <v>27</v>
      </c>
      <c r="O19" s="171"/>
      <c r="P19" s="148"/>
      <c r="Q19" s="149"/>
      <c r="R19" s="148">
        <f t="shared" si="4"/>
        <v>0</v>
      </c>
      <c r="S19" s="175"/>
      <c r="T19" s="17">
        <f t="shared" si="5"/>
        <v>0</v>
      </c>
      <c r="U19" s="11"/>
      <c r="V19" s="18"/>
      <c r="W19" s="18"/>
      <c r="X19" s="18"/>
      <c r="Y19" s="18"/>
    </row>
    <row r="20" spans="1:25" ht="29.1" customHeight="1" thickBot="1" x14ac:dyDescent="0.4">
      <c r="A20" s="144" t="str">
        <f t="shared" si="0"/>
        <v>SI</v>
      </c>
      <c r="B20" s="156" t="s">
        <v>359</v>
      </c>
      <c r="C20" s="157" t="s">
        <v>155</v>
      </c>
      <c r="D20" s="164" t="s">
        <v>118</v>
      </c>
      <c r="E20" s="159">
        <v>6</v>
      </c>
      <c r="F20" s="185"/>
      <c r="G20" s="185">
        <v>9</v>
      </c>
      <c r="H20" s="185"/>
      <c r="I20" s="185">
        <v>12</v>
      </c>
      <c r="J20" s="185"/>
      <c r="K20" s="185"/>
      <c r="L20" s="154">
        <f t="shared" si="1"/>
        <v>27</v>
      </c>
      <c r="M20" s="16">
        <f t="shared" si="2"/>
        <v>3</v>
      </c>
      <c r="N20" s="140">
        <f t="shared" si="3"/>
        <v>27</v>
      </c>
      <c r="O20" s="171"/>
      <c r="P20" s="148">
        <v>1298</v>
      </c>
      <c r="Q20" s="149" t="s">
        <v>35</v>
      </c>
      <c r="R20" s="148">
        <f t="shared" si="4"/>
        <v>81</v>
      </c>
      <c r="S20" s="175"/>
      <c r="T20" s="17">
        <f t="shared" si="5"/>
        <v>81</v>
      </c>
      <c r="U20" s="11"/>
      <c r="V20" s="18"/>
      <c r="W20" s="18"/>
      <c r="X20" s="18"/>
      <c r="Y20" s="18"/>
    </row>
    <row r="21" spans="1:25" ht="29.1" customHeight="1" thickBot="1" x14ac:dyDescent="0.4">
      <c r="A21" s="144" t="str">
        <f t="shared" si="0"/>
        <v>SI</v>
      </c>
      <c r="B21" s="156" t="s">
        <v>367</v>
      </c>
      <c r="C21" s="157" t="s">
        <v>127</v>
      </c>
      <c r="D21" s="164" t="s">
        <v>128</v>
      </c>
      <c r="E21" s="159">
        <v>5</v>
      </c>
      <c r="F21" s="185">
        <v>5</v>
      </c>
      <c r="G21" s="185">
        <v>6</v>
      </c>
      <c r="H21" s="185">
        <v>5</v>
      </c>
      <c r="I21" s="185"/>
      <c r="J21" s="185"/>
      <c r="K21" s="185">
        <v>5</v>
      </c>
      <c r="L21" s="154">
        <f t="shared" si="1"/>
        <v>26</v>
      </c>
      <c r="M21" s="16">
        <f t="shared" si="2"/>
        <v>5</v>
      </c>
      <c r="N21" s="140">
        <f t="shared" si="3"/>
        <v>26</v>
      </c>
      <c r="O21" s="171"/>
      <c r="P21" s="148">
        <v>2271</v>
      </c>
      <c r="Q21" s="149" t="s">
        <v>120</v>
      </c>
      <c r="R21" s="148">
        <f t="shared" si="4"/>
        <v>1248</v>
      </c>
      <c r="S21" s="175"/>
      <c r="T21" s="17">
        <f t="shared" si="5"/>
        <v>1049</v>
      </c>
      <c r="U21" s="11"/>
      <c r="V21" s="4"/>
      <c r="W21" s="4"/>
      <c r="X21" s="4"/>
      <c r="Y21" s="4"/>
    </row>
    <row r="22" spans="1:25" ht="29.1" customHeight="1" thickBot="1" x14ac:dyDescent="0.4">
      <c r="A22" s="144" t="str">
        <f t="shared" si="0"/>
        <v>SI</v>
      </c>
      <c r="B22" s="151" t="s">
        <v>526</v>
      </c>
      <c r="C22" s="148">
        <v>2378</v>
      </c>
      <c r="D22" s="182" t="s">
        <v>474</v>
      </c>
      <c r="E22" s="194"/>
      <c r="F22" s="185">
        <v>5</v>
      </c>
      <c r="G22" s="185">
        <v>5</v>
      </c>
      <c r="H22" s="185">
        <v>5</v>
      </c>
      <c r="I22" s="185"/>
      <c r="J22" s="185">
        <v>5</v>
      </c>
      <c r="K22" s="185">
        <v>5</v>
      </c>
      <c r="L22" s="154">
        <f t="shared" si="1"/>
        <v>25</v>
      </c>
      <c r="M22" s="16">
        <f t="shared" si="2"/>
        <v>5</v>
      </c>
      <c r="N22" s="140">
        <f t="shared" si="3"/>
        <v>25</v>
      </c>
      <c r="O22" s="171"/>
      <c r="P22" s="148">
        <v>2186</v>
      </c>
      <c r="Q22" s="149" t="s">
        <v>124</v>
      </c>
      <c r="R22" s="148">
        <f t="shared" si="4"/>
        <v>0</v>
      </c>
      <c r="S22" s="175"/>
      <c r="T22" s="17">
        <f t="shared" si="5"/>
        <v>0</v>
      </c>
      <c r="U22" s="11"/>
      <c r="V22" s="4"/>
      <c r="W22" s="4"/>
      <c r="X22" s="4"/>
      <c r="Y22" s="4"/>
    </row>
    <row r="23" spans="1:25" ht="29.1" customHeight="1" thickBot="1" x14ac:dyDescent="0.4">
      <c r="A23" s="144" t="str">
        <f t="shared" si="0"/>
        <v>SI</v>
      </c>
      <c r="B23" s="156" t="s">
        <v>371</v>
      </c>
      <c r="C23" s="157" t="s">
        <v>268</v>
      </c>
      <c r="D23" s="164" t="s">
        <v>269</v>
      </c>
      <c r="E23" s="161">
        <v>2</v>
      </c>
      <c r="F23" s="185">
        <v>5</v>
      </c>
      <c r="G23" s="185">
        <v>5</v>
      </c>
      <c r="H23" s="185">
        <v>5</v>
      </c>
      <c r="I23" s="185">
        <v>5</v>
      </c>
      <c r="J23" s="185"/>
      <c r="K23" s="185">
        <v>5</v>
      </c>
      <c r="L23" s="154">
        <f t="shared" si="1"/>
        <v>25</v>
      </c>
      <c r="M23" s="16">
        <f t="shared" si="2"/>
        <v>6</v>
      </c>
      <c r="N23" s="140">
        <f t="shared" si="3"/>
        <v>27</v>
      </c>
      <c r="O23" s="171"/>
      <c r="P23" s="148">
        <v>1756</v>
      </c>
      <c r="Q23" s="149" t="s">
        <v>37</v>
      </c>
      <c r="R23" s="148">
        <f t="shared" si="4"/>
        <v>0</v>
      </c>
      <c r="S23" s="175"/>
      <c r="T23" s="17">
        <f t="shared" si="5"/>
        <v>0</v>
      </c>
      <c r="U23" s="11"/>
      <c r="V23" s="4"/>
      <c r="W23" s="4"/>
      <c r="X23" s="4"/>
      <c r="Y23" s="4"/>
    </row>
    <row r="24" spans="1:25" ht="29.1" customHeight="1" thickBot="1" x14ac:dyDescent="0.4">
      <c r="A24" s="144" t="str">
        <f t="shared" si="0"/>
        <v>SI</v>
      </c>
      <c r="B24" s="156" t="s">
        <v>361</v>
      </c>
      <c r="C24" s="157" t="s">
        <v>130</v>
      </c>
      <c r="D24" s="164" t="s">
        <v>131</v>
      </c>
      <c r="E24" s="159">
        <v>5</v>
      </c>
      <c r="F24" s="185">
        <v>5</v>
      </c>
      <c r="G24" s="185">
        <v>5</v>
      </c>
      <c r="H24" s="185">
        <v>5</v>
      </c>
      <c r="I24" s="185"/>
      <c r="J24" s="185"/>
      <c r="K24" s="185">
        <v>5</v>
      </c>
      <c r="L24" s="154">
        <f t="shared" si="1"/>
        <v>25</v>
      </c>
      <c r="M24" s="16">
        <f t="shared" si="2"/>
        <v>5</v>
      </c>
      <c r="N24" s="140">
        <f t="shared" si="3"/>
        <v>25</v>
      </c>
      <c r="O24" s="171"/>
      <c r="P24" s="148">
        <v>1177</v>
      </c>
      <c r="Q24" s="149" t="s">
        <v>38</v>
      </c>
      <c r="R24" s="148">
        <f t="shared" si="4"/>
        <v>0</v>
      </c>
      <c r="S24" s="175"/>
      <c r="T24" s="17">
        <f t="shared" si="5"/>
        <v>0</v>
      </c>
      <c r="U24" s="11"/>
      <c r="V24" s="4"/>
      <c r="W24" s="4"/>
      <c r="X24" s="4"/>
      <c r="Y24" s="4"/>
    </row>
    <row r="25" spans="1:25" ht="29.1" customHeight="1" thickBot="1" x14ac:dyDescent="0.4">
      <c r="A25" s="144" t="str">
        <f t="shared" si="0"/>
        <v>SI</v>
      </c>
      <c r="B25" s="156" t="s">
        <v>369</v>
      </c>
      <c r="C25" s="157" t="s">
        <v>170</v>
      </c>
      <c r="D25" s="164" t="s">
        <v>171</v>
      </c>
      <c r="E25" s="159">
        <v>5</v>
      </c>
      <c r="F25" s="185">
        <v>5</v>
      </c>
      <c r="G25" s="185"/>
      <c r="H25" s="185"/>
      <c r="I25" s="185">
        <v>5</v>
      </c>
      <c r="J25" s="185">
        <v>5</v>
      </c>
      <c r="K25" s="185">
        <v>5</v>
      </c>
      <c r="L25" s="154">
        <f t="shared" si="1"/>
        <v>25</v>
      </c>
      <c r="M25" s="16">
        <f t="shared" si="2"/>
        <v>5</v>
      </c>
      <c r="N25" s="140">
        <f t="shared" si="3"/>
        <v>25</v>
      </c>
      <c r="O25" s="171"/>
      <c r="P25" s="148">
        <v>1266</v>
      </c>
      <c r="Q25" s="149" t="s">
        <v>39</v>
      </c>
      <c r="R25" s="148">
        <f t="shared" si="4"/>
        <v>0</v>
      </c>
      <c r="S25" s="175"/>
      <c r="T25" s="17">
        <f t="shared" si="5"/>
        <v>0</v>
      </c>
      <c r="U25" s="11"/>
      <c r="V25" s="4"/>
      <c r="W25" s="4"/>
      <c r="X25" s="4"/>
      <c r="Y25" s="4"/>
    </row>
    <row r="26" spans="1:25" ht="29.1" customHeight="1" thickBot="1" x14ac:dyDescent="0.4">
      <c r="A26" s="144" t="str">
        <f t="shared" si="0"/>
        <v>SI</v>
      </c>
      <c r="B26" s="151" t="s">
        <v>524</v>
      </c>
      <c r="C26" s="148">
        <v>1298</v>
      </c>
      <c r="D26" s="182" t="s">
        <v>35</v>
      </c>
      <c r="E26" s="194"/>
      <c r="F26" s="185">
        <v>5</v>
      </c>
      <c r="G26" s="185"/>
      <c r="H26" s="185">
        <v>5</v>
      </c>
      <c r="I26" s="185"/>
      <c r="J26" s="185">
        <v>5</v>
      </c>
      <c r="K26" s="185">
        <v>8</v>
      </c>
      <c r="L26" s="154">
        <f t="shared" si="1"/>
        <v>23</v>
      </c>
      <c r="M26" s="16">
        <f t="shared" si="2"/>
        <v>4</v>
      </c>
      <c r="N26" s="140">
        <f t="shared" si="3"/>
        <v>23</v>
      </c>
      <c r="O26" s="171"/>
      <c r="P26" s="148">
        <v>1757</v>
      </c>
      <c r="Q26" s="149" t="s">
        <v>40</v>
      </c>
      <c r="R26" s="148">
        <f t="shared" si="4"/>
        <v>0</v>
      </c>
      <c r="S26" s="175"/>
      <c r="T26" s="17">
        <f t="shared" si="5"/>
        <v>0</v>
      </c>
      <c r="U26" s="11"/>
      <c r="V26" s="4"/>
      <c r="W26" s="4"/>
      <c r="X26" s="4"/>
      <c r="Y26" s="4"/>
    </row>
    <row r="27" spans="1:25" ht="29.1" customHeight="1" thickBot="1" x14ac:dyDescent="0.4">
      <c r="A27" s="144" t="str">
        <f t="shared" si="0"/>
        <v>SI</v>
      </c>
      <c r="B27" s="151" t="s">
        <v>528</v>
      </c>
      <c r="C27" s="148">
        <v>2378</v>
      </c>
      <c r="D27" s="182" t="s">
        <v>474</v>
      </c>
      <c r="E27" s="194"/>
      <c r="F27" s="185">
        <v>5</v>
      </c>
      <c r="G27" s="185">
        <v>5</v>
      </c>
      <c r="H27" s="185">
        <v>5</v>
      </c>
      <c r="I27" s="185">
        <v>6</v>
      </c>
      <c r="J27" s="185"/>
      <c r="K27" s="185"/>
      <c r="L27" s="154">
        <f t="shared" si="1"/>
        <v>21</v>
      </c>
      <c r="M27" s="16">
        <f t="shared" si="2"/>
        <v>4</v>
      </c>
      <c r="N27" s="140">
        <f t="shared" si="3"/>
        <v>21</v>
      </c>
      <c r="O27" s="171"/>
      <c r="P27" s="148">
        <v>1760</v>
      </c>
      <c r="Q27" s="149" t="s">
        <v>41</v>
      </c>
      <c r="R27" s="148">
        <f t="shared" si="4"/>
        <v>0</v>
      </c>
      <c r="S27" s="175"/>
      <c r="T27" s="17">
        <f t="shared" si="5"/>
        <v>0</v>
      </c>
      <c r="U27" s="11"/>
      <c r="V27" s="4"/>
      <c r="W27" s="4"/>
      <c r="X27" s="4"/>
      <c r="Y27" s="4"/>
    </row>
    <row r="28" spans="1:25" ht="29.1" customHeight="1" thickBot="1" x14ac:dyDescent="0.4">
      <c r="A28" s="144" t="str">
        <f t="shared" si="0"/>
        <v>SI</v>
      </c>
      <c r="B28" s="156" t="s">
        <v>366</v>
      </c>
      <c r="C28" s="157" t="s">
        <v>139</v>
      </c>
      <c r="D28" s="164" t="s">
        <v>140</v>
      </c>
      <c r="E28" s="159">
        <v>5</v>
      </c>
      <c r="F28" s="185">
        <v>5</v>
      </c>
      <c r="G28" s="185"/>
      <c r="H28" s="185">
        <v>5</v>
      </c>
      <c r="I28" s="185"/>
      <c r="J28" s="185"/>
      <c r="K28" s="185">
        <v>5</v>
      </c>
      <c r="L28" s="154">
        <f t="shared" si="1"/>
        <v>20</v>
      </c>
      <c r="M28" s="16">
        <f t="shared" si="2"/>
        <v>4</v>
      </c>
      <c r="N28" s="140">
        <f t="shared" si="3"/>
        <v>20</v>
      </c>
      <c r="O28" s="171"/>
      <c r="P28" s="148">
        <v>1174</v>
      </c>
      <c r="Q28" s="149" t="s">
        <v>123</v>
      </c>
      <c r="R28" s="148">
        <f t="shared" si="4"/>
        <v>0</v>
      </c>
      <c r="S28" s="175"/>
      <c r="T28" s="17">
        <f t="shared" si="5"/>
        <v>0</v>
      </c>
      <c r="U28" s="11"/>
      <c r="V28" s="4"/>
      <c r="W28" s="4"/>
      <c r="X28" s="4"/>
      <c r="Y28" s="4"/>
    </row>
    <row r="29" spans="1:25" ht="29.1" customHeight="1" thickBot="1" x14ac:dyDescent="0.4">
      <c r="A29" s="144" t="str">
        <f t="shared" si="0"/>
        <v>SI</v>
      </c>
      <c r="B29" s="191" t="s">
        <v>360</v>
      </c>
      <c r="C29" s="157" t="s">
        <v>155</v>
      </c>
      <c r="D29" s="183" t="s">
        <v>118</v>
      </c>
      <c r="E29" s="193">
        <v>5</v>
      </c>
      <c r="F29" s="185"/>
      <c r="G29" s="185">
        <v>12</v>
      </c>
      <c r="H29" s="185"/>
      <c r="I29" s="185"/>
      <c r="J29" s="185"/>
      <c r="K29" s="185"/>
      <c r="L29" s="154">
        <f t="shared" si="1"/>
        <v>17</v>
      </c>
      <c r="M29" s="16">
        <f t="shared" si="2"/>
        <v>2</v>
      </c>
      <c r="N29" s="140">
        <f t="shared" si="3"/>
        <v>17</v>
      </c>
      <c r="O29" s="171"/>
      <c r="P29" s="148">
        <v>1731</v>
      </c>
      <c r="Q29" s="149" t="s">
        <v>43</v>
      </c>
      <c r="R29" s="148">
        <f t="shared" si="4"/>
        <v>0</v>
      </c>
      <c r="S29" s="175"/>
      <c r="T29" s="17">
        <f t="shared" si="5"/>
        <v>0</v>
      </c>
      <c r="U29" s="11"/>
      <c r="V29" s="4"/>
      <c r="W29" s="4"/>
      <c r="X29" s="4"/>
      <c r="Y29" s="4"/>
    </row>
    <row r="30" spans="1:25" ht="29.1" customHeight="1" thickBot="1" x14ac:dyDescent="0.4">
      <c r="A30" s="144" t="str">
        <f t="shared" si="0"/>
        <v>SI</v>
      </c>
      <c r="B30" s="191" t="s">
        <v>363</v>
      </c>
      <c r="C30" s="157" t="s">
        <v>127</v>
      </c>
      <c r="D30" s="164" t="s">
        <v>128</v>
      </c>
      <c r="E30" s="193">
        <v>5</v>
      </c>
      <c r="F30" s="185">
        <v>5</v>
      </c>
      <c r="G30" s="185"/>
      <c r="H30" s="185"/>
      <c r="I30" s="185"/>
      <c r="J30" s="185"/>
      <c r="K30" s="185">
        <v>5</v>
      </c>
      <c r="L30" s="154">
        <f t="shared" si="1"/>
        <v>15</v>
      </c>
      <c r="M30" s="16">
        <f t="shared" si="2"/>
        <v>3</v>
      </c>
      <c r="N30" s="140">
        <f t="shared" si="3"/>
        <v>15</v>
      </c>
      <c r="O30" s="171"/>
      <c r="P30" s="148">
        <v>1773</v>
      </c>
      <c r="Q30" s="149" t="s">
        <v>71</v>
      </c>
      <c r="R30" s="148">
        <f t="shared" si="4"/>
        <v>342</v>
      </c>
      <c r="S30" s="175"/>
      <c r="T30" s="17">
        <f t="shared" si="5"/>
        <v>300</v>
      </c>
      <c r="U30" s="11"/>
      <c r="V30" s="4"/>
      <c r="W30" s="4"/>
      <c r="X30" s="4"/>
      <c r="Y30" s="4"/>
    </row>
    <row r="31" spans="1:25" ht="29.1" customHeight="1" thickBot="1" x14ac:dyDescent="0.4">
      <c r="A31" s="144" t="str">
        <f t="shared" si="0"/>
        <v>SI</v>
      </c>
      <c r="B31" s="191" t="s">
        <v>364</v>
      </c>
      <c r="C31" s="157" t="s">
        <v>147</v>
      </c>
      <c r="D31" s="183" t="s">
        <v>20</v>
      </c>
      <c r="E31" s="193">
        <v>5</v>
      </c>
      <c r="F31" s="185"/>
      <c r="G31" s="185"/>
      <c r="H31" s="185"/>
      <c r="I31" s="185"/>
      <c r="J31" s="185">
        <v>5</v>
      </c>
      <c r="K31" s="185">
        <v>5</v>
      </c>
      <c r="L31" s="154">
        <f t="shared" si="1"/>
        <v>15</v>
      </c>
      <c r="M31" s="16">
        <f t="shared" si="2"/>
        <v>3</v>
      </c>
      <c r="N31" s="140">
        <f t="shared" si="3"/>
        <v>15</v>
      </c>
      <c r="O31" s="171"/>
      <c r="P31" s="148">
        <v>1347</v>
      </c>
      <c r="Q31" s="149" t="s">
        <v>45</v>
      </c>
      <c r="R31" s="148">
        <f t="shared" si="4"/>
        <v>0</v>
      </c>
      <c r="S31" s="175"/>
      <c r="T31" s="17">
        <f t="shared" si="5"/>
        <v>0</v>
      </c>
      <c r="U31" s="11"/>
      <c r="V31" s="4"/>
      <c r="W31" s="4"/>
      <c r="X31" s="4"/>
      <c r="Y31" s="4"/>
    </row>
    <row r="32" spans="1:25" ht="29.1" customHeight="1" thickBot="1" x14ac:dyDescent="0.4">
      <c r="A32" s="144" t="str">
        <f t="shared" si="0"/>
        <v>SI</v>
      </c>
      <c r="B32" s="12" t="s">
        <v>527</v>
      </c>
      <c r="C32" s="148">
        <v>1589</v>
      </c>
      <c r="D32" s="149" t="s">
        <v>18</v>
      </c>
      <c r="E32" s="15"/>
      <c r="F32" s="185">
        <v>5</v>
      </c>
      <c r="G32" s="185"/>
      <c r="H32" s="185"/>
      <c r="I32" s="185">
        <v>5</v>
      </c>
      <c r="J32" s="185">
        <v>5</v>
      </c>
      <c r="K32" s="185"/>
      <c r="L32" s="154">
        <f t="shared" si="1"/>
        <v>15</v>
      </c>
      <c r="M32" s="16">
        <f t="shared" si="2"/>
        <v>3</v>
      </c>
      <c r="N32" s="140">
        <f t="shared" si="3"/>
        <v>15</v>
      </c>
      <c r="O32" s="171"/>
      <c r="P32" s="148">
        <v>1889</v>
      </c>
      <c r="Q32" s="149" t="s">
        <v>115</v>
      </c>
      <c r="R32" s="148">
        <f t="shared" si="4"/>
        <v>0</v>
      </c>
      <c r="S32" s="175"/>
      <c r="T32" s="17">
        <f t="shared" si="5"/>
        <v>0</v>
      </c>
      <c r="U32" s="11"/>
      <c r="V32" s="4"/>
      <c r="W32" s="4"/>
      <c r="X32" s="4"/>
      <c r="Y32" s="4"/>
    </row>
    <row r="33" spans="1:25" ht="29.1" customHeight="1" thickBot="1" x14ac:dyDescent="0.4">
      <c r="A33" s="144" t="str">
        <f t="shared" si="0"/>
        <v>NO</v>
      </c>
      <c r="B33" s="12" t="s">
        <v>693</v>
      </c>
      <c r="C33" s="148">
        <v>1180</v>
      </c>
      <c r="D33" s="182" t="s">
        <v>14</v>
      </c>
      <c r="E33" s="15"/>
      <c r="F33" s="185"/>
      <c r="G33" s="185"/>
      <c r="H33" s="185"/>
      <c r="I33" s="185"/>
      <c r="J33" s="185"/>
      <c r="K33" s="185">
        <v>15</v>
      </c>
      <c r="L33" s="154">
        <f t="shared" si="1"/>
        <v>15</v>
      </c>
      <c r="M33" s="16">
        <f t="shared" si="2"/>
        <v>1</v>
      </c>
      <c r="N33" s="140">
        <f t="shared" si="3"/>
        <v>15</v>
      </c>
      <c r="O33" s="171"/>
      <c r="P33" s="148">
        <v>1883</v>
      </c>
      <c r="Q33" s="149" t="s">
        <v>47</v>
      </c>
      <c r="R33" s="148">
        <f t="shared" si="4"/>
        <v>0</v>
      </c>
      <c r="S33" s="175"/>
      <c r="T33" s="17">
        <f t="shared" si="5"/>
        <v>0</v>
      </c>
      <c r="U33" s="11"/>
      <c r="V33" s="4"/>
      <c r="W33" s="4"/>
      <c r="X33" s="4"/>
      <c r="Y33" s="4"/>
    </row>
    <row r="34" spans="1:25" ht="29.1" customHeight="1" thickBot="1" x14ac:dyDescent="0.4">
      <c r="A34" s="144" t="str">
        <f t="shared" si="0"/>
        <v>SI</v>
      </c>
      <c r="B34" s="12" t="s">
        <v>620</v>
      </c>
      <c r="C34" s="148">
        <v>2029</v>
      </c>
      <c r="D34" s="149" t="s">
        <v>59</v>
      </c>
      <c r="E34" s="15"/>
      <c r="F34" s="185"/>
      <c r="G34" s="185"/>
      <c r="H34" s="185">
        <v>5</v>
      </c>
      <c r="I34" s="185"/>
      <c r="J34" s="185">
        <v>7</v>
      </c>
      <c r="K34" s="185"/>
      <c r="L34" s="154">
        <f t="shared" si="1"/>
        <v>12</v>
      </c>
      <c r="M34" s="16">
        <f t="shared" si="2"/>
        <v>2</v>
      </c>
      <c r="N34" s="140">
        <f t="shared" si="3"/>
        <v>12</v>
      </c>
      <c r="O34" s="171"/>
      <c r="P34" s="148">
        <v>2072</v>
      </c>
      <c r="Q34" s="149" t="s">
        <v>109</v>
      </c>
      <c r="R34" s="148">
        <f t="shared" si="4"/>
        <v>0</v>
      </c>
      <c r="S34" s="175"/>
      <c r="T34" s="17">
        <f t="shared" si="5"/>
        <v>0</v>
      </c>
      <c r="U34" s="11"/>
      <c r="V34" s="4"/>
      <c r="W34" s="4"/>
      <c r="X34" s="4"/>
      <c r="Y34" s="4"/>
    </row>
    <row r="35" spans="1:25" ht="29.1" customHeight="1" thickBot="1" x14ac:dyDescent="0.4">
      <c r="A35" s="144" t="str">
        <f t="shared" si="0"/>
        <v>SI</v>
      </c>
      <c r="B35" s="191" t="s">
        <v>362</v>
      </c>
      <c r="C35" s="157" t="s">
        <v>193</v>
      </c>
      <c r="D35" s="183" t="s">
        <v>194</v>
      </c>
      <c r="E35" s="193">
        <v>5</v>
      </c>
      <c r="F35" s="185">
        <v>6</v>
      </c>
      <c r="G35" s="185"/>
      <c r="H35" s="185"/>
      <c r="I35" s="185"/>
      <c r="J35" s="185"/>
      <c r="K35" s="185"/>
      <c r="L35" s="154">
        <f t="shared" ref="L35:L52" si="6">IF(M35=7,SUM(E35:K35)-SMALL(E35:K35,1)-SMALL(E35:K35,2),IF(M35=6,SUM(E35:K35)-SMALL(E35:K35,1),SUM(E35:K35)))</f>
        <v>11</v>
      </c>
      <c r="M35" s="16">
        <f t="shared" ref="M35:M66" si="7">COUNTA(E35:K35)</f>
        <v>2</v>
      </c>
      <c r="N35" s="140">
        <f t="shared" ref="N35:N66" si="8">SUM(E35:K35)</f>
        <v>11</v>
      </c>
      <c r="O35" s="171"/>
      <c r="P35" s="148">
        <v>1615</v>
      </c>
      <c r="Q35" s="149" t="s">
        <v>110</v>
      </c>
      <c r="R35" s="148">
        <f t="shared" ref="R35:R64" si="9">SUMIF($C$3:$C$105,P35,$N$3:$N$105)</f>
        <v>0</v>
      </c>
      <c r="S35" s="175"/>
      <c r="T35" s="17">
        <f t="shared" ref="T35:T64" si="10">SUMIF($C$3:$C$105,P35,$L$3:$L$105)</f>
        <v>0</v>
      </c>
      <c r="U35" s="11"/>
      <c r="V35" s="4"/>
      <c r="W35" s="4"/>
      <c r="X35" s="4"/>
      <c r="Y35" s="4"/>
    </row>
    <row r="36" spans="1:25" ht="29.1" customHeight="1" thickBot="1" x14ac:dyDescent="0.4">
      <c r="A36" s="144" t="str">
        <f t="shared" si="0"/>
        <v>SI</v>
      </c>
      <c r="B36" s="191" t="s">
        <v>370</v>
      </c>
      <c r="C36" s="157" t="s">
        <v>127</v>
      </c>
      <c r="D36" s="183" t="s">
        <v>128</v>
      </c>
      <c r="E36" s="193">
        <v>5</v>
      </c>
      <c r="F36" s="185">
        <v>5</v>
      </c>
      <c r="G36" s="185"/>
      <c r="H36" s="185"/>
      <c r="I36" s="185"/>
      <c r="J36" s="185"/>
      <c r="K36" s="185"/>
      <c r="L36" s="154">
        <f t="shared" si="6"/>
        <v>10</v>
      </c>
      <c r="M36" s="16">
        <f t="shared" si="7"/>
        <v>2</v>
      </c>
      <c r="N36" s="140">
        <f t="shared" si="8"/>
        <v>10</v>
      </c>
      <c r="O36" s="171"/>
      <c r="P36" s="148">
        <v>48</v>
      </c>
      <c r="Q36" s="149" t="s">
        <v>111</v>
      </c>
      <c r="R36" s="148">
        <f t="shared" si="9"/>
        <v>20</v>
      </c>
      <c r="S36" s="175"/>
      <c r="T36" s="17">
        <f t="shared" si="10"/>
        <v>20</v>
      </c>
      <c r="U36" s="11"/>
      <c r="V36" s="4"/>
      <c r="W36" s="4"/>
      <c r="X36" s="4"/>
      <c r="Y36" s="4"/>
    </row>
    <row r="37" spans="1:25" ht="29.1" customHeight="1" thickBot="1" x14ac:dyDescent="0.4">
      <c r="A37" s="144" t="str">
        <f t="shared" si="0"/>
        <v>SI</v>
      </c>
      <c r="B37" s="12" t="s">
        <v>530</v>
      </c>
      <c r="C37" s="148">
        <v>2378</v>
      </c>
      <c r="D37" s="149" t="s">
        <v>474</v>
      </c>
      <c r="E37" s="15"/>
      <c r="F37" s="185">
        <v>5</v>
      </c>
      <c r="G37" s="185"/>
      <c r="H37" s="185"/>
      <c r="I37" s="185"/>
      <c r="J37" s="185"/>
      <c r="K37" s="185">
        <v>5</v>
      </c>
      <c r="L37" s="154">
        <f t="shared" si="6"/>
        <v>10</v>
      </c>
      <c r="M37" s="16">
        <f t="shared" si="7"/>
        <v>2</v>
      </c>
      <c r="N37" s="140">
        <f t="shared" si="8"/>
        <v>10</v>
      </c>
      <c r="O37" s="171"/>
      <c r="P37" s="148">
        <v>1353</v>
      </c>
      <c r="Q37" s="149" t="s">
        <v>112</v>
      </c>
      <c r="R37" s="148">
        <f t="shared" si="9"/>
        <v>0</v>
      </c>
      <c r="S37" s="175"/>
      <c r="T37" s="17">
        <f t="shared" si="10"/>
        <v>0</v>
      </c>
      <c r="U37" s="11"/>
      <c r="V37" s="4"/>
      <c r="W37" s="4"/>
      <c r="X37" s="4"/>
      <c r="Y37" s="4"/>
    </row>
    <row r="38" spans="1:25" ht="29.1" customHeight="1" thickBot="1" x14ac:dyDescent="0.4">
      <c r="A38" s="144" t="str">
        <f t="shared" si="0"/>
        <v>SI</v>
      </c>
      <c r="B38" s="12" t="s">
        <v>525</v>
      </c>
      <c r="C38" s="157" t="s">
        <v>139</v>
      </c>
      <c r="D38" s="183" t="s">
        <v>140</v>
      </c>
      <c r="E38" s="15"/>
      <c r="F38" s="185">
        <v>5</v>
      </c>
      <c r="G38" s="185"/>
      <c r="H38" s="185">
        <v>5</v>
      </c>
      <c r="I38" s="185"/>
      <c r="J38" s="185"/>
      <c r="K38" s="185"/>
      <c r="L38" s="154">
        <f t="shared" si="6"/>
        <v>10</v>
      </c>
      <c r="M38" s="16">
        <f t="shared" si="7"/>
        <v>2</v>
      </c>
      <c r="N38" s="140">
        <f t="shared" si="8"/>
        <v>10</v>
      </c>
      <c r="O38" s="171"/>
      <c r="P38" s="148">
        <v>1665</v>
      </c>
      <c r="Q38" s="149" t="s">
        <v>113</v>
      </c>
      <c r="R38" s="148">
        <f t="shared" si="9"/>
        <v>0</v>
      </c>
      <c r="S38" s="175"/>
      <c r="T38" s="17">
        <f t="shared" si="10"/>
        <v>0</v>
      </c>
      <c r="U38" s="11"/>
      <c r="V38" s="4"/>
      <c r="W38" s="4"/>
      <c r="X38" s="4"/>
      <c r="Y38" s="4"/>
    </row>
    <row r="39" spans="1:25" ht="29.1" customHeight="1" thickBot="1" x14ac:dyDescent="0.4">
      <c r="A39" s="144" t="str">
        <f t="shared" si="0"/>
        <v>SI</v>
      </c>
      <c r="B39" s="191" t="s">
        <v>365</v>
      </c>
      <c r="C39" s="157" t="s">
        <v>308</v>
      </c>
      <c r="D39" s="164" t="s">
        <v>309</v>
      </c>
      <c r="E39" s="193">
        <v>5</v>
      </c>
      <c r="F39" s="185"/>
      <c r="G39" s="185">
        <v>5</v>
      </c>
      <c r="H39" s="185"/>
      <c r="I39" s="185"/>
      <c r="J39" s="185"/>
      <c r="K39" s="185"/>
      <c r="L39" s="154">
        <f t="shared" si="6"/>
        <v>10</v>
      </c>
      <c r="M39" s="16">
        <f t="shared" si="7"/>
        <v>2</v>
      </c>
      <c r="N39" s="140">
        <f t="shared" si="8"/>
        <v>10</v>
      </c>
      <c r="O39" s="171"/>
      <c r="P39" s="148"/>
      <c r="Q39" s="149"/>
      <c r="R39" s="148">
        <f t="shared" si="9"/>
        <v>0</v>
      </c>
      <c r="S39" s="175"/>
      <c r="T39" s="17">
        <f t="shared" si="10"/>
        <v>0</v>
      </c>
      <c r="U39" s="11"/>
      <c r="V39" s="4"/>
      <c r="W39" s="4"/>
      <c r="X39" s="4"/>
      <c r="Y39" s="4"/>
    </row>
    <row r="40" spans="1:25" ht="29.1" customHeight="1" thickBot="1" x14ac:dyDescent="0.4">
      <c r="A40" s="144" t="str">
        <f t="shared" si="0"/>
        <v>NO</v>
      </c>
      <c r="B40" s="12" t="s">
        <v>678</v>
      </c>
      <c r="C40" s="148">
        <v>1317</v>
      </c>
      <c r="D40" s="149" t="s">
        <v>28</v>
      </c>
      <c r="E40" s="15"/>
      <c r="F40" s="185"/>
      <c r="G40" s="185"/>
      <c r="H40" s="185"/>
      <c r="I40" s="185"/>
      <c r="J40" s="185">
        <v>9</v>
      </c>
      <c r="K40" s="185"/>
      <c r="L40" s="154">
        <f t="shared" si="6"/>
        <v>9</v>
      </c>
      <c r="M40" s="16">
        <f t="shared" si="7"/>
        <v>1</v>
      </c>
      <c r="N40" s="140">
        <f t="shared" si="8"/>
        <v>9</v>
      </c>
      <c r="O40" s="171"/>
      <c r="P40" s="148"/>
      <c r="Q40" s="149"/>
      <c r="R40" s="148">
        <f t="shared" si="9"/>
        <v>0</v>
      </c>
      <c r="S40" s="175"/>
      <c r="T40" s="17">
        <f t="shared" si="10"/>
        <v>0</v>
      </c>
      <c r="U40" s="11"/>
      <c r="V40" s="4"/>
      <c r="W40" s="4"/>
      <c r="X40" s="4"/>
      <c r="Y40" s="4"/>
    </row>
    <row r="41" spans="1:25" ht="29.1" customHeight="1" thickBot="1" x14ac:dyDescent="0.4">
      <c r="A41" s="144" t="str">
        <f t="shared" si="0"/>
        <v>NO</v>
      </c>
      <c r="B41" s="191" t="s">
        <v>357</v>
      </c>
      <c r="C41" s="157" t="s">
        <v>147</v>
      </c>
      <c r="D41" s="156" t="s">
        <v>20</v>
      </c>
      <c r="E41" s="193">
        <v>8</v>
      </c>
      <c r="F41" s="185"/>
      <c r="G41" s="185"/>
      <c r="H41" s="185"/>
      <c r="I41" s="185"/>
      <c r="J41" s="185"/>
      <c r="K41" s="185"/>
      <c r="L41" s="154">
        <f t="shared" si="6"/>
        <v>8</v>
      </c>
      <c r="M41" s="16">
        <f t="shared" si="7"/>
        <v>1</v>
      </c>
      <c r="N41" s="140">
        <f t="shared" si="8"/>
        <v>8</v>
      </c>
      <c r="O41" s="171"/>
      <c r="P41" s="148"/>
      <c r="Q41" s="149"/>
      <c r="R41" s="148">
        <f t="shared" si="9"/>
        <v>0</v>
      </c>
      <c r="S41" s="175"/>
      <c r="T41" s="17">
        <f t="shared" si="10"/>
        <v>0</v>
      </c>
      <c r="U41" s="11"/>
      <c r="V41" s="4"/>
      <c r="W41" s="4"/>
      <c r="X41" s="4"/>
      <c r="Y41" s="4"/>
    </row>
    <row r="42" spans="1:25" ht="29.1" customHeight="1" thickBot="1" x14ac:dyDescent="0.4">
      <c r="A42" s="144" t="str">
        <f t="shared" si="0"/>
        <v>NO</v>
      </c>
      <c r="B42" s="40" t="s">
        <v>618</v>
      </c>
      <c r="C42" s="157" t="s">
        <v>139</v>
      </c>
      <c r="D42" s="183" t="s">
        <v>140</v>
      </c>
      <c r="E42" s="15"/>
      <c r="F42" s="185"/>
      <c r="G42" s="185"/>
      <c r="H42" s="185">
        <v>7</v>
      </c>
      <c r="I42" s="185"/>
      <c r="J42" s="185"/>
      <c r="K42" s="185"/>
      <c r="L42" s="154">
        <f t="shared" si="6"/>
        <v>7</v>
      </c>
      <c r="M42" s="16">
        <f t="shared" si="7"/>
        <v>1</v>
      </c>
      <c r="N42" s="140">
        <f t="shared" si="8"/>
        <v>7</v>
      </c>
      <c r="O42" s="171"/>
      <c r="P42" s="148"/>
      <c r="Q42" s="149"/>
      <c r="R42" s="148">
        <f t="shared" si="9"/>
        <v>0</v>
      </c>
      <c r="S42" s="175"/>
      <c r="T42" s="17">
        <f t="shared" si="10"/>
        <v>0</v>
      </c>
      <c r="U42" s="11"/>
      <c r="V42" s="4"/>
      <c r="W42" s="4"/>
      <c r="X42" s="4"/>
      <c r="Y42" s="4"/>
    </row>
    <row r="43" spans="1:25" ht="29.1" customHeight="1" thickBot="1" x14ac:dyDescent="0.4">
      <c r="A43" s="144" t="str">
        <f t="shared" si="0"/>
        <v>NO</v>
      </c>
      <c r="B43" s="12" t="s">
        <v>662</v>
      </c>
      <c r="C43" s="157" t="s">
        <v>199</v>
      </c>
      <c r="D43" s="158" t="s">
        <v>71</v>
      </c>
      <c r="E43" s="15"/>
      <c r="F43" s="185"/>
      <c r="G43" s="185"/>
      <c r="H43" s="185"/>
      <c r="I43" s="185">
        <v>5</v>
      </c>
      <c r="J43" s="185"/>
      <c r="K43" s="185"/>
      <c r="L43" s="154">
        <f t="shared" si="6"/>
        <v>5</v>
      </c>
      <c r="M43" s="16">
        <f t="shared" si="7"/>
        <v>1</v>
      </c>
      <c r="N43" s="140">
        <f t="shared" si="8"/>
        <v>5</v>
      </c>
      <c r="O43" s="171"/>
      <c r="P43" s="148"/>
      <c r="Q43" s="149"/>
      <c r="R43" s="148">
        <f t="shared" si="9"/>
        <v>0</v>
      </c>
      <c r="S43" s="175"/>
      <c r="T43" s="17">
        <f t="shared" si="10"/>
        <v>0</v>
      </c>
      <c r="U43" s="11"/>
      <c r="V43" s="4"/>
      <c r="W43" s="4"/>
      <c r="X43" s="4"/>
      <c r="Y43" s="4"/>
    </row>
    <row r="44" spans="1:25" ht="29.1" customHeight="1" thickBot="1" x14ac:dyDescent="0.4">
      <c r="A44" s="144" t="str">
        <f t="shared" si="0"/>
        <v>NO</v>
      </c>
      <c r="B44" s="12" t="s">
        <v>529</v>
      </c>
      <c r="C44" s="148">
        <v>2144</v>
      </c>
      <c r="D44" s="285" t="s">
        <v>107</v>
      </c>
      <c r="E44" s="15"/>
      <c r="F44" s="185">
        <v>5</v>
      </c>
      <c r="G44" s="185"/>
      <c r="H44" s="185"/>
      <c r="I44" s="185"/>
      <c r="J44" s="185"/>
      <c r="K44" s="185"/>
      <c r="L44" s="154">
        <f t="shared" si="6"/>
        <v>5</v>
      </c>
      <c r="M44" s="16">
        <f t="shared" si="7"/>
        <v>1</v>
      </c>
      <c r="N44" s="140">
        <f t="shared" si="8"/>
        <v>5</v>
      </c>
      <c r="O44" s="171"/>
      <c r="P44" s="148">
        <v>2199</v>
      </c>
      <c r="Q44" s="180" t="s">
        <v>106</v>
      </c>
      <c r="R44" s="148">
        <f t="shared" si="9"/>
        <v>0</v>
      </c>
      <c r="S44" s="175"/>
      <c r="T44" s="17">
        <f t="shared" si="10"/>
        <v>0</v>
      </c>
      <c r="U44" s="11"/>
      <c r="V44" s="4"/>
      <c r="W44" s="4"/>
      <c r="X44" s="4"/>
      <c r="Y44" s="4"/>
    </row>
    <row r="45" spans="1:25" ht="29.1" customHeight="1" thickBot="1" x14ac:dyDescent="0.4">
      <c r="A45" s="144" t="str">
        <f t="shared" si="0"/>
        <v>NO</v>
      </c>
      <c r="B45" s="12" t="s">
        <v>523</v>
      </c>
      <c r="C45" s="148">
        <v>1773</v>
      </c>
      <c r="D45" s="149" t="s">
        <v>71</v>
      </c>
      <c r="E45" s="15"/>
      <c r="F45" s="185">
        <v>5</v>
      </c>
      <c r="G45" s="185"/>
      <c r="H45" s="185"/>
      <c r="I45" s="185"/>
      <c r="J45" s="185"/>
      <c r="K45" s="185"/>
      <c r="L45" s="154">
        <f t="shared" si="6"/>
        <v>5</v>
      </c>
      <c r="M45" s="16">
        <f t="shared" si="7"/>
        <v>1</v>
      </c>
      <c r="N45" s="140">
        <f t="shared" si="8"/>
        <v>5</v>
      </c>
      <c r="O45" s="171"/>
      <c r="P45" s="148">
        <v>1908</v>
      </c>
      <c r="Q45" s="149" t="s">
        <v>55</v>
      </c>
      <c r="R45" s="148">
        <f t="shared" si="9"/>
        <v>0</v>
      </c>
      <c r="S45" s="175"/>
      <c r="T45" s="17">
        <f t="shared" si="10"/>
        <v>0</v>
      </c>
      <c r="U45" s="11"/>
      <c r="V45" s="4"/>
      <c r="W45" s="4"/>
      <c r="X45" s="4"/>
      <c r="Y45" s="4"/>
    </row>
    <row r="46" spans="1:25" ht="29.1" customHeight="1" thickBot="1" x14ac:dyDescent="0.4">
      <c r="A46" s="144" t="str">
        <f t="shared" si="0"/>
        <v>NO</v>
      </c>
      <c r="B46" s="12" t="s">
        <v>679</v>
      </c>
      <c r="C46" s="148">
        <v>2144</v>
      </c>
      <c r="D46" s="285" t="s">
        <v>107</v>
      </c>
      <c r="E46" s="15"/>
      <c r="F46" s="185"/>
      <c r="G46" s="185"/>
      <c r="H46" s="185"/>
      <c r="I46" s="185"/>
      <c r="J46" s="185">
        <v>5</v>
      </c>
      <c r="K46" s="185"/>
      <c r="L46" s="154">
        <f t="shared" si="6"/>
        <v>5</v>
      </c>
      <c r="M46" s="16">
        <f t="shared" si="7"/>
        <v>1</v>
      </c>
      <c r="N46" s="140">
        <f t="shared" si="8"/>
        <v>5</v>
      </c>
      <c r="O46" s="171"/>
      <c r="P46" s="148">
        <v>2057</v>
      </c>
      <c r="Q46" s="149" t="s">
        <v>56</v>
      </c>
      <c r="R46" s="148">
        <f t="shared" si="9"/>
        <v>11</v>
      </c>
      <c r="S46" s="175"/>
      <c r="T46" s="17">
        <f t="shared" si="10"/>
        <v>11</v>
      </c>
      <c r="U46" s="21"/>
      <c r="V46" s="4"/>
      <c r="W46" s="4"/>
      <c r="X46" s="4"/>
      <c r="Y46" s="4"/>
    </row>
    <row r="47" spans="1:25" ht="29.1" customHeight="1" thickBot="1" x14ac:dyDescent="0.4">
      <c r="A47" s="144" t="str">
        <f t="shared" si="0"/>
        <v>NO</v>
      </c>
      <c r="B47" s="12" t="s">
        <v>661</v>
      </c>
      <c r="C47" s="157" t="s">
        <v>268</v>
      </c>
      <c r="D47" s="164" t="s">
        <v>269</v>
      </c>
      <c r="E47" s="15"/>
      <c r="F47" s="185"/>
      <c r="G47" s="185"/>
      <c r="H47" s="185"/>
      <c r="I47" s="185">
        <v>5</v>
      </c>
      <c r="J47" s="185"/>
      <c r="K47" s="185"/>
      <c r="L47" s="154">
        <f t="shared" si="6"/>
        <v>5</v>
      </c>
      <c r="M47" s="16">
        <f t="shared" si="7"/>
        <v>1</v>
      </c>
      <c r="N47" s="140">
        <f t="shared" si="8"/>
        <v>5</v>
      </c>
      <c r="O47" s="171"/>
      <c r="P47" s="148">
        <v>2069</v>
      </c>
      <c r="Q47" s="149" t="s">
        <v>57</v>
      </c>
      <c r="R47" s="148">
        <f t="shared" si="9"/>
        <v>0</v>
      </c>
      <c r="S47" s="175"/>
      <c r="T47" s="17">
        <f t="shared" si="10"/>
        <v>0</v>
      </c>
      <c r="U47" s="21"/>
      <c r="V47" s="4"/>
      <c r="W47" s="4"/>
      <c r="X47" s="4"/>
      <c r="Y47" s="4"/>
    </row>
    <row r="48" spans="1:25" ht="29.1" customHeight="1" thickBot="1" x14ac:dyDescent="0.4">
      <c r="A48" s="144" t="str">
        <f t="shared" si="0"/>
        <v>NO</v>
      </c>
      <c r="B48" s="12" t="s">
        <v>599</v>
      </c>
      <c r="C48" s="157" t="s">
        <v>308</v>
      </c>
      <c r="D48" s="183" t="s">
        <v>309</v>
      </c>
      <c r="E48" s="15"/>
      <c r="F48" s="185"/>
      <c r="G48" s="185">
        <v>5</v>
      </c>
      <c r="H48" s="185"/>
      <c r="I48" s="185"/>
      <c r="J48" s="185"/>
      <c r="K48" s="185"/>
      <c r="L48" s="154">
        <f t="shared" si="6"/>
        <v>5</v>
      </c>
      <c r="M48" s="16">
        <f t="shared" si="7"/>
        <v>1</v>
      </c>
      <c r="N48" s="140">
        <f t="shared" si="8"/>
        <v>5</v>
      </c>
      <c r="O48" s="171"/>
      <c r="P48" s="148">
        <v>2321</v>
      </c>
      <c r="Q48" s="149" t="s">
        <v>668</v>
      </c>
      <c r="R48" s="148">
        <f t="shared" si="9"/>
        <v>0</v>
      </c>
      <c r="S48" s="175"/>
      <c r="T48" s="17">
        <f t="shared" si="10"/>
        <v>0</v>
      </c>
      <c r="U48" s="21"/>
      <c r="V48" s="4"/>
      <c r="W48" s="4"/>
      <c r="X48" s="4"/>
      <c r="Y48" s="4"/>
    </row>
    <row r="49" spans="1:25" ht="29.1" customHeight="1" thickBot="1" x14ac:dyDescent="0.4">
      <c r="A49" s="144" t="str">
        <f t="shared" si="0"/>
        <v>NO</v>
      </c>
      <c r="B49" s="12" t="s">
        <v>622</v>
      </c>
      <c r="C49" s="157" t="s">
        <v>199</v>
      </c>
      <c r="D49" s="158" t="s">
        <v>71</v>
      </c>
      <c r="E49" s="15"/>
      <c r="F49" s="185"/>
      <c r="G49" s="185"/>
      <c r="H49" s="185">
        <v>5</v>
      </c>
      <c r="I49" s="185"/>
      <c r="J49" s="185"/>
      <c r="K49" s="185"/>
      <c r="L49" s="154">
        <f t="shared" si="6"/>
        <v>5</v>
      </c>
      <c r="M49" s="16">
        <f t="shared" si="7"/>
        <v>1</v>
      </c>
      <c r="N49" s="140">
        <f t="shared" si="8"/>
        <v>5</v>
      </c>
      <c r="O49" s="171"/>
      <c r="P49" s="148">
        <v>2029</v>
      </c>
      <c r="Q49" s="149" t="s">
        <v>59</v>
      </c>
      <c r="R49" s="148">
        <f t="shared" si="9"/>
        <v>62</v>
      </c>
      <c r="S49" s="175"/>
      <c r="T49" s="17">
        <f t="shared" si="10"/>
        <v>62</v>
      </c>
      <c r="U49" s="21"/>
      <c r="V49" s="4"/>
      <c r="W49" s="4"/>
      <c r="X49" s="4"/>
      <c r="Y49" s="4"/>
    </row>
    <row r="50" spans="1:25" ht="29.1" customHeight="1" thickBot="1" x14ac:dyDescent="0.4">
      <c r="A50" s="144" t="str">
        <f t="shared" si="0"/>
        <v>NO</v>
      </c>
      <c r="B50" s="191" t="s">
        <v>368</v>
      </c>
      <c r="C50" s="157" t="s">
        <v>308</v>
      </c>
      <c r="D50" s="183" t="s">
        <v>309</v>
      </c>
      <c r="E50" s="193">
        <v>5</v>
      </c>
      <c r="F50" s="185"/>
      <c r="G50" s="185"/>
      <c r="H50" s="185"/>
      <c r="I50" s="185"/>
      <c r="J50" s="185"/>
      <c r="K50" s="185"/>
      <c r="L50" s="154">
        <f t="shared" si="6"/>
        <v>5</v>
      </c>
      <c r="M50" s="16">
        <f t="shared" si="7"/>
        <v>1</v>
      </c>
      <c r="N50" s="140">
        <f t="shared" si="8"/>
        <v>5</v>
      </c>
      <c r="O50" s="171"/>
      <c r="P50" s="148">
        <v>2027</v>
      </c>
      <c r="Q50" s="149" t="s">
        <v>20</v>
      </c>
      <c r="R50" s="148">
        <f t="shared" si="9"/>
        <v>441</v>
      </c>
      <c r="S50" s="175"/>
      <c r="T50" s="17">
        <f t="shared" si="10"/>
        <v>371</v>
      </c>
      <c r="U50" s="21"/>
      <c r="V50" s="4"/>
      <c r="W50" s="4"/>
      <c r="X50" s="4"/>
      <c r="Y50" s="4"/>
    </row>
    <row r="51" spans="1:25" ht="29.1" customHeight="1" thickBot="1" x14ac:dyDescent="0.4">
      <c r="A51" s="144" t="str">
        <f t="shared" ref="A51:A67" si="11">IF(M51&lt;2,"NO","SI")</f>
        <v>NO</v>
      </c>
      <c r="B51" s="12" t="s">
        <v>621</v>
      </c>
      <c r="C51" s="157" t="s">
        <v>199</v>
      </c>
      <c r="D51" s="156" t="s">
        <v>71</v>
      </c>
      <c r="E51" s="15"/>
      <c r="F51" s="185"/>
      <c r="G51" s="185"/>
      <c r="H51" s="185">
        <v>5</v>
      </c>
      <c r="I51" s="185"/>
      <c r="J51" s="185"/>
      <c r="K51" s="185"/>
      <c r="L51" s="154">
        <f t="shared" si="6"/>
        <v>5</v>
      </c>
      <c r="M51" s="16">
        <f t="shared" si="7"/>
        <v>1</v>
      </c>
      <c r="N51" s="140">
        <f t="shared" si="8"/>
        <v>5</v>
      </c>
      <c r="O51" s="171"/>
      <c r="P51" s="148">
        <v>1862</v>
      </c>
      <c r="Q51" s="149" t="s">
        <v>60</v>
      </c>
      <c r="R51" s="148">
        <f t="shared" si="9"/>
        <v>0</v>
      </c>
      <c r="S51" s="175"/>
      <c r="T51" s="17">
        <f t="shared" si="10"/>
        <v>0</v>
      </c>
      <c r="U51" s="21"/>
      <c r="V51" s="4"/>
      <c r="W51" s="4"/>
      <c r="X51" s="4"/>
      <c r="Y51" s="4"/>
    </row>
    <row r="52" spans="1:25" ht="29.1" customHeight="1" thickBot="1" x14ac:dyDescent="0.4">
      <c r="A52" s="144" t="str">
        <f t="shared" si="11"/>
        <v>NO</v>
      </c>
      <c r="B52" s="12" t="s">
        <v>598</v>
      </c>
      <c r="C52" s="157" t="s">
        <v>155</v>
      </c>
      <c r="D52" s="183" t="s">
        <v>118</v>
      </c>
      <c r="E52" s="15"/>
      <c r="F52" s="185"/>
      <c r="G52" s="185">
        <v>5</v>
      </c>
      <c r="H52" s="185"/>
      <c r="I52" s="185"/>
      <c r="J52" s="185"/>
      <c r="K52" s="185"/>
      <c r="L52" s="154">
        <f t="shared" si="6"/>
        <v>5</v>
      </c>
      <c r="M52" s="16">
        <f t="shared" si="7"/>
        <v>1</v>
      </c>
      <c r="N52" s="140">
        <f t="shared" si="8"/>
        <v>5</v>
      </c>
      <c r="O52" s="171"/>
      <c r="P52" s="148">
        <v>1132</v>
      </c>
      <c r="Q52" s="149" t="s">
        <v>61</v>
      </c>
      <c r="R52" s="148">
        <f t="shared" si="9"/>
        <v>0</v>
      </c>
      <c r="S52" s="175"/>
      <c r="T52" s="17">
        <f t="shared" si="10"/>
        <v>0</v>
      </c>
      <c r="U52" s="21"/>
      <c r="V52" s="4"/>
      <c r="W52" s="4"/>
      <c r="X52" s="4"/>
      <c r="Y52" s="4"/>
    </row>
    <row r="53" spans="1:25" ht="29.1" customHeight="1" thickBot="1" x14ac:dyDescent="0.4">
      <c r="A53" s="144" t="str">
        <f t="shared" si="11"/>
        <v>NO</v>
      </c>
      <c r="B53" s="131"/>
      <c r="C53" s="13"/>
      <c r="D53" s="41"/>
      <c r="E53" s="15"/>
      <c r="F53" s="185"/>
      <c r="G53" s="185"/>
      <c r="H53" s="185"/>
      <c r="I53" s="185"/>
      <c r="J53" s="185"/>
      <c r="K53" s="185"/>
      <c r="L53" s="154">
        <f t="shared" ref="L53:L67" si="12">IF(M53=7,SUM(E53:K53)-SMALL(E53:K53,1)-SMALL(E53:K53,2),IF(M53=6,SUM(E53:K53)-SMALL(E53:K53,1),SUM(E53:K53)))</f>
        <v>0</v>
      </c>
      <c r="M53" s="16">
        <f t="shared" si="7"/>
        <v>0</v>
      </c>
      <c r="N53" s="140">
        <f t="shared" si="8"/>
        <v>0</v>
      </c>
      <c r="O53" s="171"/>
      <c r="P53" s="148">
        <v>1988</v>
      </c>
      <c r="Q53" s="149" t="s">
        <v>62</v>
      </c>
      <c r="R53" s="148">
        <f t="shared" si="9"/>
        <v>0</v>
      </c>
      <c r="S53" s="175"/>
      <c r="T53" s="17">
        <f t="shared" si="10"/>
        <v>0</v>
      </c>
      <c r="U53" s="21"/>
      <c r="V53" s="4"/>
      <c r="W53" s="4"/>
      <c r="X53" s="4"/>
      <c r="Y53" s="4"/>
    </row>
    <row r="54" spans="1:25" ht="29.1" customHeight="1" thickBot="1" x14ac:dyDescent="0.4">
      <c r="A54" s="144" t="str">
        <f t="shared" si="11"/>
        <v>NO</v>
      </c>
      <c r="B54" s="131"/>
      <c r="C54" s="13"/>
      <c r="D54" s="12"/>
      <c r="E54" s="15"/>
      <c r="F54" s="185"/>
      <c r="G54" s="185"/>
      <c r="H54" s="185"/>
      <c r="I54" s="185"/>
      <c r="J54" s="185"/>
      <c r="K54" s="185"/>
      <c r="L54" s="154">
        <f t="shared" si="12"/>
        <v>0</v>
      </c>
      <c r="M54" s="16">
        <f t="shared" si="7"/>
        <v>0</v>
      </c>
      <c r="N54" s="140">
        <f t="shared" si="8"/>
        <v>0</v>
      </c>
      <c r="O54" s="171"/>
      <c r="P54" s="148">
        <v>2378</v>
      </c>
      <c r="Q54" s="149" t="s">
        <v>474</v>
      </c>
      <c r="R54" s="148">
        <f t="shared" si="9"/>
        <v>56</v>
      </c>
      <c r="S54" s="175"/>
      <c r="T54" s="17">
        <f t="shared" si="10"/>
        <v>56</v>
      </c>
      <c r="U54" s="4"/>
      <c r="V54" s="4"/>
      <c r="W54" s="4"/>
      <c r="X54" s="4"/>
      <c r="Y54" s="4"/>
    </row>
    <row r="55" spans="1:25" ht="29.1" customHeight="1" thickBot="1" x14ac:dyDescent="0.4">
      <c r="A55" s="144" t="str">
        <f t="shared" si="11"/>
        <v>NO</v>
      </c>
      <c r="B55" s="131"/>
      <c r="C55" s="13"/>
      <c r="D55" s="12"/>
      <c r="E55" s="15"/>
      <c r="F55" s="185"/>
      <c r="G55" s="185"/>
      <c r="H55" s="185"/>
      <c r="I55" s="185"/>
      <c r="J55" s="185"/>
      <c r="K55" s="185"/>
      <c r="L55" s="154">
        <f t="shared" si="12"/>
        <v>0</v>
      </c>
      <c r="M55" s="16">
        <f t="shared" si="7"/>
        <v>0</v>
      </c>
      <c r="N55" s="140">
        <f t="shared" si="8"/>
        <v>0</v>
      </c>
      <c r="O55" s="171"/>
      <c r="P55" s="295">
        <v>1636</v>
      </c>
      <c r="Q55" s="149" t="s">
        <v>698</v>
      </c>
      <c r="R55" s="148">
        <f t="shared" si="9"/>
        <v>0</v>
      </c>
      <c r="S55" s="175"/>
      <c r="T55" s="17">
        <f t="shared" si="10"/>
        <v>0</v>
      </c>
      <c r="U55" s="4"/>
      <c r="V55" s="4"/>
      <c r="W55" s="4"/>
      <c r="X55" s="4"/>
      <c r="Y55" s="4"/>
    </row>
    <row r="56" spans="1:25" ht="29.1" customHeight="1" thickBot="1" x14ac:dyDescent="0.4">
      <c r="A56" s="144" t="str">
        <f t="shared" si="11"/>
        <v>NO</v>
      </c>
      <c r="B56" s="131"/>
      <c r="C56" s="13"/>
      <c r="D56" s="12"/>
      <c r="E56" s="15"/>
      <c r="F56" s="185"/>
      <c r="G56" s="185"/>
      <c r="H56" s="185"/>
      <c r="I56" s="185"/>
      <c r="J56" s="185"/>
      <c r="K56" s="185"/>
      <c r="L56" s="154">
        <f t="shared" si="12"/>
        <v>0</v>
      </c>
      <c r="M56" s="16">
        <f t="shared" si="7"/>
        <v>0</v>
      </c>
      <c r="N56" s="140">
        <f t="shared" si="8"/>
        <v>0</v>
      </c>
      <c r="O56" s="171"/>
      <c r="P56" s="148">
        <v>2140</v>
      </c>
      <c r="Q56" s="149" t="s">
        <v>648</v>
      </c>
      <c r="R56" s="148">
        <f t="shared" si="9"/>
        <v>0</v>
      </c>
      <c r="S56" s="175"/>
      <c r="T56" s="17">
        <f t="shared" si="10"/>
        <v>0</v>
      </c>
      <c r="U56" s="4"/>
      <c r="V56" s="4"/>
      <c r="W56" s="4"/>
      <c r="X56" s="4"/>
      <c r="Y56" s="4"/>
    </row>
    <row r="57" spans="1:25" ht="29.1" customHeight="1" thickBot="1" x14ac:dyDescent="0.4">
      <c r="A57" s="144" t="str">
        <f t="shared" si="11"/>
        <v>NO</v>
      </c>
      <c r="B57" s="131"/>
      <c r="C57" s="13"/>
      <c r="D57" s="12"/>
      <c r="E57" s="15"/>
      <c r="F57" s="185"/>
      <c r="G57" s="185"/>
      <c r="H57" s="185"/>
      <c r="I57" s="185"/>
      <c r="J57" s="185"/>
      <c r="K57" s="185"/>
      <c r="L57" s="154">
        <f t="shared" si="12"/>
        <v>0</v>
      </c>
      <c r="M57" s="16">
        <f t="shared" si="7"/>
        <v>0</v>
      </c>
      <c r="N57" s="140">
        <f t="shared" si="8"/>
        <v>0</v>
      </c>
      <c r="O57" s="171"/>
      <c r="P57" s="266">
        <v>1990</v>
      </c>
      <c r="Q57" s="267" t="s">
        <v>26</v>
      </c>
      <c r="R57" s="148">
        <f t="shared" si="9"/>
        <v>0</v>
      </c>
      <c r="S57" s="175"/>
      <c r="T57" s="17">
        <f t="shared" si="10"/>
        <v>0</v>
      </c>
      <c r="U57" s="4"/>
      <c r="V57" s="4"/>
      <c r="W57" s="4"/>
      <c r="X57" s="4"/>
      <c r="Y57" s="4"/>
    </row>
    <row r="58" spans="1:25" ht="29.1" customHeight="1" thickBot="1" x14ac:dyDescent="0.4">
      <c r="A58" s="144" t="str">
        <f t="shared" si="11"/>
        <v>NO</v>
      </c>
      <c r="B58" s="131"/>
      <c r="C58" s="13"/>
      <c r="D58" s="41"/>
      <c r="E58" s="15"/>
      <c r="F58" s="185"/>
      <c r="G58" s="185"/>
      <c r="H58" s="185"/>
      <c r="I58" s="185"/>
      <c r="J58" s="185"/>
      <c r="K58" s="185"/>
      <c r="L58" s="154">
        <f t="shared" si="12"/>
        <v>0</v>
      </c>
      <c r="M58" s="16">
        <f t="shared" si="7"/>
        <v>0</v>
      </c>
      <c r="N58" s="140">
        <f t="shared" si="8"/>
        <v>0</v>
      </c>
      <c r="O58" s="171"/>
      <c r="P58" s="148">
        <v>2068</v>
      </c>
      <c r="Q58" s="149" t="s">
        <v>64</v>
      </c>
      <c r="R58" s="148">
        <f t="shared" si="9"/>
        <v>0</v>
      </c>
      <c r="S58" s="175"/>
      <c r="T58" s="17">
        <f t="shared" si="10"/>
        <v>0</v>
      </c>
      <c r="U58" s="4"/>
      <c r="V58" s="4"/>
      <c r="W58" s="4"/>
      <c r="X58" s="4"/>
      <c r="Y58" s="4"/>
    </row>
    <row r="59" spans="1:25" ht="29.1" customHeight="1" thickBot="1" x14ac:dyDescent="0.4">
      <c r="A59" s="144" t="str">
        <f t="shared" si="11"/>
        <v>NO</v>
      </c>
      <c r="B59" s="12"/>
      <c r="C59" s="13"/>
      <c r="D59" s="12"/>
      <c r="E59" s="15"/>
      <c r="F59" s="185"/>
      <c r="G59" s="185"/>
      <c r="H59" s="185"/>
      <c r="I59" s="185"/>
      <c r="J59" s="185"/>
      <c r="K59" s="185"/>
      <c r="L59" s="154">
        <f t="shared" si="12"/>
        <v>0</v>
      </c>
      <c r="M59" s="16">
        <f t="shared" si="7"/>
        <v>0</v>
      </c>
      <c r="N59" s="140">
        <f t="shared" si="8"/>
        <v>0</v>
      </c>
      <c r="O59" s="171"/>
      <c r="P59" s="148">
        <v>2075</v>
      </c>
      <c r="Q59" s="180" t="s">
        <v>118</v>
      </c>
      <c r="R59" s="148">
        <f t="shared" si="9"/>
        <v>49</v>
      </c>
      <c r="S59" s="175"/>
      <c r="T59" s="17">
        <f t="shared" si="10"/>
        <v>49</v>
      </c>
      <c r="U59" s="4"/>
      <c r="V59" s="4"/>
      <c r="W59" s="4"/>
      <c r="X59" s="4"/>
      <c r="Y59" s="4"/>
    </row>
    <row r="60" spans="1:25" ht="29.1" customHeight="1" thickBot="1" x14ac:dyDescent="0.4">
      <c r="A60" s="144" t="str">
        <f t="shared" si="11"/>
        <v>NO</v>
      </c>
      <c r="B60" s="12"/>
      <c r="C60" s="13"/>
      <c r="D60" s="12"/>
      <c r="E60" s="15"/>
      <c r="F60" s="185"/>
      <c r="G60" s="185"/>
      <c r="H60" s="185"/>
      <c r="I60" s="185"/>
      <c r="J60" s="185"/>
      <c r="K60" s="185"/>
      <c r="L60" s="154">
        <f t="shared" si="12"/>
        <v>0</v>
      </c>
      <c r="M60" s="16">
        <f t="shared" si="7"/>
        <v>0</v>
      </c>
      <c r="N60" s="140">
        <f t="shared" si="8"/>
        <v>0</v>
      </c>
      <c r="O60" s="171"/>
      <c r="P60" s="148">
        <v>2076</v>
      </c>
      <c r="Q60" s="149" t="s">
        <v>117</v>
      </c>
      <c r="R60" s="148">
        <f t="shared" si="9"/>
        <v>0</v>
      </c>
      <c r="S60" s="175"/>
      <c r="T60" s="17">
        <f t="shared" si="10"/>
        <v>0</v>
      </c>
      <c r="U60" s="4"/>
      <c r="V60" s="4"/>
      <c r="W60" s="4"/>
      <c r="X60" s="4"/>
      <c r="Y60" s="4"/>
    </row>
    <row r="61" spans="1:25" ht="29.1" customHeight="1" thickBot="1" x14ac:dyDescent="0.4">
      <c r="A61" s="144" t="str">
        <f t="shared" si="11"/>
        <v>NO</v>
      </c>
      <c r="B61" s="12"/>
      <c r="C61" s="13"/>
      <c r="D61" s="12"/>
      <c r="E61" s="15"/>
      <c r="F61" s="185"/>
      <c r="G61" s="185"/>
      <c r="H61" s="185"/>
      <c r="I61" s="185"/>
      <c r="J61" s="185"/>
      <c r="K61" s="185"/>
      <c r="L61" s="154">
        <f t="shared" si="12"/>
        <v>0</v>
      </c>
      <c r="M61" s="16">
        <f t="shared" si="7"/>
        <v>0</v>
      </c>
      <c r="N61" s="140">
        <f t="shared" si="8"/>
        <v>0</v>
      </c>
      <c r="O61" s="171"/>
      <c r="P61" s="148">
        <v>2161</v>
      </c>
      <c r="Q61" s="149" t="s">
        <v>66</v>
      </c>
      <c r="R61" s="148">
        <f t="shared" si="9"/>
        <v>0</v>
      </c>
      <c r="S61" s="175"/>
      <c r="T61" s="17">
        <f t="shared" si="10"/>
        <v>0</v>
      </c>
      <c r="U61" s="4"/>
      <c r="V61" s="4"/>
      <c r="W61" s="4"/>
      <c r="X61" s="4"/>
      <c r="Y61" s="4"/>
    </row>
    <row r="62" spans="1:25" ht="29.1" customHeight="1" thickBot="1" x14ac:dyDescent="0.4">
      <c r="A62" s="144" t="str">
        <f t="shared" si="11"/>
        <v>NO</v>
      </c>
      <c r="B62" s="12"/>
      <c r="C62" s="13"/>
      <c r="D62" s="12"/>
      <c r="E62" s="15"/>
      <c r="F62" s="185"/>
      <c r="G62" s="185"/>
      <c r="H62" s="185"/>
      <c r="I62" s="185"/>
      <c r="J62" s="185"/>
      <c r="K62" s="185"/>
      <c r="L62" s="154">
        <f t="shared" si="12"/>
        <v>0</v>
      </c>
      <c r="M62" s="16">
        <f t="shared" si="7"/>
        <v>0</v>
      </c>
      <c r="N62" s="140">
        <f t="shared" si="8"/>
        <v>0</v>
      </c>
      <c r="O62" s="171"/>
      <c r="P62" s="148">
        <v>1216</v>
      </c>
      <c r="Q62" s="180" t="s">
        <v>108</v>
      </c>
      <c r="R62" s="148">
        <f t="shared" si="9"/>
        <v>0</v>
      </c>
      <c r="S62" s="175"/>
      <c r="T62" s="17">
        <f t="shared" si="10"/>
        <v>0</v>
      </c>
      <c r="U62" s="4"/>
      <c r="V62" s="4"/>
      <c r="W62" s="4"/>
      <c r="X62" s="4"/>
      <c r="Y62" s="4"/>
    </row>
    <row r="63" spans="1:25" ht="29.1" customHeight="1" thickBot="1" x14ac:dyDescent="0.4">
      <c r="A63" s="144" t="str">
        <f t="shared" si="11"/>
        <v>NO</v>
      </c>
      <c r="B63" s="12"/>
      <c r="C63" s="13"/>
      <c r="D63" s="12"/>
      <c r="E63" s="15"/>
      <c r="F63" s="185"/>
      <c r="G63" s="185"/>
      <c r="H63" s="185"/>
      <c r="I63" s="185"/>
      <c r="J63" s="185"/>
      <c r="K63" s="185"/>
      <c r="L63" s="154">
        <f t="shared" si="12"/>
        <v>0</v>
      </c>
      <c r="M63" s="16">
        <f t="shared" si="7"/>
        <v>0</v>
      </c>
      <c r="N63" s="140">
        <f t="shared" si="8"/>
        <v>0</v>
      </c>
      <c r="O63" s="171"/>
      <c r="P63" s="148">
        <v>2113</v>
      </c>
      <c r="Q63" s="149" t="s">
        <v>67</v>
      </c>
      <c r="R63" s="148">
        <f t="shared" si="9"/>
        <v>0</v>
      </c>
      <c r="S63" s="175"/>
      <c r="T63" s="17">
        <f t="shared" si="10"/>
        <v>0</v>
      </c>
      <c r="U63" s="4"/>
      <c r="V63" s="4"/>
      <c r="W63" s="4"/>
      <c r="X63" s="4"/>
      <c r="Y63" s="4"/>
    </row>
    <row r="64" spans="1:25" ht="29.1" customHeight="1" thickBot="1" x14ac:dyDescent="0.4">
      <c r="A64" s="144" t="str">
        <f t="shared" si="11"/>
        <v>NO</v>
      </c>
      <c r="B64" s="12"/>
      <c r="C64" s="13"/>
      <c r="D64" s="12"/>
      <c r="E64" s="15"/>
      <c r="F64" s="185"/>
      <c r="G64" s="185"/>
      <c r="H64" s="185"/>
      <c r="I64" s="185"/>
      <c r="J64" s="185"/>
      <c r="K64" s="185"/>
      <c r="L64" s="154">
        <f t="shared" si="12"/>
        <v>0</v>
      </c>
      <c r="M64" s="16">
        <f t="shared" si="7"/>
        <v>0</v>
      </c>
      <c r="N64" s="140">
        <f t="shared" si="8"/>
        <v>0</v>
      </c>
      <c r="O64" s="171"/>
      <c r="P64" s="148">
        <v>1896</v>
      </c>
      <c r="Q64" s="149" t="s">
        <v>116</v>
      </c>
      <c r="R64" s="148">
        <f t="shared" si="9"/>
        <v>0</v>
      </c>
      <c r="S64" s="175"/>
      <c r="T64" s="17">
        <f t="shared" si="10"/>
        <v>0</v>
      </c>
      <c r="U64" s="4"/>
      <c r="V64" s="4"/>
      <c r="W64" s="4"/>
      <c r="X64" s="4"/>
      <c r="Y64" s="4"/>
    </row>
    <row r="65" spans="1:257" ht="29.1" customHeight="1" thickBot="1" x14ac:dyDescent="0.4">
      <c r="A65" s="144" t="str">
        <f t="shared" si="11"/>
        <v>NO</v>
      </c>
      <c r="B65" s="12"/>
      <c r="C65" s="13"/>
      <c r="D65" s="12"/>
      <c r="E65" s="15"/>
      <c r="F65" s="185"/>
      <c r="G65" s="185"/>
      <c r="H65" s="185"/>
      <c r="I65" s="185"/>
      <c r="J65" s="185"/>
      <c r="K65" s="185"/>
      <c r="L65" s="154">
        <f t="shared" si="12"/>
        <v>0</v>
      </c>
      <c r="M65" s="16">
        <f t="shared" si="7"/>
        <v>0</v>
      </c>
      <c r="N65" s="140">
        <f t="shared" si="8"/>
        <v>0</v>
      </c>
      <c r="O65" s="171"/>
      <c r="P65" s="178"/>
      <c r="Q65" s="178"/>
      <c r="R65" s="148">
        <f>SUM(R3:R64)</f>
        <v>4041</v>
      </c>
      <c r="S65" s="173"/>
      <c r="T65" s="22">
        <f>SUM(T3:T64)</f>
        <v>3598</v>
      </c>
      <c r="U65" s="4"/>
      <c r="V65" s="4"/>
      <c r="W65" s="4"/>
      <c r="X65" s="4"/>
      <c r="Y65" s="4"/>
    </row>
    <row r="66" spans="1:257" ht="29.1" customHeight="1" thickBot="1" x14ac:dyDescent="0.4">
      <c r="A66" s="144" t="str">
        <f t="shared" si="11"/>
        <v>NO</v>
      </c>
      <c r="B66" s="12"/>
      <c r="C66" s="13"/>
      <c r="D66" s="12"/>
      <c r="E66" s="15"/>
      <c r="F66" s="185"/>
      <c r="G66" s="185"/>
      <c r="H66" s="185"/>
      <c r="I66" s="185"/>
      <c r="J66" s="185"/>
      <c r="K66" s="185"/>
      <c r="L66" s="154">
        <f t="shared" si="12"/>
        <v>0</v>
      </c>
      <c r="M66" s="16">
        <f t="shared" si="7"/>
        <v>0</v>
      </c>
      <c r="N66" s="140">
        <f t="shared" si="8"/>
        <v>0</v>
      </c>
      <c r="O66" s="171"/>
      <c r="P66" s="178"/>
      <c r="Q66" s="178"/>
      <c r="R66" s="178"/>
      <c r="S66" s="173"/>
      <c r="T66" s="4"/>
      <c r="U66" s="4"/>
      <c r="V66" s="4"/>
      <c r="W66" s="4"/>
      <c r="X66" s="4"/>
      <c r="Y66" s="4"/>
    </row>
    <row r="67" spans="1:257" ht="29.1" customHeight="1" thickBot="1" x14ac:dyDescent="0.4">
      <c r="A67" s="144" t="str">
        <f t="shared" si="11"/>
        <v>NO</v>
      </c>
      <c r="B67" s="12"/>
      <c r="C67" s="13"/>
      <c r="D67" s="12"/>
      <c r="E67" s="15"/>
      <c r="F67" s="185"/>
      <c r="G67" s="185"/>
      <c r="H67" s="185"/>
      <c r="I67" s="185"/>
      <c r="J67" s="185"/>
      <c r="K67" s="185"/>
      <c r="L67" s="154">
        <f t="shared" si="12"/>
        <v>0</v>
      </c>
      <c r="M67" s="16">
        <f t="shared" ref="M67:M81" si="13">COUNTA(E67:K67)</f>
        <v>0</v>
      </c>
      <c r="N67" s="140">
        <f t="shared" ref="N67:N81" si="14">SUM(E67:K67)</f>
        <v>0</v>
      </c>
      <c r="O67" s="171"/>
      <c r="P67" s="178"/>
      <c r="Q67" s="178"/>
      <c r="R67" s="178"/>
      <c r="S67" s="173"/>
      <c r="T67" s="4"/>
      <c r="U67" s="4"/>
      <c r="V67" s="4"/>
      <c r="W67" s="4"/>
      <c r="X67" s="4"/>
      <c r="Y67" s="4"/>
    </row>
    <row r="68" spans="1:257" ht="29.1" customHeight="1" thickBot="1" x14ac:dyDescent="0.4">
      <c r="A68" s="144" t="str">
        <f t="shared" ref="A68:A72" si="15">IF(M68&lt;2,"NO","SI")</f>
        <v>NO</v>
      </c>
      <c r="B68" s="12"/>
      <c r="C68" s="13"/>
      <c r="D68" s="12"/>
      <c r="E68" s="15"/>
      <c r="F68" s="185"/>
      <c r="G68" s="185"/>
      <c r="H68" s="185"/>
      <c r="I68" s="185"/>
      <c r="J68" s="185"/>
      <c r="K68" s="185"/>
      <c r="L68" s="154">
        <f t="shared" ref="L68:L81" si="16">IF(M68=7,SUM(E68:K68)-SMALL(E68:K68,1)-SMALL(E68:K68,2),IF(M68=6,SUM(E68:K68)-SMALL(E68:K68,1),SUM(E68:K68)))</f>
        <v>0</v>
      </c>
      <c r="M68" s="16">
        <f t="shared" si="13"/>
        <v>0</v>
      </c>
      <c r="N68" s="140">
        <f t="shared" si="14"/>
        <v>0</v>
      </c>
      <c r="O68" s="171"/>
      <c r="P68" s="178"/>
      <c r="Q68" s="178"/>
      <c r="R68" s="178"/>
      <c r="S68" s="173"/>
      <c r="T68" s="4"/>
      <c r="U68" s="4"/>
      <c r="V68" s="4"/>
      <c r="W68" s="4"/>
      <c r="X68" s="4"/>
      <c r="Y68" s="4"/>
    </row>
    <row r="69" spans="1:257" ht="29.1" customHeight="1" thickBot="1" x14ac:dyDescent="0.4">
      <c r="A69" s="144" t="str">
        <f t="shared" si="15"/>
        <v>NO</v>
      </c>
      <c r="B69" s="12"/>
      <c r="C69" s="13"/>
      <c r="D69" s="12"/>
      <c r="E69" s="15"/>
      <c r="F69" s="185"/>
      <c r="G69" s="185"/>
      <c r="H69" s="185"/>
      <c r="I69" s="185"/>
      <c r="J69" s="185"/>
      <c r="K69" s="185"/>
      <c r="L69" s="154">
        <f t="shared" si="16"/>
        <v>0</v>
      </c>
      <c r="M69" s="16">
        <f t="shared" si="13"/>
        <v>0</v>
      </c>
      <c r="N69" s="140">
        <f t="shared" si="14"/>
        <v>0</v>
      </c>
      <c r="O69" s="171"/>
      <c r="P69" s="178"/>
      <c r="Q69" s="178"/>
      <c r="R69" s="178"/>
      <c r="S69" s="173"/>
      <c r="T69" s="4"/>
      <c r="U69" s="4"/>
      <c r="V69" s="4"/>
      <c r="W69" s="4"/>
      <c r="X69" s="4"/>
      <c r="Y69" s="4"/>
    </row>
    <row r="70" spans="1:257" ht="29.1" customHeight="1" thickBot="1" x14ac:dyDescent="0.4">
      <c r="A70" s="144" t="str">
        <f t="shared" si="15"/>
        <v>NO</v>
      </c>
      <c r="B70" s="12"/>
      <c r="C70" s="13"/>
      <c r="D70" s="12"/>
      <c r="E70" s="15"/>
      <c r="F70" s="185"/>
      <c r="G70" s="185"/>
      <c r="H70" s="185"/>
      <c r="I70" s="185"/>
      <c r="J70" s="185"/>
      <c r="K70" s="185"/>
      <c r="L70" s="154">
        <f t="shared" si="16"/>
        <v>0</v>
      </c>
      <c r="M70" s="16">
        <f t="shared" si="13"/>
        <v>0</v>
      </c>
      <c r="N70" s="140">
        <f t="shared" si="14"/>
        <v>0</v>
      </c>
      <c r="O70" s="171"/>
      <c r="P70" s="178"/>
      <c r="Q70" s="178"/>
      <c r="R70" s="178"/>
      <c r="S70" s="173"/>
      <c r="T70" s="4"/>
      <c r="U70" s="4"/>
      <c r="V70" s="4"/>
      <c r="W70" s="4"/>
      <c r="X70" s="4"/>
      <c r="Y70" s="4"/>
      <c r="Z70" s="105"/>
      <c r="AA70" s="105"/>
      <c r="AB70" s="105"/>
      <c r="AC70" s="105"/>
      <c r="AD70" s="105"/>
      <c r="AE70" s="105"/>
      <c r="AF70" s="105"/>
      <c r="AG70" s="105"/>
      <c r="AH70" s="105"/>
      <c r="AI70" s="105"/>
      <c r="AJ70" s="105"/>
      <c r="AK70" s="105"/>
      <c r="AL70" s="105"/>
      <c r="AM70" s="105"/>
      <c r="AN70" s="105"/>
      <c r="AO70" s="105"/>
      <c r="AP70" s="105"/>
      <c r="AQ70" s="105"/>
      <c r="AR70" s="105"/>
      <c r="AS70" s="105"/>
      <c r="AT70" s="105"/>
      <c r="AU70" s="105"/>
      <c r="AV70" s="105"/>
      <c r="AW70" s="105"/>
      <c r="AX70" s="105"/>
      <c r="AY70" s="105"/>
      <c r="AZ70" s="105"/>
      <c r="BA70" s="105"/>
      <c r="BB70" s="105"/>
      <c r="BC70" s="105"/>
      <c r="BD70" s="105"/>
      <c r="BE70" s="105"/>
      <c r="BF70" s="105"/>
      <c r="BG70" s="105"/>
      <c r="BH70" s="105"/>
      <c r="BI70" s="105"/>
      <c r="BJ70" s="105"/>
      <c r="BK70" s="105"/>
      <c r="BL70" s="105"/>
      <c r="BM70" s="105"/>
      <c r="BN70" s="105"/>
      <c r="BO70" s="105"/>
      <c r="BP70" s="105"/>
      <c r="BQ70" s="105"/>
      <c r="BR70" s="105"/>
      <c r="BS70" s="105"/>
      <c r="BT70" s="105"/>
      <c r="BU70" s="105"/>
      <c r="BV70" s="105"/>
      <c r="BW70" s="105"/>
      <c r="BX70" s="105"/>
      <c r="BY70" s="105"/>
      <c r="BZ70" s="105"/>
      <c r="CA70" s="105"/>
      <c r="CB70" s="105"/>
      <c r="CC70" s="105"/>
      <c r="CD70" s="105"/>
      <c r="CE70" s="105"/>
      <c r="CF70" s="105"/>
      <c r="CG70" s="105"/>
      <c r="CH70" s="105"/>
      <c r="CI70" s="105"/>
      <c r="CJ70" s="105"/>
      <c r="CK70" s="105"/>
      <c r="CL70" s="105"/>
      <c r="CM70" s="105"/>
      <c r="CN70" s="105"/>
      <c r="CO70" s="105"/>
      <c r="CP70" s="105"/>
      <c r="CQ70" s="105"/>
      <c r="CR70" s="105"/>
      <c r="CS70" s="105"/>
      <c r="CT70" s="105"/>
      <c r="CU70" s="105"/>
      <c r="CV70" s="105"/>
      <c r="CW70" s="105"/>
      <c r="CX70" s="105"/>
      <c r="CY70" s="105"/>
      <c r="CZ70" s="105"/>
      <c r="DA70" s="105"/>
      <c r="DB70" s="105"/>
      <c r="DC70" s="105"/>
      <c r="DD70" s="105"/>
      <c r="DE70" s="105"/>
      <c r="DF70" s="105"/>
      <c r="DG70" s="105"/>
      <c r="DH70" s="105"/>
      <c r="DI70" s="105"/>
      <c r="DJ70" s="105"/>
      <c r="DK70" s="105"/>
      <c r="DL70" s="105"/>
      <c r="DM70" s="105"/>
      <c r="DN70" s="105"/>
      <c r="DO70" s="105"/>
      <c r="DP70" s="105"/>
      <c r="DQ70" s="105"/>
      <c r="DR70" s="105"/>
      <c r="DS70" s="105"/>
      <c r="DT70" s="105"/>
      <c r="DU70" s="105"/>
      <c r="DV70" s="105"/>
      <c r="DW70" s="105"/>
      <c r="DX70" s="105"/>
      <c r="DY70" s="105"/>
      <c r="DZ70" s="105"/>
      <c r="EA70" s="105"/>
      <c r="EB70" s="105"/>
      <c r="EC70" s="105"/>
      <c r="ED70" s="105"/>
      <c r="EE70" s="105"/>
      <c r="EF70" s="105"/>
      <c r="EG70" s="105"/>
      <c r="EH70" s="105"/>
      <c r="EI70" s="105"/>
      <c r="EJ70" s="105"/>
      <c r="EK70" s="105"/>
      <c r="EL70" s="105"/>
      <c r="EM70" s="105"/>
      <c r="EN70" s="105"/>
      <c r="EO70" s="105"/>
      <c r="EP70" s="105"/>
      <c r="EQ70" s="105"/>
      <c r="ER70" s="105"/>
      <c r="ES70" s="105"/>
      <c r="ET70" s="105"/>
      <c r="EU70" s="105"/>
      <c r="EV70" s="105"/>
      <c r="EW70" s="105"/>
      <c r="EX70" s="105"/>
      <c r="EY70" s="105"/>
      <c r="EZ70" s="105"/>
      <c r="FA70" s="105"/>
      <c r="FB70" s="105"/>
      <c r="FC70" s="105"/>
      <c r="FD70" s="105"/>
      <c r="FE70" s="105"/>
      <c r="FF70" s="105"/>
      <c r="FG70" s="105"/>
      <c r="FH70" s="105"/>
      <c r="FI70" s="105"/>
      <c r="FJ70" s="105"/>
      <c r="FK70" s="105"/>
      <c r="FL70" s="105"/>
      <c r="FM70" s="105"/>
      <c r="FN70" s="105"/>
      <c r="FO70" s="105"/>
      <c r="FP70" s="105"/>
      <c r="FQ70" s="105"/>
      <c r="FR70" s="105"/>
      <c r="FS70" s="105"/>
      <c r="FT70" s="105"/>
      <c r="FU70" s="105"/>
      <c r="FV70" s="105"/>
      <c r="FW70" s="105"/>
      <c r="FX70" s="105"/>
      <c r="FY70" s="105"/>
      <c r="FZ70" s="105"/>
      <c r="GA70" s="105"/>
      <c r="GB70" s="105"/>
      <c r="GC70" s="105"/>
      <c r="GD70" s="105"/>
      <c r="GE70" s="105"/>
      <c r="GF70" s="105"/>
      <c r="GG70" s="105"/>
      <c r="GH70" s="105"/>
      <c r="GI70" s="105"/>
      <c r="GJ70" s="105"/>
      <c r="GK70" s="105"/>
      <c r="GL70" s="105"/>
      <c r="GM70" s="105"/>
      <c r="GN70" s="105"/>
      <c r="GO70" s="105"/>
      <c r="GP70" s="105"/>
      <c r="GQ70" s="105"/>
      <c r="GR70" s="105"/>
      <c r="GS70" s="105"/>
      <c r="GT70" s="105"/>
      <c r="GU70" s="105"/>
      <c r="GV70" s="105"/>
      <c r="GW70" s="105"/>
      <c r="GX70" s="105"/>
      <c r="GY70" s="105"/>
      <c r="GZ70" s="105"/>
      <c r="HA70" s="105"/>
      <c r="HB70" s="105"/>
      <c r="HC70" s="105"/>
      <c r="HD70" s="105"/>
      <c r="HE70" s="105"/>
      <c r="HF70" s="105"/>
      <c r="HG70" s="105"/>
      <c r="HH70" s="105"/>
      <c r="HI70" s="105"/>
      <c r="HJ70" s="105"/>
      <c r="HK70" s="105"/>
      <c r="HL70" s="105"/>
      <c r="HM70" s="105"/>
      <c r="HN70" s="105"/>
      <c r="HO70" s="105"/>
      <c r="HP70" s="105"/>
      <c r="HQ70" s="105"/>
      <c r="HR70" s="105"/>
      <c r="HS70" s="105"/>
      <c r="HT70" s="105"/>
      <c r="HU70" s="105"/>
      <c r="HV70" s="105"/>
      <c r="HW70" s="105"/>
      <c r="HX70" s="105"/>
      <c r="HY70" s="105"/>
      <c r="HZ70" s="105"/>
      <c r="IA70" s="105"/>
      <c r="IB70" s="105"/>
      <c r="IC70" s="105"/>
      <c r="ID70" s="105"/>
      <c r="IE70" s="105"/>
      <c r="IF70" s="105"/>
      <c r="IG70" s="105"/>
      <c r="IH70" s="105"/>
      <c r="II70" s="105"/>
      <c r="IJ70" s="105"/>
      <c r="IK70" s="105"/>
      <c r="IL70" s="105"/>
      <c r="IM70" s="105"/>
      <c r="IN70" s="105"/>
      <c r="IO70" s="105"/>
      <c r="IP70" s="105"/>
      <c r="IQ70" s="105"/>
      <c r="IR70" s="105"/>
      <c r="IS70" s="105"/>
      <c r="IT70" s="105"/>
      <c r="IU70" s="105"/>
      <c r="IV70" s="105"/>
      <c r="IW70" s="105"/>
    </row>
    <row r="71" spans="1:257" ht="29.1" customHeight="1" thickBot="1" x14ac:dyDescent="0.4">
      <c r="A71" s="144" t="str">
        <f t="shared" si="15"/>
        <v>NO</v>
      </c>
      <c r="B71" s="12"/>
      <c r="C71" s="13"/>
      <c r="D71" s="12"/>
      <c r="E71" s="15"/>
      <c r="F71" s="185"/>
      <c r="G71" s="185"/>
      <c r="H71" s="185"/>
      <c r="I71" s="185"/>
      <c r="J71" s="185"/>
      <c r="K71" s="185"/>
      <c r="L71" s="154">
        <f t="shared" si="16"/>
        <v>0</v>
      </c>
      <c r="M71" s="16">
        <f t="shared" si="13"/>
        <v>0</v>
      </c>
      <c r="N71" s="140">
        <f t="shared" si="14"/>
        <v>0</v>
      </c>
      <c r="O71" s="171"/>
      <c r="P71" s="178"/>
      <c r="Q71" s="178"/>
      <c r="R71" s="178"/>
      <c r="S71" s="173"/>
      <c r="T71" s="4"/>
      <c r="U71" s="4"/>
      <c r="V71" s="4"/>
      <c r="W71" s="4"/>
      <c r="X71" s="4"/>
      <c r="Y71" s="4"/>
      <c r="Z71" s="105"/>
      <c r="AA71" s="105"/>
      <c r="AB71" s="105"/>
      <c r="AC71" s="105"/>
      <c r="AD71" s="105"/>
      <c r="AE71" s="105"/>
      <c r="AF71" s="105"/>
      <c r="AG71" s="105"/>
      <c r="AH71" s="105"/>
      <c r="AI71" s="105"/>
      <c r="AJ71" s="105"/>
      <c r="AK71" s="105"/>
      <c r="AL71" s="105"/>
      <c r="AM71" s="105"/>
      <c r="AN71" s="105"/>
      <c r="AO71" s="105"/>
      <c r="AP71" s="105"/>
      <c r="AQ71" s="105"/>
      <c r="AR71" s="105"/>
      <c r="AS71" s="105"/>
      <c r="AT71" s="105"/>
      <c r="AU71" s="105"/>
      <c r="AV71" s="105"/>
      <c r="AW71" s="105"/>
      <c r="AX71" s="105"/>
      <c r="AY71" s="105"/>
      <c r="AZ71" s="105"/>
      <c r="BA71" s="105"/>
      <c r="BB71" s="105"/>
      <c r="BC71" s="105"/>
      <c r="BD71" s="105"/>
      <c r="BE71" s="105"/>
      <c r="BF71" s="105"/>
      <c r="BG71" s="105"/>
      <c r="BH71" s="105"/>
      <c r="BI71" s="105"/>
      <c r="BJ71" s="105"/>
      <c r="BK71" s="105"/>
      <c r="BL71" s="105"/>
      <c r="BM71" s="105"/>
      <c r="BN71" s="105"/>
      <c r="BO71" s="105"/>
      <c r="BP71" s="105"/>
      <c r="BQ71" s="105"/>
      <c r="BR71" s="105"/>
      <c r="BS71" s="105"/>
      <c r="BT71" s="105"/>
      <c r="BU71" s="105"/>
      <c r="BV71" s="105"/>
      <c r="BW71" s="105"/>
      <c r="BX71" s="105"/>
      <c r="BY71" s="105"/>
      <c r="BZ71" s="105"/>
      <c r="CA71" s="105"/>
      <c r="CB71" s="105"/>
      <c r="CC71" s="105"/>
      <c r="CD71" s="105"/>
      <c r="CE71" s="105"/>
      <c r="CF71" s="105"/>
      <c r="CG71" s="105"/>
      <c r="CH71" s="105"/>
      <c r="CI71" s="105"/>
      <c r="CJ71" s="105"/>
      <c r="CK71" s="105"/>
      <c r="CL71" s="105"/>
      <c r="CM71" s="105"/>
      <c r="CN71" s="105"/>
      <c r="CO71" s="105"/>
      <c r="CP71" s="105"/>
      <c r="CQ71" s="105"/>
      <c r="CR71" s="105"/>
      <c r="CS71" s="105"/>
      <c r="CT71" s="105"/>
      <c r="CU71" s="105"/>
      <c r="CV71" s="105"/>
      <c r="CW71" s="105"/>
      <c r="CX71" s="105"/>
      <c r="CY71" s="105"/>
      <c r="CZ71" s="105"/>
      <c r="DA71" s="105"/>
      <c r="DB71" s="105"/>
      <c r="DC71" s="105"/>
      <c r="DD71" s="105"/>
      <c r="DE71" s="105"/>
      <c r="DF71" s="105"/>
      <c r="DG71" s="105"/>
      <c r="DH71" s="105"/>
      <c r="DI71" s="105"/>
      <c r="DJ71" s="105"/>
      <c r="DK71" s="105"/>
      <c r="DL71" s="105"/>
      <c r="DM71" s="105"/>
      <c r="DN71" s="105"/>
      <c r="DO71" s="105"/>
      <c r="DP71" s="105"/>
      <c r="DQ71" s="105"/>
      <c r="DR71" s="105"/>
      <c r="DS71" s="105"/>
      <c r="DT71" s="105"/>
      <c r="DU71" s="105"/>
      <c r="DV71" s="105"/>
      <c r="DW71" s="105"/>
      <c r="DX71" s="105"/>
      <c r="DY71" s="105"/>
      <c r="DZ71" s="105"/>
      <c r="EA71" s="105"/>
      <c r="EB71" s="105"/>
      <c r="EC71" s="105"/>
      <c r="ED71" s="105"/>
      <c r="EE71" s="105"/>
      <c r="EF71" s="105"/>
      <c r="EG71" s="105"/>
      <c r="EH71" s="105"/>
      <c r="EI71" s="105"/>
      <c r="EJ71" s="105"/>
      <c r="EK71" s="105"/>
      <c r="EL71" s="105"/>
      <c r="EM71" s="105"/>
      <c r="EN71" s="105"/>
      <c r="EO71" s="105"/>
      <c r="EP71" s="105"/>
      <c r="EQ71" s="105"/>
      <c r="ER71" s="105"/>
      <c r="ES71" s="105"/>
      <c r="ET71" s="105"/>
      <c r="EU71" s="105"/>
      <c r="EV71" s="105"/>
      <c r="EW71" s="105"/>
      <c r="EX71" s="105"/>
      <c r="EY71" s="105"/>
      <c r="EZ71" s="105"/>
      <c r="FA71" s="105"/>
      <c r="FB71" s="105"/>
      <c r="FC71" s="105"/>
      <c r="FD71" s="105"/>
      <c r="FE71" s="105"/>
      <c r="FF71" s="105"/>
      <c r="FG71" s="105"/>
      <c r="FH71" s="105"/>
      <c r="FI71" s="105"/>
      <c r="FJ71" s="105"/>
      <c r="FK71" s="105"/>
      <c r="FL71" s="105"/>
      <c r="FM71" s="105"/>
      <c r="FN71" s="105"/>
      <c r="FO71" s="105"/>
      <c r="FP71" s="105"/>
      <c r="FQ71" s="105"/>
      <c r="FR71" s="105"/>
      <c r="FS71" s="105"/>
      <c r="FT71" s="105"/>
      <c r="FU71" s="105"/>
      <c r="FV71" s="105"/>
      <c r="FW71" s="105"/>
      <c r="FX71" s="105"/>
      <c r="FY71" s="105"/>
      <c r="FZ71" s="105"/>
      <c r="GA71" s="105"/>
      <c r="GB71" s="105"/>
      <c r="GC71" s="105"/>
      <c r="GD71" s="105"/>
      <c r="GE71" s="105"/>
      <c r="GF71" s="105"/>
      <c r="GG71" s="105"/>
      <c r="GH71" s="105"/>
      <c r="GI71" s="105"/>
      <c r="GJ71" s="105"/>
      <c r="GK71" s="105"/>
      <c r="GL71" s="105"/>
      <c r="GM71" s="105"/>
      <c r="GN71" s="105"/>
      <c r="GO71" s="105"/>
      <c r="GP71" s="105"/>
      <c r="GQ71" s="105"/>
      <c r="GR71" s="105"/>
      <c r="GS71" s="105"/>
      <c r="GT71" s="105"/>
      <c r="GU71" s="105"/>
      <c r="GV71" s="105"/>
      <c r="GW71" s="105"/>
      <c r="GX71" s="105"/>
      <c r="GY71" s="105"/>
      <c r="GZ71" s="105"/>
      <c r="HA71" s="105"/>
      <c r="HB71" s="105"/>
      <c r="HC71" s="105"/>
      <c r="HD71" s="105"/>
      <c r="HE71" s="105"/>
      <c r="HF71" s="105"/>
      <c r="HG71" s="105"/>
      <c r="HH71" s="105"/>
      <c r="HI71" s="105"/>
      <c r="HJ71" s="105"/>
      <c r="HK71" s="105"/>
      <c r="HL71" s="105"/>
      <c r="HM71" s="105"/>
      <c r="HN71" s="105"/>
      <c r="HO71" s="105"/>
      <c r="HP71" s="105"/>
      <c r="HQ71" s="105"/>
      <c r="HR71" s="105"/>
      <c r="HS71" s="105"/>
      <c r="HT71" s="105"/>
      <c r="HU71" s="105"/>
      <c r="HV71" s="105"/>
      <c r="HW71" s="105"/>
      <c r="HX71" s="105"/>
      <c r="HY71" s="105"/>
      <c r="HZ71" s="105"/>
      <c r="IA71" s="105"/>
      <c r="IB71" s="105"/>
      <c r="IC71" s="105"/>
      <c r="ID71" s="105"/>
      <c r="IE71" s="105"/>
      <c r="IF71" s="105"/>
      <c r="IG71" s="105"/>
      <c r="IH71" s="105"/>
      <c r="II71" s="105"/>
      <c r="IJ71" s="105"/>
      <c r="IK71" s="105"/>
      <c r="IL71" s="105"/>
      <c r="IM71" s="105"/>
      <c r="IN71" s="105"/>
      <c r="IO71" s="105"/>
      <c r="IP71" s="105"/>
      <c r="IQ71" s="105"/>
      <c r="IR71" s="105"/>
      <c r="IS71" s="105"/>
      <c r="IT71" s="105"/>
      <c r="IU71" s="105"/>
      <c r="IV71" s="105"/>
      <c r="IW71" s="105"/>
    </row>
    <row r="72" spans="1:257" ht="29.1" customHeight="1" thickBot="1" x14ac:dyDescent="0.4">
      <c r="A72" s="144" t="str">
        <f t="shared" si="15"/>
        <v>NO</v>
      </c>
      <c r="B72" s="12"/>
      <c r="C72" s="13"/>
      <c r="D72" s="12"/>
      <c r="E72" s="15"/>
      <c r="F72" s="185"/>
      <c r="G72" s="185"/>
      <c r="H72" s="185"/>
      <c r="I72" s="185"/>
      <c r="J72" s="185"/>
      <c r="K72" s="185"/>
      <c r="L72" s="154">
        <f t="shared" si="16"/>
        <v>0</v>
      </c>
      <c r="M72" s="16">
        <f t="shared" si="13"/>
        <v>0</v>
      </c>
      <c r="N72" s="140">
        <f t="shared" si="14"/>
        <v>0</v>
      </c>
      <c r="O72" s="171"/>
      <c r="P72" s="178"/>
      <c r="Q72" s="178"/>
      <c r="R72" s="178"/>
      <c r="S72" s="173"/>
      <c r="T72" s="4"/>
      <c r="U72" s="4"/>
      <c r="V72" s="4"/>
      <c r="W72" s="4"/>
      <c r="X72" s="4"/>
      <c r="Y72" s="4"/>
      <c r="Z72" s="105"/>
      <c r="AA72" s="105"/>
      <c r="AB72" s="105"/>
      <c r="AC72" s="105"/>
      <c r="AD72" s="105"/>
      <c r="AE72" s="105"/>
      <c r="AF72" s="105"/>
      <c r="AG72" s="105"/>
      <c r="AH72" s="105"/>
      <c r="AI72" s="105"/>
      <c r="AJ72" s="105"/>
      <c r="AK72" s="105"/>
      <c r="AL72" s="105"/>
      <c r="AM72" s="105"/>
      <c r="AN72" s="105"/>
      <c r="AO72" s="105"/>
      <c r="AP72" s="105"/>
      <c r="AQ72" s="105"/>
      <c r="AR72" s="105"/>
      <c r="AS72" s="105"/>
      <c r="AT72" s="105"/>
      <c r="AU72" s="105"/>
      <c r="AV72" s="105"/>
      <c r="AW72" s="105"/>
      <c r="AX72" s="105"/>
      <c r="AY72" s="105"/>
      <c r="AZ72" s="105"/>
      <c r="BA72" s="105"/>
      <c r="BB72" s="105"/>
      <c r="BC72" s="105"/>
      <c r="BD72" s="105"/>
      <c r="BE72" s="105"/>
      <c r="BF72" s="105"/>
      <c r="BG72" s="105"/>
      <c r="BH72" s="105"/>
      <c r="BI72" s="105"/>
      <c r="BJ72" s="105"/>
      <c r="BK72" s="105"/>
      <c r="BL72" s="105"/>
      <c r="BM72" s="105"/>
      <c r="BN72" s="105"/>
      <c r="BO72" s="105"/>
      <c r="BP72" s="105"/>
      <c r="BQ72" s="105"/>
      <c r="BR72" s="105"/>
      <c r="BS72" s="105"/>
      <c r="BT72" s="105"/>
      <c r="BU72" s="105"/>
      <c r="BV72" s="105"/>
      <c r="BW72" s="105"/>
      <c r="BX72" s="105"/>
      <c r="BY72" s="105"/>
      <c r="BZ72" s="105"/>
      <c r="CA72" s="105"/>
      <c r="CB72" s="105"/>
      <c r="CC72" s="105"/>
      <c r="CD72" s="105"/>
      <c r="CE72" s="105"/>
      <c r="CF72" s="105"/>
      <c r="CG72" s="105"/>
      <c r="CH72" s="105"/>
      <c r="CI72" s="105"/>
      <c r="CJ72" s="105"/>
      <c r="CK72" s="105"/>
      <c r="CL72" s="105"/>
      <c r="CM72" s="105"/>
      <c r="CN72" s="105"/>
      <c r="CO72" s="105"/>
      <c r="CP72" s="105"/>
      <c r="CQ72" s="105"/>
      <c r="CR72" s="105"/>
      <c r="CS72" s="105"/>
      <c r="CT72" s="105"/>
      <c r="CU72" s="105"/>
      <c r="CV72" s="105"/>
      <c r="CW72" s="105"/>
      <c r="CX72" s="105"/>
      <c r="CY72" s="105"/>
      <c r="CZ72" s="105"/>
      <c r="DA72" s="105"/>
      <c r="DB72" s="105"/>
      <c r="DC72" s="105"/>
      <c r="DD72" s="105"/>
      <c r="DE72" s="105"/>
      <c r="DF72" s="105"/>
      <c r="DG72" s="105"/>
      <c r="DH72" s="105"/>
      <c r="DI72" s="105"/>
      <c r="DJ72" s="105"/>
      <c r="DK72" s="105"/>
      <c r="DL72" s="105"/>
      <c r="DM72" s="105"/>
      <c r="DN72" s="105"/>
      <c r="DO72" s="105"/>
      <c r="DP72" s="105"/>
      <c r="DQ72" s="105"/>
      <c r="DR72" s="105"/>
      <c r="DS72" s="105"/>
      <c r="DT72" s="105"/>
      <c r="DU72" s="105"/>
      <c r="DV72" s="105"/>
      <c r="DW72" s="105"/>
      <c r="DX72" s="105"/>
      <c r="DY72" s="105"/>
      <c r="DZ72" s="105"/>
      <c r="EA72" s="105"/>
      <c r="EB72" s="105"/>
      <c r="EC72" s="105"/>
      <c r="ED72" s="105"/>
      <c r="EE72" s="105"/>
      <c r="EF72" s="105"/>
      <c r="EG72" s="105"/>
      <c r="EH72" s="105"/>
      <c r="EI72" s="105"/>
      <c r="EJ72" s="105"/>
      <c r="EK72" s="105"/>
      <c r="EL72" s="105"/>
      <c r="EM72" s="105"/>
      <c r="EN72" s="105"/>
      <c r="EO72" s="105"/>
      <c r="EP72" s="105"/>
      <c r="EQ72" s="105"/>
      <c r="ER72" s="105"/>
      <c r="ES72" s="105"/>
      <c r="ET72" s="105"/>
      <c r="EU72" s="105"/>
      <c r="EV72" s="105"/>
      <c r="EW72" s="105"/>
      <c r="EX72" s="105"/>
      <c r="EY72" s="105"/>
      <c r="EZ72" s="105"/>
      <c r="FA72" s="105"/>
      <c r="FB72" s="105"/>
      <c r="FC72" s="105"/>
      <c r="FD72" s="105"/>
      <c r="FE72" s="105"/>
      <c r="FF72" s="105"/>
      <c r="FG72" s="105"/>
      <c r="FH72" s="105"/>
      <c r="FI72" s="105"/>
      <c r="FJ72" s="105"/>
      <c r="FK72" s="105"/>
      <c r="FL72" s="105"/>
      <c r="FM72" s="105"/>
      <c r="FN72" s="105"/>
      <c r="FO72" s="105"/>
      <c r="FP72" s="105"/>
      <c r="FQ72" s="105"/>
      <c r="FR72" s="105"/>
      <c r="FS72" s="105"/>
      <c r="FT72" s="105"/>
      <c r="FU72" s="105"/>
      <c r="FV72" s="105"/>
      <c r="FW72" s="105"/>
      <c r="FX72" s="105"/>
      <c r="FY72" s="105"/>
      <c r="FZ72" s="105"/>
      <c r="GA72" s="105"/>
      <c r="GB72" s="105"/>
      <c r="GC72" s="105"/>
      <c r="GD72" s="105"/>
      <c r="GE72" s="105"/>
      <c r="GF72" s="105"/>
      <c r="GG72" s="105"/>
      <c r="GH72" s="105"/>
      <c r="GI72" s="105"/>
      <c r="GJ72" s="105"/>
      <c r="GK72" s="105"/>
      <c r="GL72" s="105"/>
      <c r="GM72" s="105"/>
      <c r="GN72" s="105"/>
      <c r="GO72" s="105"/>
      <c r="GP72" s="105"/>
      <c r="GQ72" s="105"/>
      <c r="GR72" s="105"/>
      <c r="GS72" s="105"/>
      <c r="GT72" s="105"/>
      <c r="GU72" s="105"/>
      <c r="GV72" s="105"/>
      <c r="GW72" s="105"/>
      <c r="GX72" s="105"/>
      <c r="GY72" s="105"/>
      <c r="GZ72" s="105"/>
      <c r="HA72" s="105"/>
      <c r="HB72" s="105"/>
      <c r="HC72" s="105"/>
      <c r="HD72" s="105"/>
      <c r="HE72" s="105"/>
      <c r="HF72" s="105"/>
      <c r="HG72" s="105"/>
      <c r="HH72" s="105"/>
      <c r="HI72" s="105"/>
      <c r="HJ72" s="105"/>
      <c r="HK72" s="105"/>
      <c r="HL72" s="105"/>
      <c r="HM72" s="105"/>
      <c r="HN72" s="105"/>
      <c r="HO72" s="105"/>
      <c r="HP72" s="105"/>
      <c r="HQ72" s="105"/>
      <c r="HR72" s="105"/>
      <c r="HS72" s="105"/>
      <c r="HT72" s="105"/>
      <c r="HU72" s="105"/>
      <c r="HV72" s="105"/>
      <c r="HW72" s="105"/>
      <c r="HX72" s="105"/>
      <c r="HY72" s="105"/>
      <c r="HZ72" s="105"/>
      <c r="IA72" s="105"/>
      <c r="IB72" s="105"/>
      <c r="IC72" s="105"/>
      <c r="ID72" s="105"/>
      <c r="IE72" s="105"/>
      <c r="IF72" s="105"/>
      <c r="IG72" s="105"/>
      <c r="IH72" s="105"/>
      <c r="II72" s="105"/>
      <c r="IJ72" s="105"/>
      <c r="IK72" s="105"/>
      <c r="IL72" s="105"/>
      <c r="IM72" s="105"/>
      <c r="IN72" s="105"/>
      <c r="IO72" s="105"/>
      <c r="IP72" s="105"/>
      <c r="IQ72" s="105"/>
      <c r="IR72" s="105"/>
      <c r="IS72" s="105"/>
      <c r="IT72" s="105"/>
      <c r="IU72" s="105"/>
      <c r="IV72" s="105"/>
      <c r="IW72" s="105"/>
    </row>
    <row r="73" spans="1:257" ht="29.1" customHeight="1" thickBot="1" x14ac:dyDescent="0.4">
      <c r="A73" s="61" t="str">
        <f t="shared" ref="A73:A81" si="17">IF(M73&lt;1,"NO","SI")</f>
        <v>NO</v>
      </c>
      <c r="B73" s="12"/>
      <c r="C73" s="13"/>
      <c r="D73" s="14"/>
      <c r="E73" s="15"/>
      <c r="F73" s="185"/>
      <c r="G73" s="185"/>
      <c r="H73" s="185"/>
      <c r="I73" s="185"/>
      <c r="J73" s="185"/>
      <c r="K73" s="185"/>
      <c r="L73" s="154">
        <f t="shared" si="16"/>
        <v>0</v>
      </c>
      <c r="M73" s="16">
        <f t="shared" si="13"/>
        <v>0</v>
      </c>
      <c r="N73" s="140">
        <f t="shared" si="14"/>
        <v>0</v>
      </c>
      <c r="O73" s="171"/>
      <c r="P73" s="178"/>
      <c r="Q73" s="178"/>
      <c r="R73" s="178"/>
      <c r="S73" s="173"/>
      <c r="T73" s="4"/>
      <c r="U73" s="4"/>
      <c r="V73" s="4"/>
      <c r="W73" s="4"/>
      <c r="X73" s="4"/>
      <c r="Y73" s="4"/>
      <c r="Z73" s="105"/>
      <c r="AA73" s="105"/>
      <c r="AB73" s="105"/>
      <c r="AC73" s="105"/>
      <c r="AD73" s="105"/>
      <c r="AE73" s="105"/>
      <c r="AF73" s="105"/>
      <c r="AG73" s="105"/>
      <c r="AH73" s="105"/>
      <c r="AI73" s="105"/>
      <c r="AJ73" s="105"/>
      <c r="AK73" s="105"/>
      <c r="AL73" s="105"/>
      <c r="AM73" s="105"/>
      <c r="AN73" s="105"/>
      <c r="AO73" s="105"/>
      <c r="AP73" s="105"/>
      <c r="AQ73" s="105"/>
      <c r="AR73" s="105"/>
      <c r="AS73" s="105"/>
      <c r="AT73" s="105"/>
      <c r="AU73" s="105"/>
      <c r="AV73" s="105"/>
      <c r="AW73" s="105"/>
      <c r="AX73" s="105"/>
      <c r="AY73" s="105"/>
      <c r="AZ73" s="105"/>
      <c r="BA73" s="105"/>
      <c r="BB73" s="105"/>
      <c r="BC73" s="105"/>
      <c r="BD73" s="105"/>
      <c r="BE73" s="105"/>
      <c r="BF73" s="105"/>
      <c r="BG73" s="105"/>
      <c r="BH73" s="105"/>
      <c r="BI73" s="105"/>
      <c r="BJ73" s="105"/>
      <c r="BK73" s="105"/>
      <c r="BL73" s="105"/>
      <c r="BM73" s="105"/>
      <c r="BN73" s="105"/>
      <c r="BO73" s="105"/>
      <c r="BP73" s="105"/>
      <c r="BQ73" s="105"/>
      <c r="BR73" s="105"/>
      <c r="BS73" s="105"/>
      <c r="BT73" s="105"/>
      <c r="BU73" s="105"/>
      <c r="BV73" s="105"/>
      <c r="BW73" s="105"/>
      <c r="BX73" s="105"/>
      <c r="BY73" s="105"/>
      <c r="BZ73" s="105"/>
      <c r="CA73" s="105"/>
      <c r="CB73" s="105"/>
      <c r="CC73" s="105"/>
      <c r="CD73" s="105"/>
      <c r="CE73" s="105"/>
      <c r="CF73" s="105"/>
      <c r="CG73" s="105"/>
      <c r="CH73" s="105"/>
      <c r="CI73" s="105"/>
      <c r="CJ73" s="105"/>
      <c r="CK73" s="105"/>
      <c r="CL73" s="105"/>
      <c r="CM73" s="105"/>
      <c r="CN73" s="105"/>
      <c r="CO73" s="105"/>
      <c r="CP73" s="105"/>
      <c r="CQ73" s="105"/>
      <c r="CR73" s="105"/>
      <c r="CS73" s="105"/>
      <c r="CT73" s="105"/>
      <c r="CU73" s="105"/>
      <c r="CV73" s="105"/>
      <c r="CW73" s="105"/>
      <c r="CX73" s="105"/>
      <c r="CY73" s="105"/>
      <c r="CZ73" s="105"/>
      <c r="DA73" s="105"/>
      <c r="DB73" s="105"/>
      <c r="DC73" s="105"/>
      <c r="DD73" s="105"/>
      <c r="DE73" s="105"/>
      <c r="DF73" s="105"/>
      <c r="DG73" s="105"/>
      <c r="DH73" s="105"/>
      <c r="DI73" s="105"/>
      <c r="DJ73" s="105"/>
      <c r="DK73" s="105"/>
      <c r="DL73" s="105"/>
      <c r="DM73" s="105"/>
      <c r="DN73" s="105"/>
      <c r="DO73" s="105"/>
      <c r="DP73" s="105"/>
      <c r="DQ73" s="105"/>
      <c r="DR73" s="105"/>
      <c r="DS73" s="105"/>
      <c r="DT73" s="105"/>
      <c r="DU73" s="105"/>
      <c r="DV73" s="105"/>
      <c r="DW73" s="105"/>
      <c r="DX73" s="105"/>
      <c r="DY73" s="105"/>
      <c r="DZ73" s="105"/>
      <c r="EA73" s="105"/>
      <c r="EB73" s="105"/>
      <c r="EC73" s="105"/>
      <c r="ED73" s="105"/>
      <c r="EE73" s="105"/>
      <c r="EF73" s="105"/>
      <c r="EG73" s="105"/>
      <c r="EH73" s="105"/>
      <c r="EI73" s="105"/>
      <c r="EJ73" s="105"/>
      <c r="EK73" s="105"/>
      <c r="EL73" s="105"/>
      <c r="EM73" s="105"/>
      <c r="EN73" s="105"/>
      <c r="EO73" s="105"/>
      <c r="EP73" s="105"/>
      <c r="EQ73" s="105"/>
      <c r="ER73" s="105"/>
      <c r="ES73" s="105"/>
      <c r="ET73" s="105"/>
      <c r="EU73" s="105"/>
      <c r="EV73" s="105"/>
      <c r="EW73" s="105"/>
      <c r="EX73" s="105"/>
      <c r="EY73" s="105"/>
      <c r="EZ73" s="105"/>
      <c r="FA73" s="105"/>
      <c r="FB73" s="105"/>
      <c r="FC73" s="105"/>
      <c r="FD73" s="105"/>
      <c r="FE73" s="105"/>
      <c r="FF73" s="105"/>
      <c r="FG73" s="105"/>
      <c r="FH73" s="105"/>
      <c r="FI73" s="105"/>
      <c r="FJ73" s="105"/>
      <c r="FK73" s="105"/>
      <c r="FL73" s="105"/>
      <c r="FM73" s="105"/>
      <c r="FN73" s="105"/>
      <c r="FO73" s="105"/>
      <c r="FP73" s="105"/>
      <c r="FQ73" s="105"/>
      <c r="FR73" s="105"/>
      <c r="FS73" s="105"/>
      <c r="FT73" s="105"/>
      <c r="FU73" s="105"/>
      <c r="FV73" s="105"/>
      <c r="FW73" s="105"/>
      <c r="FX73" s="105"/>
      <c r="FY73" s="105"/>
      <c r="FZ73" s="105"/>
      <c r="GA73" s="105"/>
      <c r="GB73" s="105"/>
      <c r="GC73" s="105"/>
      <c r="GD73" s="105"/>
      <c r="GE73" s="105"/>
      <c r="GF73" s="105"/>
      <c r="GG73" s="105"/>
      <c r="GH73" s="105"/>
      <c r="GI73" s="105"/>
      <c r="GJ73" s="105"/>
      <c r="GK73" s="105"/>
      <c r="GL73" s="105"/>
      <c r="GM73" s="105"/>
      <c r="GN73" s="105"/>
      <c r="GO73" s="105"/>
      <c r="GP73" s="105"/>
      <c r="GQ73" s="105"/>
      <c r="GR73" s="105"/>
      <c r="GS73" s="105"/>
      <c r="GT73" s="105"/>
      <c r="GU73" s="105"/>
      <c r="GV73" s="105"/>
      <c r="GW73" s="105"/>
      <c r="GX73" s="105"/>
      <c r="GY73" s="105"/>
      <c r="GZ73" s="105"/>
      <c r="HA73" s="105"/>
      <c r="HB73" s="105"/>
      <c r="HC73" s="105"/>
      <c r="HD73" s="105"/>
      <c r="HE73" s="105"/>
      <c r="HF73" s="105"/>
      <c r="HG73" s="105"/>
      <c r="HH73" s="105"/>
      <c r="HI73" s="105"/>
      <c r="HJ73" s="105"/>
      <c r="HK73" s="105"/>
      <c r="HL73" s="105"/>
      <c r="HM73" s="105"/>
      <c r="HN73" s="105"/>
      <c r="HO73" s="105"/>
      <c r="HP73" s="105"/>
      <c r="HQ73" s="105"/>
      <c r="HR73" s="105"/>
      <c r="HS73" s="105"/>
      <c r="HT73" s="105"/>
      <c r="HU73" s="105"/>
      <c r="HV73" s="105"/>
      <c r="HW73" s="105"/>
      <c r="HX73" s="105"/>
      <c r="HY73" s="105"/>
      <c r="HZ73" s="105"/>
      <c r="IA73" s="105"/>
      <c r="IB73" s="105"/>
      <c r="IC73" s="105"/>
      <c r="ID73" s="105"/>
      <c r="IE73" s="105"/>
      <c r="IF73" s="105"/>
      <c r="IG73" s="105"/>
      <c r="IH73" s="105"/>
      <c r="II73" s="105"/>
      <c r="IJ73" s="105"/>
      <c r="IK73" s="105"/>
      <c r="IL73" s="105"/>
      <c r="IM73" s="105"/>
      <c r="IN73" s="105"/>
      <c r="IO73" s="105"/>
      <c r="IP73" s="105"/>
      <c r="IQ73" s="105"/>
      <c r="IR73" s="105"/>
      <c r="IS73" s="105"/>
      <c r="IT73" s="105"/>
      <c r="IU73" s="105"/>
      <c r="IV73" s="105"/>
      <c r="IW73" s="105"/>
    </row>
    <row r="74" spans="1:257" ht="29.1" customHeight="1" thickBot="1" x14ac:dyDescent="0.4">
      <c r="A74" s="61" t="str">
        <f t="shared" si="17"/>
        <v>NO</v>
      </c>
      <c r="B74" s="12"/>
      <c r="C74" s="13"/>
      <c r="D74" s="12"/>
      <c r="E74" s="15"/>
      <c r="F74" s="185"/>
      <c r="G74" s="185"/>
      <c r="H74" s="185"/>
      <c r="I74" s="185"/>
      <c r="J74" s="185"/>
      <c r="K74" s="185"/>
      <c r="L74" s="154">
        <f t="shared" si="16"/>
        <v>0</v>
      </c>
      <c r="M74" s="16">
        <f t="shared" si="13"/>
        <v>0</v>
      </c>
      <c r="N74" s="140">
        <f t="shared" si="14"/>
        <v>0</v>
      </c>
      <c r="O74" s="171"/>
      <c r="P74" s="178"/>
      <c r="Q74" s="178"/>
      <c r="R74" s="178"/>
      <c r="S74" s="173"/>
      <c r="T74" s="4"/>
      <c r="U74" s="4"/>
      <c r="V74" s="4"/>
      <c r="W74" s="4"/>
      <c r="X74" s="4"/>
      <c r="Y74" s="4"/>
      <c r="Z74" s="105"/>
      <c r="AA74" s="105"/>
      <c r="AB74" s="105"/>
      <c r="AC74" s="105"/>
      <c r="AD74" s="105"/>
      <c r="AE74" s="105"/>
      <c r="AF74" s="105"/>
      <c r="AG74" s="105"/>
      <c r="AH74" s="105"/>
      <c r="AI74" s="105"/>
      <c r="AJ74" s="105"/>
      <c r="AK74" s="105"/>
      <c r="AL74" s="105"/>
      <c r="AM74" s="105"/>
      <c r="AN74" s="105"/>
      <c r="AO74" s="105"/>
      <c r="AP74" s="105"/>
      <c r="AQ74" s="105"/>
      <c r="AR74" s="105"/>
      <c r="AS74" s="105"/>
      <c r="AT74" s="105"/>
      <c r="AU74" s="105"/>
      <c r="AV74" s="105"/>
      <c r="AW74" s="105"/>
      <c r="AX74" s="105"/>
      <c r="AY74" s="105"/>
      <c r="AZ74" s="105"/>
      <c r="BA74" s="105"/>
      <c r="BB74" s="105"/>
      <c r="BC74" s="105"/>
      <c r="BD74" s="105"/>
      <c r="BE74" s="105"/>
      <c r="BF74" s="105"/>
      <c r="BG74" s="105"/>
      <c r="BH74" s="105"/>
      <c r="BI74" s="105"/>
      <c r="BJ74" s="105"/>
      <c r="BK74" s="105"/>
      <c r="BL74" s="105"/>
      <c r="BM74" s="105"/>
      <c r="BN74" s="105"/>
      <c r="BO74" s="105"/>
      <c r="BP74" s="105"/>
      <c r="BQ74" s="105"/>
      <c r="BR74" s="105"/>
      <c r="BS74" s="105"/>
      <c r="BT74" s="105"/>
      <c r="BU74" s="105"/>
      <c r="BV74" s="105"/>
      <c r="BW74" s="105"/>
      <c r="BX74" s="105"/>
      <c r="BY74" s="105"/>
      <c r="BZ74" s="105"/>
      <c r="CA74" s="105"/>
      <c r="CB74" s="105"/>
      <c r="CC74" s="105"/>
      <c r="CD74" s="105"/>
      <c r="CE74" s="105"/>
      <c r="CF74" s="105"/>
      <c r="CG74" s="105"/>
      <c r="CH74" s="105"/>
      <c r="CI74" s="105"/>
      <c r="CJ74" s="105"/>
      <c r="CK74" s="105"/>
      <c r="CL74" s="105"/>
      <c r="CM74" s="105"/>
      <c r="CN74" s="105"/>
      <c r="CO74" s="105"/>
      <c r="CP74" s="105"/>
      <c r="CQ74" s="105"/>
      <c r="CR74" s="105"/>
      <c r="CS74" s="105"/>
      <c r="CT74" s="105"/>
      <c r="CU74" s="105"/>
      <c r="CV74" s="105"/>
      <c r="CW74" s="105"/>
      <c r="CX74" s="105"/>
      <c r="CY74" s="105"/>
      <c r="CZ74" s="105"/>
      <c r="DA74" s="105"/>
      <c r="DB74" s="105"/>
      <c r="DC74" s="105"/>
      <c r="DD74" s="105"/>
      <c r="DE74" s="105"/>
      <c r="DF74" s="105"/>
      <c r="DG74" s="105"/>
      <c r="DH74" s="105"/>
      <c r="DI74" s="105"/>
      <c r="DJ74" s="105"/>
      <c r="DK74" s="105"/>
      <c r="DL74" s="105"/>
      <c r="DM74" s="105"/>
      <c r="DN74" s="105"/>
      <c r="DO74" s="105"/>
      <c r="DP74" s="105"/>
      <c r="DQ74" s="105"/>
      <c r="DR74" s="105"/>
      <c r="DS74" s="105"/>
      <c r="DT74" s="105"/>
      <c r="DU74" s="105"/>
      <c r="DV74" s="105"/>
      <c r="DW74" s="105"/>
      <c r="DX74" s="105"/>
      <c r="DY74" s="105"/>
      <c r="DZ74" s="105"/>
      <c r="EA74" s="105"/>
      <c r="EB74" s="105"/>
      <c r="EC74" s="105"/>
      <c r="ED74" s="105"/>
      <c r="EE74" s="105"/>
      <c r="EF74" s="105"/>
      <c r="EG74" s="105"/>
      <c r="EH74" s="105"/>
      <c r="EI74" s="105"/>
      <c r="EJ74" s="105"/>
      <c r="EK74" s="105"/>
      <c r="EL74" s="105"/>
      <c r="EM74" s="105"/>
      <c r="EN74" s="105"/>
      <c r="EO74" s="105"/>
      <c r="EP74" s="105"/>
      <c r="EQ74" s="105"/>
      <c r="ER74" s="105"/>
      <c r="ES74" s="105"/>
      <c r="ET74" s="105"/>
      <c r="EU74" s="105"/>
      <c r="EV74" s="105"/>
      <c r="EW74" s="105"/>
      <c r="EX74" s="105"/>
      <c r="EY74" s="105"/>
      <c r="EZ74" s="105"/>
      <c r="FA74" s="105"/>
      <c r="FB74" s="105"/>
      <c r="FC74" s="105"/>
      <c r="FD74" s="105"/>
      <c r="FE74" s="105"/>
      <c r="FF74" s="105"/>
      <c r="FG74" s="105"/>
      <c r="FH74" s="105"/>
      <c r="FI74" s="105"/>
      <c r="FJ74" s="105"/>
      <c r="FK74" s="105"/>
      <c r="FL74" s="105"/>
      <c r="FM74" s="105"/>
      <c r="FN74" s="105"/>
      <c r="FO74" s="105"/>
      <c r="FP74" s="105"/>
      <c r="FQ74" s="105"/>
      <c r="FR74" s="105"/>
      <c r="FS74" s="105"/>
      <c r="FT74" s="105"/>
      <c r="FU74" s="105"/>
      <c r="FV74" s="105"/>
      <c r="FW74" s="105"/>
      <c r="FX74" s="105"/>
      <c r="FY74" s="105"/>
      <c r="FZ74" s="105"/>
      <c r="GA74" s="105"/>
      <c r="GB74" s="105"/>
      <c r="GC74" s="105"/>
      <c r="GD74" s="105"/>
      <c r="GE74" s="105"/>
      <c r="GF74" s="105"/>
      <c r="GG74" s="105"/>
      <c r="GH74" s="105"/>
      <c r="GI74" s="105"/>
      <c r="GJ74" s="105"/>
      <c r="GK74" s="105"/>
      <c r="GL74" s="105"/>
      <c r="GM74" s="105"/>
      <c r="GN74" s="105"/>
      <c r="GO74" s="105"/>
      <c r="GP74" s="105"/>
      <c r="GQ74" s="105"/>
      <c r="GR74" s="105"/>
      <c r="GS74" s="105"/>
      <c r="GT74" s="105"/>
      <c r="GU74" s="105"/>
      <c r="GV74" s="105"/>
      <c r="GW74" s="105"/>
      <c r="GX74" s="105"/>
      <c r="GY74" s="105"/>
      <c r="GZ74" s="105"/>
      <c r="HA74" s="105"/>
      <c r="HB74" s="105"/>
      <c r="HC74" s="105"/>
      <c r="HD74" s="105"/>
      <c r="HE74" s="105"/>
      <c r="HF74" s="105"/>
      <c r="HG74" s="105"/>
      <c r="HH74" s="105"/>
      <c r="HI74" s="105"/>
      <c r="HJ74" s="105"/>
      <c r="HK74" s="105"/>
      <c r="HL74" s="105"/>
      <c r="HM74" s="105"/>
      <c r="HN74" s="105"/>
      <c r="HO74" s="105"/>
      <c r="HP74" s="105"/>
      <c r="HQ74" s="105"/>
      <c r="HR74" s="105"/>
      <c r="HS74" s="105"/>
      <c r="HT74" s="105"/>
      <c r="HU74" s="105"/>
      <c r="HV74" s="105"/>
      <c r="HW74" s="105"/>
      <c r="HX74" s="105"/>
      <c r="HY74" s="105"/>
      <c r="HZ74" s="105"/>
      <c r="IA74" s="105"/>
      <c r="IB74" s="105"/>
      <c r="IC74" s="105"/>
      <c r="ID74" s="105"/>
      <c r="IE74" s="105"/>
      <c r="IF74" s="105"/>
      <c r="IG74" s="105"/>
      <c r="IH74" s="105"/>
      <c r="II74" s="105"/>
      <c r="IJ74" s="105"/>
      <c r="IK74" s="105"/>
      <c r="IL74" s="105"/>
      <c r="IM74" s="105"/>
      <c r="IN74" s="105"/>
      <c r="IO74" s="105"/>
      <c r="IP74" s="105"/>
      <c r="IQ74" s="105"/>
      <c r="IR74" s="105"/>
      <c r="IS74" s="105"/>
      <c r="IT74" s="105"/>
      <c r="IU74" s="105"/>
      <c r="IV74" s="105"/>
      <c r="IW74" s="105"/>
    </row>
    <row r="75" spans="1:257" ht="29.1" customHeight="1" thickBot="1" x14ac:dyDescent="0.4">
      <c r="A75" s="61" t="str">
        <f t="shared" si="17"/>
        <v>NO</v>
      </c>
      <c r="B75" s="12"/>
      <c r="C75" s="13"/>
      <c r="D75" s="12"/>
      <c r="E75" s="15"/>
      <c r="F75" s="185"/>
      <c r="G75" s="185"/>
      <c r="H75" s="185"/>
      <c r="I75" s="185"/>
      <c r="J75" s="185"/>
      <c r="K75" s="185"/>
      <c r="L75" s="154">
        <f t="shared" si="16"/>
        <v>0</v>
      </c>
      <c r="M75" s="16">
        <f t="shared" si="13"/>
        <v>0</v>
      </c>
      <c r="N75" s="140">
        <f t="shared" si="14"/>
        <v>0</v>
      </c>
      <c r="O75" s="171"/>
      <c r="P75" s="178"/>
      <c r="Q75" s="178"/>
      <c r="R75" s="178"/>
      <c r="S75" s="173"/>
      <c r="T75" s="4"/>
      <c r="U75" s="4"/>
      <c r="V75" s="4"/>
      <c r="W75" s="4"/>
      <c r="X75" s="4"/>
      <c r="Y75" s="4"/>
      <c r="Z75" s="105"/>
      <c r="AA75" s="105"/>
      <c r="AB75" s="105"/>
      <c r="AC75" s="105"/>
      <c r="AD75" s="105"/>
      <c r="AE75" s="105"/>
      <c r="AF75" s="105"/>
      <c r="AG75" s="105"/>
      <c r="AH75" s="105"/>
      <c r="AI75" s="105"/>
      <c r="AJ75" s="105"/>
      <c r="AK75" s="105"/>
      <c r="AL75" s="105"/>
      <c r="AM75" s="105"/>
      <c r="AN75" s="105"/>
      <c r="AO75" s="105"/>
      <c r="AP75" s="105"/>
      <c r="AQ75" s="105"/>
      <c r="AR75" s="105"/>
      <c r="AS75" s="105"/>
      <c r="AT75" s="105"/>
      <c r="AU75" s="105"/>
      <c r="AV75" s="105"/>
      <c r="AW75" s="105"/>
      <c r="AX75" s="105"/>
      <c r="AY75" s="105"/>
      <c r="AZ75" s="105"/>
      <c r="BA75" s="105"/>
      <c r="BB75" s="105"/>
      <c r="BC75" s="105"/>
      <c r="BD75" s="105"/>
      <c r="BE75" s="105"/>
      <c r="BF75" s="105"/>
      <c r="BG75" s="105"/>
      <c r="BH75" s="105"/>
      <c r="BI75" s="105"/>
      <c r="BJ75" s="105"/>
      <c r="BK75" s="105"/>
      <c r="BL75" s="105"/>
      <c r="BM75" s="105"/>
      <c r="BN75" s="105"/>
      <c r="BO75" s="105"/>
      <c r="BP75" s="105"/>
      <c r="BQ75" s="105"/>
      <c r="BR75" s="105"/>
      <c r="BS75" s="105"/>
      <c r="BT75" s="105"/>
      <c r="BU75" s="105"/>
      <c r="BV75" s="105"/>
      <c r="BW75" s="105"/>
      <c r="BX75" s="105"/>
      <c r="BY75" s="105"/>
      <c r="BZ75" s="105"/>
      <c r="CA75" s="105"/>
      <c r="CB75" s="105"/>
      <c r="CC75" s="105"/>
      <c r="CD75" s="105"/>
      <c r="CE75" s="105"/>
      <c r="CF75" s="105"/>
      <c r="CG75" s="105"/>
      <c r="CH75" s="105"/>
      <c r="CI75" s="105"/>
      <c r="CJ75" s="105"/>
      <c r="CK75" s="105"/>
      <c r="CL75" s="105"/>
      <c r="CM75" s="105"/>
      <c r="CN75" s="105"/>
      <c r="CO75" s="105"/>
      <c r="CP75" s="105"/>
      <c r="CQ75" s="105"/>
      <c r="CR75" s="105"/>
      <c r="CS75" s="105"/>
      <c r="CT75" s="105"/>
      <c r="CU75" s="105"/>
      <c r="CV75" s="105"/>
      <c r="CW75" s="105"/>
      <c r="CX75" s="105"/>
      <c r="CY75" s="105"/>
      <c r="CZ75" s="105"/>
      <c r="DA75" s="105"/>
      <c r="DB75" s="105"/>
      <c r="DC75" s="105"/>
      <c r="DD75" s="105"/>
      <c r="DE75" s="105"/>
      <c r="DF75" s="105"/>
      <c r="DG75" s="105"/>
      <c r="DH75" s="105"/>
      <c r="DI75" s="105"/>
      <c r="DJ75" s="105"/>
      <c r="DK75" s="105"/>
      <c r="DL75" s="105"/>
      <c r="DM75" s="105"/>
      <c r="DN75" s="105"/>
      <c r="DO75" s="105"/>
      <c r="DP75" s="105"/>
      <c r="DQ75" s="105"/>
      <c r="DR75" s="105"/>
      <c r="DS75" s="105"/>
      <c r="DT75" s="105"/>
      <c r="DU75" s="105"/>
      <c r="DV75" s="105"/>
      <c r="DW75" s="105"/>
      <c r="DX75" s="105"/>
      <c r="DY75" s="105"/>
      <c r="DZ75" s="105"/>
      <c r="EA75" s="105"/>
      <c r="EB75" s="105"/>
      <c r="EC75" s="105"/>
      <c r="ED75" s="105"/>
      <c r="EE75" s="105"/>
      <c r="EF75" s="105"/>
      <c r="EG75" s="105"/>
      <c r="EH75" s="105"/>
      <c r="EI75" s="105"/>
      <c r="EJ75" s="105"/>
      <c r="EK75" s="105"/>
      <c r="EL75" s="105"/>
      <c r="EM75" s="105"/>
      <c r="EN75" s="105"/>
      <c r="EO75" s="105"/>
      <c r="EP75" s="105"/>
      <c r="EQ75" s="105"/>
      <c r="ER75" s="105"/>
      <c r="ES75" s="105"/>
      <c r="ET75" s="105"/>
      <c r="EU75" s="105"/>
      <c r="EV75" s="105"/>
      <c r="EW75" s="105"/>
      <c r="EX75" s="105"/>
      <c r="EY75" s="105"/>
      <c r="EZ75" s="105"/>
      <c r="FA75" s="105"/>
      <c r="FB75" s="105"/>
      <c r="FC75" s="105"/>
      <c r="FD75" s="105"/>
      <c r="FE75" s="105"/>
      <c r="FF75" s="105"/>
      <c r="FG75" s="105"/>
      <c r="FH75" s="105"/>
      <c r="FI75" s="105"/>
      <c r="FJ75" s="105"/>
      <c r="FK75" s="105"/>
      <c r="FL75" s="105"/>
      <c r="FM75" s="105"/>
      <c r="FN75" s="105"/>
      <c r="FO75" s="105"/>
      <c r="FP75" s="105"/>
      <c r="FQ75" s="105"/>
      <c r="FR75" s="105"/>
      <c r="FS75" s="105"/>
      <c r="FT75" s="105"/>
      <c r="FU75" s="105"/>
      <c r="FV75" s="105"/>
      <c r="FW75" s="105"/>
      <c r="FX75" s="105"/>
      <c r="FY75" s="105"/>
      <c r="FZ75" s="105"/>
      <c r="GA75" s="105"/>
      <c r="GB75" s="105"/>
      <c r="GC75" s="105"/>
      <c r="GD75" s="105"/>
      <c r="GE75" s="105"/>
      <c r="GF75" s="105"/>
      <c r="GG75" s="105"/>
      <c r="GH75" s="105"/>
      <c r="GI75" s="105"/>
      <c r="GJ75" s="105"/>
      <c r="GK75" s="105"/>
      <c r="GL75" s="105"/>
      <c r="GM75" s="105"/>
      <c r="GN75" s="105"/>
      <c r="GO75" s="105"/>
      <c r="GP75" s="105"/>
      <c r="GQ75" s="105"/>
      <c r="GR75" s="105"/>
      <c r="GS75" s="105"/>
      <c r="GT75" s="105"/>
      <c r="GU75" s="105"/>
      <c r="GV75" s="105"/>
      <c r="GW75" s="105"/>
      <c r="GX75" s="105"/>
      <c r="GY75" s="105"/>
      <c r="GZ75" s="105"/>
      <c r="HA75" s="105"/>
      <c r="HB75" s="105"/>
      <c r="HC75" s="105"/>
      <c r="HD75" s="105"/>
      <c r="HE75" s="105"/>
      <c r="HF75" s="105"/>
      <c r="HG75" s="105"/>
      <c r="HH75" s="105"/>
      <c r="HI75" s="105"/>
      <c r="HJ75" s="105"/>
      <c r="HK75" s="105"/>
      <c r="HL75" s="105"/>
      <c r="HM75" s="105"/>
      <c r="HN75" s="105"/>
      <c r="HO75" s="105"/>
      <c r="HP75" s="105"/>
      <c r="HQ75" s="105"/>
      <c r="HR75" s="105"/>
      <c r="HS75" s="105"/>
      <c r="HT75" s="105"/>
      <c r="HU75" s="105"/>
      <c r="HV75" s="105"/>
      <c r="HW75" s="105"/>
      <c r="HX75" s="105"/>
      <c r="HY75" s="105"/>
      <c r="HZ75" s="105"/>
      <c r="IA75" s="105"/>
      <c r="IB75" s="105"/>
      <c r="IC75" s="105"/>
      <c r="ID75" s="105"/>
      <c r="IE75" s="105"/>
      <c r="IF75" s="105"/>
      <c r="IG75" s="105"/>
      <c r="IH75" s="105"/>
      <c r="II75" s="105"/>
      <c r="IJ75" s="105"/>
      <c r="IK75" s="105"/>
      <c r="IL75" s="105"/>
      <c r="IM75" s="105"/>
      <c r="IN75" s="105"/>
      <c r="IO75" s="105"/>
      <c r="IP75" s="105"/>
      <c r="IQ75" s="105"/>
      <c r="IR75" s="105"/>
      <c r="IS75" s="105"/>
      <c r="IT75" s="105"/>
      <c r="IU75" s="105"/>
      <c r="IV75" s="105"/>
      <c r="IW75" s="105"/>
    </row>
    <row r="76" spans="1:257" ht="29.1" customHeight="1" thickBot="1" x14ac:dyDescent="0.4">
      <c r="A76" s="61" t="str">
        <f t="shared" si="17"/>
        <v>NO</v>
      </c>
      <c r="B76" s="40"/>
      <c r="C76" s="13"/>
      <c r="D76" s="12"/>
      <c r="E76" s="15"/>
      <c r="F76" s="185"/>
      <c r="G76" s="185"/>
      <c r="H76" s="185"/>
      <c r="I76" s="185"/>
      <c r="J76" s="185"/>
      <c r="K76" s="185"/>
      <c r="L76" s="154">
        <f t="shared" si="16"/>
        <v>0</v>
      </c>
      <c r="M76" s="16">
        <f t="shared" si="13"/>
        <v>0</v>
      </c>
      <c r="N76" s="140">
        <f t="shared" si="14"/>
        <v>0</v>
      </c>
      <c r="O76" s="171"/>
      <c r="P76" s="178"/>
      <c r="Q76" s="178"/>
      <c r="R76" s="178"/>
      <c r="S76" s="173"/>
      <c r="T76" s="4"/>
      <c r="U76" s="4"/>
      <c r="V76" s="4"/>
      <c r="W76" s="4"/>
      <c r="X76" s="4"/>
      <c r="Y76" s="4"/>
    </row>
    <row r="77" spans="1:257" ht="29.1" customHeight="1" thickBot="1" x14ac:dyDescent="0.4">
      <c r="A77" s="61" t="str">
        <f t="shared" si="17"/>
        <v>NO</v>
      </c>
      <c r="B77" s="40"/>
      <c r="C77" s="13"/>
      <c r="D77" s="12"/>
      <c r="E77" s="15"/>
      <c r="F77" s="185"/>
      <c r="G77" s="185"/>
      <c r="H77" s="185"/>
      <c r="I77" s="185"/>
      <c r="J77" s="185"/>
      <c r="K77" s="185"/>
      <c r="L77" s="154">
        <f t="shared" si="16"/>
        <v>0</v>
      </c>
      <c r="M77" s="16">
        <f t="shared" si="13"/>
        <v>0</v>
      </c>
      <c r="N77" s="140">
        <f t="shared" si="14"/>
        <v>0</v>
      </c>
      <c r="O77" s="171"/>
      <c r="P77" s="178"/>
      <c r="Q77" s="178"/>
      <c r="R77" s="178"/>
      <c r="S77" s="173"/>
      <c r="T77" s="4"/>
      <c r="U77" s="4"/>
      <c r="V77" s="4"/>
      <c r="W77" s="4"/>
      <c r="X77" s="4"/>
      <c r="Y77" s="4"/>
      <c r="Z77" s="105"/>
      <c r="AA77" s="105"/>
      <c r="AB77" s="105"/>
      <c r="AC77" s="105"/>
      <c r="AD77" s="105"/>
      <c r="AE77" s="105"/>
      <c r="AF77" s="105"/>
      <c r="AG77" s="105"/>
      <c r="AH77" s="105"/>
      <c r="AI77" s="105"/>
      <c r="AJ77" s="105"/>
      <c r="AK77" s="105"/>
      <c r="AL77" s="105"/>
      <c r="AM77" s="105"/>
      <c r="AN77" s="105"/>
      <c r="AO77" s="105"/>
      <c r="AP77" s="105"/>
      <c r="AQ77" s="105"/>
      <c r="AR77" s="105"/>
      <c r="AS77" s="105"/>
      <c r="AT77" s="105"/>
      <c r="AU77" s="105"/>
      <c r="AV77" s="105"/>
      <c r="AW77" s="105"/>
      <c r="AX77" s="105"/>
      <c r="AY77" s="105"/>
      <c r="AZ77" s="105"/>
      <c r="BA77" s="105"/>
      <c r="BB77" s="105"/>
      <c r="BC77" s="105"/>
      <c r="BD77" s="105"/>
      <c r="BE77" s="105"/>
      <c r="BF77" s="105"/>
      <c r="BG77" s="105"/>
      <c r="BH77" s="105"/>
      <c r="BI77" s="105"/>
      <c r="BJ77" s="105"/>
      <c r="BK77" s="105"/>
      <c r="BL77" s="105"/>
      <c r="BM77" s="105"/>
      <c r="BN77" s="105"/>
      <c r="BO77" s="105"/>
      <c r="BP77" s="105"/>
      <c r="BQ77" s="105"/>
      <c r="BR77" s="105"/>
      <c r="BS77" s="105"/>
      <c r="BT77" s="105"/>
      <c r="BU77" s="105"/>
      <c r="BV77" s="105"/>
      <c r="BW77" s="105"/>
      <c r="BX77" s="105"/>
      <c r="BY77" s="105"/>
      <c r="BZ77" s="105"/>
      <c r="CA77" s="105"/>
      <c r="CB77" s="105"/>
      <c r="CC77" s="105"/>
      <c r="CD77" s="105"/>
      <c r="CE77" s="105"/>
      <c r="CF77" s="105"/>
      <c r="CG77" s="105"/>
      <c r="CH77" s="105"/>
      <c r="CI77" s="105"/>
      <c r="CJ77" s="105"/>
      <c r="CK77" s="105"/>
      <c r="CL77" s="105"/>
      <c r="CM77" s="105"/>
      <c r="CN77" s="105"/>
      <c r="CO77" s="105"/>
      <c r="CP77" s="105"/>
      <c r="CQ77" s="105"/>
      <c r="CR77" s="105"/>
      <c r="CS77" s="105"/>
      <c r="CT77" s="105"/>
      <c r="CU77" s="105"/>
      <c r="CV77" s="105"/>
      <c r="CW77" s="105"/>
      <c r="CX77" s="105"/>
      <c r="CY77" s="105"/>
      <c r="CZ77" s="105"/>
      <c r="DA77" s="105"/>
      <c r="DB77" s="105"/>
      <c r="DC77" s="105"/>
      <c r="DD77" s="105"/>
      <c r="DE77" s="105"/>
      <c r="DF77" s="105"/>
      <c r="DG77" s="105"/>
      <c r="DH77" s="105"/>
      <c r="DI77" s="105"/>
      <c r="DJ77" s="105"/>
      <c r="DK77" s="105"/>
      <c r="DL77" s="105"/>
      <c r="DM77" s="105"/>
      <c r="DN77" s="105"/>
      <c r="DO77" s="105"/>
      <c r="DP77" s="105"/>
      <c r="DQ77" s="105"/>
      <c r="DR77" s="105"/>
      <c r="DS77" s="105"/>
      <c r="DT77" s="105"/>
      <c r="DU77" s="105"/>
      <c r="DV77" s="105"/>
      <c r="DW77" s="105"/>
      <c r="DX77" s="105"/>
      <c r="DY77" s="105"/>
      <c r="DZ77" s="105"/>
      <c r="EA77" s="105"/>
      <c r="EB77" s="105"/>
      <c r="EC77" s="105"/>
      <c r="ED77" s="105"/>
      <c r="EE77" s="105"/>
      <c r="EF77" s="105"/>
      <c r="EG77" s="105"/>
      <c r="EH77" s="105"/>
      <c r="EI77" s="105"/>
      <c r="EJ77" s="105"/>
      <c r="EK77" s="105"/>
      <c r="EL77" s="105"/>
      <c r="EM77" s="105"/>
      <c r="EN77" s="105"/>
      <c r="EO77" s="105"/>
      <c r="EP77" s="105"/>
      <c r="EQ77" s="105"/>
      <c r="ER77" s="105"/>
      <c r="ES77" s="105"/>
      <c r="ET77" s="105"/>
      <c r="EU77" s="105"/>
      <c r="EV77" s="105"/>
      <c r="EW77" s="105"/>
      <c r="EX77" s="105"/>
      <c r="EY77" s="105"/>
      <c r="EZ77" s="105"/>
      <c r="FA77" s="105"/>
      <c r="FB77" s="105"/>
      <c r="FC77" s="105"/>
      <c r="FD77" s="105"/>
      <c r="FE77" s="105"/>
      <c r="FF77" s="105"/>
      <c r="FG77" s="105"/>
      <c r="FH77" s="105"/>
      <c r="FI77" s="105"/>
      <c r="FJ77" s="105"/>
      <c r="FK77" s="105"/>
      <c r="FL77" s="105"/>
      <c r="FM77" s="105"/>
      <c r="FN77" s="105"/>
      <c r="FO77" s="105"/>
      <c r="FP77" s="105"/>
      <c r="FQ77" s="105"/>
      <c r="FR77" s="105"/>
      <c r="FS77" s="105"/>
      <c r="FT77" s="105"/>
      <c r="FU77" s="105"/>
      <c r="FV77" s="105"/>
      <c r="FW77" s="105"/>
      <c r="FX77" s="105"/>
      <c r="FY77" s="105"/>
      <c r="FZ77" s="105"/>
      <c r="GA77" s="105"/>
      <c r="GB77" s="105"/>
      <c r="GC77" s="105"/>
      <c r="GD77" s="105"/>
      <c r="GE77" s="105"/>
      <c r="GF77" s="105"/>
      <c r="GG77" s="105"/>
      <c r="GH77" s="105"/>
      <c r="GI77" s="105"/>
      <c r="GJ77" s="105"/>
      <c r="GK77" s="105"/>
      <c r="GL77" s="105"/>
      <c r="GM77" s="105"/>
      <c r="GN77" s="105"/>
      <c r="GO77" s="105"/>
      <c r="GP77" s="105"/>
      <c r="GQ77" s="105"/>
      <c r="GR77" s="105"/>
      <c r="GS77" s="105"/>
      <c r="GT77" s="105"/>
      <c r="GU77" s="105"/>
      <c r="GV77" s="105"/>
      <c r="GW77" s="105"/>
      <c r="GX77" s="105"/>
      <c r="GY77" s="105"/>
      <c r="GZ77" s="105"/>
      <c r="HA77" s="105"/>
      <c r="HB77" s="105"/>
      <c r="HC77" s="105"/>
      <c r="HD77" s="105"/>
      <c r="HE77" s="105"/>
      <c r="HF77" s="105"/>
      <c r="HG77" s="105"/>
      <c r="HH77" s="105"/>
      <c r="HI77" s="105"/>
      <c r="HJ77" s="105"/>
      <c r="HK77" s="105"/>
      <c r="HL77" s="105"/>
      <c r="HM77" s="105"/>
      <c r="HN77" s="105"/>
      <c r="HO77" s="105"/>
      <c r="HP77" s="105"/>
      <c r="HQ77" s="105"/>
      <c r="HR77" s="105"/>
      <c r="HS77" s="105"/>
      <c r="HT77" s="105"/>
      <c r="HU77" s="105"/>
      <c r="HV77" s="105"/>
      <c r="HW77" s="105"/>
      <c r="HX77" s="105"/>
      <c r="HY77" s="105"/>
      <c r="HZ77" s="105"/>
      <c r="IA77" s="105"/>
      <c r="IB77" s="105"/>
      <c r="IC77" s="105"/>
      <c r="ID77" s="105"/>
      <c r="IE77" s="105"/>
      <c r="IF77" s="105"/>
      <c r="IG77" s="105"/>
      <c r="IH77" s="105"/>
      <c r="II77" s="105"/>
      <c r="IJ77" s="105"/>
      <c r="IK77" s="105"/>
      <c r="IL77" s="105"/>
      <c r="IM77" s="105"/>
      <c r="IN77" s="105"/>
      <c r="IO77" s="105"/>
      <c r="IP77" s="105"/>
      <c r="IQ77" s="105"/>
      <c r="IR77" s="105"/>
      <c r="IS77" s="105"/>
      <c r="IT77" s="105"/>
      <c r="IU77" s="105"/>
      <c r="IV77" s="105"/>
      <c r="IW77" s="105"/>
    </row>
    <row r="78" spans="1:257" ht="29.1" customHeight="1" thickBot="1" x14ac:dyDescent="0.4">
      <c r="A78" s="61" t="str">
        <f t="shared" si="17"/>
        <v>NO</v>
      </c>
      <c r="B78" s="40"/>
      <c r="C78" s="13"/>
      <c r="D78" s="12"/>
      <c r="E78" s="15"/>
      <c r="F78" s="185"/>
      <c r="G78" s="185"/>
      <c r="H78" s="185"/>
      <c r="I78" s="185"/>
      <c r="J78" s="185"/>
      <c r="K78" s="185"/>
      <c r="L78" s="154">
        <f t="shared" si="16"/>
        <v>0</v>
      </c>
      <c r="M78" s="16">
        <f t="shared" si="13"/>
        <v>0</v>
      </c>
      <c r="N78" s="140">
        <f t="shared" si="14"/>
        <v>0</v>
      </c>
      <c r="O78" s="171"/>
      <c r="P78" s="178"/>
      <c r="Q78" s="178"/>
      <c r="R78" s="178"/>
      <c r="S78" s="173"/>
      <c r="T78" s="4"/>
      <c r="U78" s="4"/>
      <c r="V78" s="4"/>
      <c r="W78" s="4"/>
      <c r="X78" s="4"/>
      <c r="Y78" s="4"/>
      <c r="Z78" s="105"/>
      <c r="AA78" s="105"/>
      <c r="AB78" s="105"/>
      <c r="AC78" s="105"/>
      <c r="AD78" s="105"/>
      <c r="AE78" s="105"/>
      <c r="AF78" s="105"/>
      <c r="AG78" s="105"/>
      <c r="AH78" s="105"/>
      <c r="AI78" s="105"/>
      <c r="AJ78" s="105"/>
      <c r="AK78" s="105"/>
      <c r="AL78" s="105"/>
      <c r="AM78" s="105"/>
      <c r="AN78" s="105"/>
      <c r="AO78" s="105"/>
      <c r="AP78" s="105"/>
      <c r="AQ78" s="105"/>
      <c r="AR78" s="105"/>
      <c r="AS78" s="105"/>
      <c r="AT78" s="105"/>
      <c r="AU78" s="105"/>
      <c r="AV78" s="105"/>
      <c r="AW78" s="105"/>
      <c r="AX78" s="105"/>
      <c r="AY78" s="105"/>
      <c r="AZ78" s="105"/>
      <c r="BA78" s="105"/>
      <c r="BB78" s="105"/>
      <c r="BC78" s="105"/>
      <c r="BD78" s="105"/>
      <c r="BE78" s="105"/>
      <c r="BF78" s="105"/>
      <c r="BG78" s="105"/>
      <c r="BH78" s="105"/>
      <c r="BI78" s="105"/>
      <c r="BJ78" s="105"/>
      <c r="BK78" s="105"/>
      <c r="BL78" s="105"/>
      <c r="BM78" s="105"/>
      <c r="BN78" s="105"/>
      <c r="BO78" s="105"/>
      <c r="BP78" s="105"/>
      <c r="BQ78" s="105"/>
      <c r="BR78" s="105"/>
      <c r="BS78" s="105"/>
      <c r="BT78" s="105"/>
      <c r="BU78" s="105"/>
      <c r="BV78" s="105"/>
      <c r="BW78" s="105"/>
      <c r="BX78" s="105"/>
      <c r="BY78" s="105"/>
      <c r="BZ78" s="105"/>
      <c r="CA78" s="105"/>
      <c r="CB78" s="105"/>
      <c r="CC78" s="105"/>
      <c r="CD78" s="105"/>
      <c r="CE78" s="105"/>
      <c r="CF78" s="105"/>
      <c r="CG78" s="105"/>
      <c r="CH78" s="105"/>
      <c r="CI78" s="105"/>
      <c r="CJ78" s="105"/>
      <c r="CK78" s="105"/>
      <c r="CL78" s="105"/>
      <c r="CM78" s="105"/>
      <c r="CN78" s="105"/>
      <c r="CO78" s="105"/>
      <c r="CP78" s="105"/>
      <c r="CQ78" s="105"/>
      <c r="CR78" s="105"/>
      <c r="CS78" s="105"/>
      <c r="CT78" s="105"/>
      <c r="CU78" s="105"/>
      <c r="CV78" s="105"/>
      <c r="CW78" s="105"/>
      <c r="CX78" s="105"/>
      <c r="CY78" s="105"/>
      <c r="CZ78" s="105"/>
      <c r="DA78" s="105"/>
      <c r="DB78" s="105"/>
      <c r="DC78" s="105"/>
      <c r="DD78" s="105"/>
      <c r="DE78" s="105"/>
      <c r="DF78" s="105"/>
      <c r="DG78" s="105"/>
      <c r="DH78" s="105"/>
      <c r="DI78" s="105"/>
      <c r="DJ78" s="105"/>
      <c r="DK78" s="105"/>
      <c r="DL78" s="105"/>
      <c r="DM78" s="105"/>
      <c r="DN78" s="105"/>
      <c r="DO78" s="105"/>
      <c r="DP78" s="105"/>
      <c r="DQ78" s="105"/>
      <c r="DR78" s="105"/>
      <c r="DS78" s="105"/>
      <c r="DT78" s="105"/>
      <c r="DU78" s="105"/>
      <c r="DV78" s="105"/>
      <c r="DW78" s="105"/>
      <c r="DX78" s="105"/>
      <c r="DY78" s="105"/>
      <c r="DZ78" s="105"/>
      <c r="EA78" s="105"/>
      <c r="EB78" s="105"/>
      <c r="EC78" s="105"/>
      <c r="ED78" s="105"/>
      <c r="EE78" s="105"/>
      <c r="EF78" s="105"/>
      <c r="EG78" s="105"/>
      <c r="EH78" s="105"/>
      <c r="EI78" s="105"/>
      <c r="EJ78" s="105"/>
      <c r="EK78" s="105"/>
      <c r="EL78" s="105"/>
      <c r="EM78" s="105"/>
      <c r="EN78" s="105"/>
      <c r="EO78" s="105"/>
      <c r="EP78" s="105"/>
      <c r="EQ78" s="105"/>
      <c r="ER78" s="105"/>
      <c r="ES78" s="105"/>
      <c r="ET78" s="105"/>
      <c r="EU78" s="105"/>
      <c r="EV78" s="105"/>
      <c r="EW78" s="105"/>
      <c r="EX78" s="105"/>
      <c r="EY78" s="105"/>
      <c r="EZ78" s="105"/>
      <c r="FA78" s="105"/>
      <c r="FB78" s="105"/>
      <c r="FC78" s="105"/>
      <c r="FD78" s="105"/>
      <c r="FE78" s="105"/>
      <c r="FF78" s="105"/>
      <c r="FG78" s="105"/>
      <c r="FH78" s="105"/>
      <c r="FI78" s="105"/>
      <c r="FJ78" s="105"/>
      <c r="FK78" s="105"/>
      <c r="FL78" s="105"/>
      <c r="FM78" s="105"/>
      <c r="FN78" s="105"/>
      <c r="FO78" s="105"/>
      <c r="FP78" s="105"/>
      <c r="FQ78" s="105"/>
      <c r="FR78" s="105"/>
      <c r="FS78" s="105"/>
      <c r="FT78" s="105"/>
      <c r="FU78" s="105"/>
      <c r="FV78" s="105"/>
      <c r="FW78" s="105"/>
      <c r="FX78" s="105"/>
      <c r="FY78" s="105"/>
      <c r="FZ78" s="105"/>
      <c r="GA78" s="105"/>
      <c r="GB78" s="105"/>
      <c r="GC78" s="105"/>
      <c r="GD78" s="105"/>
      <c r="GE78" s="105"/>
      <c r="GF78" s="105"/>
      <c r="GG78" s="105"/>
      <c r="GH78" s="105"/>
      <c r="GI78" s="105"/>
      <c r="GJ78" s="105"/>
      <c r="GK78" s="105"/>
      <c r="GL78" s="105"/>
      <c r="GM78" s="105"/>
      <c r="GN78" s="105"/>
      <c r="GO78" s="105"/>
      <c r="GP78" s="105"/>
      <c r="GQ78" s="105"/>
      <c r="GR78" s="105"/>
      <c r="GS78" s="105"/>
      <c r="GT78" s="105"/>
      <c r="GU78" s="105"/>
      <c r="GV78" s="105"/>
      <c r="GW78" s="105"/>
      <c r="GX78" s="105"/>
      <c r="GY78" s="105"/>
      <c r="GZ78" s="105"/>
      <c r="HA78" s="105"/>
      <c r="HB78" s="105"/>
      <c r="HC78" s="105"/>
      <c r="HD78" s="105"/>
      <c r="HE78" s="105"/>
      <c r="HF78" s="105"/>
      <c r="HG78" s="105"/>
      <c r="HH78" s="105"/>
      <c r="HI78" s="105"/>
      <c r="HJ78" s="105"/>
      <c r="HK78" s="105"/>
      <c r="HL78" s="105"/>
      <c r="HM78" s="105"/>
      <c r="HN78" s="105"/>
      <c r="HO78" s="105"/>
      <c r="HP78" s="105"/>
      <c r="HQ78" s="105"/>
      <c r="HR78" s="105"/>
      <c r="HS78" s="105"/>
      <c r="HT78" s="105"/>
      <c r="HU78" s="105"/>
      <c r="HV78" s="105"/>
      <c r="HW78" s="105"/>
      <c r="HX78" s="105"/>
      <c r="HY78" s="105"/>
      <c r="HZ78" s="105"/>
      <c r="IA78" s="105"/>
      <c r="IB78" s="105"/>
      <c r="IC78" s="105"/>
      <c r="ID78" s="105"/>
      <c r="IE78" s="105"/>
      <c r="IF78" s="105"/>
      <c r="IG78" s="105"/>
      <c r="IH78" s="105"/>
      <c r="II78" s="105"/>
      <c r="IJ78" s="105"/>
      <c r="IK78" s="105"/>
      <c r="IL78" s="105"/>
      <c r="IM78" s="105"/>
      <c r="IN78" s="105"/>
      <c r="IO78" s="105"/>
      <c r="IP78" s="105"/>
      <c r="IQ78" s="105"/>
      <c r="IR78" s="105"/>
      <c r="IS78" s="105"/>
      <c r="IT78" s="105"/>
      <c r="IU78" s="105"/>
      <c r="IV78" s="105"/>
      <c r="IW78" s="105"/>
    </row>
    <row r="79" spans="1:257" ht="29.1" customHeight="1" thickBot="1" x14ac:dyDescent="0.4">
      <c r="A79" s="61" t="str">
        <f t="shared" si="17"/>
        <v>NO</v>
      </c>
      <c r="B79" s="131"/>
      <c r="C79" s="13"/>
      <c r="D79" s="12"/>
      <c r="E79" s="15"/>
      <c r="F79" s="185"/>
      <c r="G79" s="185"/>
      <c r="H79" s="185"/>
      <c r="I79" s="185"/>
      <c r="J79" s="185"/>
      <c r="K79" s="185"/>
      <c r="L79" s="154">
        <f t="shared" si="16"/>
        <v>0</v>
      </c>
      <c r="M79" s="16">
        <f t="shared" si="13"/>
        <v>0</v>
      </c>
      <c r="N79" s="140">
        <f t="shared" si="14"/>
        <v>0</v>
      </c>
      <c r="O79" s="171"/>
      <c r="P79" s="178"/>
      <c r="Q79" s="178"/>
      <c r="R79" s="178"/>
      <c r="S79" s="173"/>
      <c r="T79" s="4"/>
      <c r="U79" s="4"/>
      <c r="V79" s="4"/>
      <c r="W79" s="4"/>
      <c r="X79" s="4"/>
      <c r="Y79" s="4"/>
      <c r="Z79" s="105"/>
      <c r="AA79" s="105"/>
      <c r="AB79" s="105"/>
      <c r="AC79" s="105"/>
      <c r="AD79" s="105"/>
      <c r="AE79" s="105"/>
      <c r="AF79" s="105"/>
      <c r="AG79" s="105"/>
      <c r="AH79" s="105"/>
      <c r="AI79" s="105"/>
      <c r="AJ79" s="105"/>
      <c r="AK79" s="105"/>
      <c r="AL79" s="105"/>
      <c r="AM79" s="105"/>
      <c r="AN79" s="105"/>
      <c r="AO79" s="105"/>
      <c r="AP79" s="105"/>
      <c r="AQ79" s="105"/>
      <c r="AR79" s="105"/>
      <c r="AS79" s="105"/>
      <c r="AT79" s="105"/>
      <c r="AU79" s="105"/>
      <c r="AV79" s="105"/>
      <c r="AW79" s="105"/>
      <c r="AX79" s="105"/>
      <c r="AY79" s="105"/>
      <c r="AZ79" s="105"/>
      <c r="BA79" s="105"/>
      <c r="BB79" s="105"/>
      <c r="BC79" s="105"/>
      <c r="BD79" s="105"/>
      <c r="BE79" s="105"/>
      <c r="BF79" s="105"/>
      <c r="BG79" s="105"/>
      <c r="BH79" s="105"/>
      <c r="BI79" s="105"/>
      <c r="BJ79" s="105"/>
      <c r="BK79" s="105"/>
      <c r="BL79" s="105"/>
      <c r="BM79" s="105"/>
      <c r="BN79" s="105"/>
      <c r="BO79" s="105"/>
      <c r="BP79" s="105"/>
      <c r="BQ79" s="105"/>
      <c r="BR79" s="105"/>
      <c r="BS79" s="105"/>
      <c r="BT79" s="105"/>
      <c r="BU79" s="105"/>
      <c r="BV79" s="105"/>
      <c r="BW79" s="105"/>
      <c r="BX79" s="105"/>
      <c r="BY79" s="105"/>
      <c r="BZ79" s="105"/>
      <c r="CA79" s="105"/>
      <c r="CB79" s="105"/>
      <c r="CC79" s="105"/>
      <c r="CD79" s="105"/>
      <c r="CE79" s="105"/>
      <c r="CF79" s="105"/>
      <c r="CG79" s="105"/>
      <c r="CH79" s="105"/>
      <c r="CI79" s="105"/>
      <c r="CJ79" s="105"/>
      <c r="CK79" s="105"/>
      <c r="CL79" s="105"/>
      <c r="CM79" s="105"/>
      <c r="CN79" s="105"/>
      <c r="CO79" s="105"/>
      <c r="CP79" s="105"/>
      <c r="CQ79" s="105"/>
      <c r="CR79" s="105"/>
      <c r="CS79" s="105"/>
      <c r="CT79" s="105"/>
      <c r="CU79" s="105"/>
      <c r="CV79" s="105"/>
      <c r="CW79" s="105"/>
      <c r="CX79" s="105"/>
      <c r="CY79" s="105"/>
      <c r="CZ79" s="105"/>
      <c r="DA79" s="105"/>
      <c r="DB79" s="105"/>
      <c r="DC79" s="105"/>
      <c r="DD79" s="105"/>
      <c r="DE79" s="105"/>
      <c r="DF79" s="105"/>
      <c r="DG79" s="105"/>
      <c r="DH79" s="105"/>
      <c r="DI79" s="105"/>
      <c r="DJ79" s="105"/>
      <c r="DK79" s="105"/>
      <c r="DL79" s="105"/>
      <c r="DM79" s="105"/>
      <c r="DN79" s="105"/>
      <c r="DO79" s="105"/>
      <c r="DP79" s="105"/>
      <c r="DQ79" s="105"/>
      <c r="DR79" s="105"/>
      <c r="DS79" s="105"/>
      <c r="DT79" s="105"/>
      <c r="DU79" s="105"/>
      <c r="DV79" s="105"/>
      <c r="DW79" s="105"/>
      <c r="DX79" s="105"/>
      <c r="DY79" s="105"/>
      <c r="DZ79" s="105"/>
      <c r="EA79" s="105"/>
      <c r="EB79" s="105"/>
      <c r="EC79" s="105"/>
      <c r="ED79" s="105"/>
      <c r="EE79" s="105"/>
      <c r="EF79" s="105"/>
      <c r="EG79" s="105"/>
      <c r="EH79" s="105"/>
      <c r="EI79" s="105"/>
      <c r="EJ79" s="105"/>
      <c r="EK79" s="105"/>
      <c r="EL79" s="105"/>
      <c r="EM79" s="105"/>
      <c r="EN79" s="105"/>
      <c r="EO79" s="105"/>
      <c r="EP79" s="105"/>
      <c r="EQ79" s="105"/>
      <c r="ER79" s="105"/>
      <c r="ES79" s="105"/>
      <c r="ET79" s="105"/>
      <c r="EU79" s="105"/>
      <c r="EV79" s="105"/>
      <c r="EW79" s="105"/>
      <c r="EX79" s="105"/>
      <c r="EY79" s="105"/>
      <c r="EZ79" s="105"/>
      <c r="FA79" s="105"/>
      <c r="FB79" s="105"/>
      <c r="FC79" s="105"/>
      <c r="FD79" s="105"/>
      <c r="FE79" s="105"/>
      <c r="FF79" s="105"/>
      <c r="FG79" s="105"/>
      <c r="FH79" s="105"/>
      <c r="FI79" s="105"/>
      <c r="FJ79" s="105"/>
      <c r="FK79" s="105"/>
      <c r="FL79" s="105"/>
      <c r="FM79" s="105"/>
      <c r="FN79" s="105"/>
      <c r="FO79" s="105"/>
      <c r="FP79" s="105"/>
      <c r="FQ79" s="105"/>
      <c r="FR79" s="105"/>
      <c r="FS79" s="105"/>
      <c r="FT79" s="105"/>
      <c r="FU79" s="105"/>
      <c r="FV79" s="105"/>
      <c r="FW79" s="105"/>
      <c r="FX79" s="105"/>
      <c r="FY79" s="105"/>
      <c r="FZ79" s="105"/>
      <c r="GA79" s="105"/>
      <c r="GB79" s="105"/>
      <c r="GC79" s="105"/>
      <c r="GD79" s="105"/>
      <c r="GE79" s="105"/>
      <c r="GF79" s="105"/>
      <c r="GG79" s="105"/>
      <c r="GH79" s="105"/>
      <c r="GI79" s="105"/>
      <c r="GJ79" s="105"/>
      <c r="GK79" s="105"/>
      <c r="GL79" s="105"/>
      <c r="GM79" s="105"/>
      <c r="GN79" s="105"/>
      <c r="GO79" s="105"/>
      <c r="GP79" s="105"/>
      <c r="GQ79" s="105"/>
      <c r="GR79" s="105"/>
      <c r="GS79" s="105"/>
      <c r="GT79" s="105"/>
      <c r="GU79" s="105"/>
      <c r="GV79" s="105"/>
      <c r="GW79" s="105"/>
      <c r="GX79" s="105"/>
      <c r="GY79" s="105"/>
      <c r="GZ79" s="105"/>
      <c r="HA79" s="105"/>
      <c r="HB79" s="105"/>
      <c r="HC79" s="105"/>
      <c r="HD79" s="105"/>
      <c r="HE79" s="105"/>
      <c r="HF79" s="105"/>
      <c r="HG79" s="105"/>
      <c r="HH79" s="105"/>
      <c r="HI79" s="105"/>
      <c r="HJ79" s="105"/>
      <c r="HK79" s="105"/>
      <c r="HL79" s="105"/>
      <c r="HM79" s="105"/>
      <c r="HN79" s="105"/>
      <c r="HO79" s="105"/>
      <c r="HP79" s="105"/>
      <c r="HQ79" s="105"/>
      <c r="HR79" s="105"/>
      <c r="HS79" s="105"/>
      <c r="HT79" s="105"/>
      <c r="HU79" s="105"/>
      <c r="HV79" s="105"/>
      <c r="HW79" s="105"/>
      <c r="HX79" s="105"/>
      <c r="HY79" s="105"/>
      <c r="HZ79" s="105"/>
      <c r="IA79" s="105"/>
      <c r="IB79" s="105"/>
      <c r="IC79" s="105"/>
      <c r="ID79" s="105"/>
      <c r="IE79" s="105"/>
      <c r="IF79" s="105"/>
      <c r="IG79" s="105"/>
      <c r="IH79" s="105"/>
      <c r="II79" s="105"/>
      <c r="IJ79" s="105"/>
      <c r="IK79" s="105"/>
      <c r="IL79" s="105"/>
      <c r="IM79" s="105"/>
      <c r="IN79" s="105"/>
      <c r="IO79" s="105"/>
      <c r="IP79" s="105"/>
      <c r="IQ79" s="105"/>
      <c r="IR79" s="105"/>
      <c r="IS79" s="105"/>
      <c r="IT79" s="105"/>
      <c r="IU79" s="105"/>
      <c r="IV79" s="105"/>
      <c r="IW79" s="105"/>
    </row>
    <row r="80" spans="1:257" ht="29.1" customHeight="1" thickBot="1" x14ac:dyDescent="0.4">
      <c r="A80" s="61" t="str">
        <f t="shared" si="17"/>
        <v>NO</v>
      </c>
      <c r="B80" s="131"/>
      <c r="C80" s="13"/>
      <c r="D80" s="12"/>
      <c r="E80" s="15"/>
      <c r="F80" s="185"/>
      <c r="G80" s="185"/>
      <c r="H80" s="185"/>
      <c r="I80" s="185"/>
      <c r="J80" s="185"/>
      <c r="K80" s="185"/>
      <c r="L80" s="154">
        <f t="shared" si="16"/>
        <v>0</v>
      </c>
      <c r="M80" s="16">
        <f t="shared" si="13"/>
        <v>0</v>
      </c>
      <c r="N80" s="140">
        <f t="shared" si="14"/>
        <v>0</v>
      </c>
      <c r="O80" s="171"/>
      <c r="P80" s="178"/>
      <c r="Q80" s="178"/>
      <c r="R80" s="178"/>
      <c r="S80" s="173"/>
      <c r="T80" s="4"/>
      <c r="U80" s="4"/>
      <c r="V80" s="4"/>
      <c r="W80" s="4"/>
      <c r="X80" s="4"/>
      <c r="Y80" s="4"/>
      <c r="Z80" s="105"/>
      <c r="AA80" s="105"/>
      <c r="AB80" s="105"/>
      <c r="AC80" s="105"/>
      <c r="AD80" s="105"/>
      <c r="AE80" s="105"/>
      <c r="AF80" s="105"/>
      <c r="AG80" s="105"/>
      <c r="AH80" s="105"/>
      <c r="AI80" s="105"/>
      <c r="AJ80" s="105"/>
      <c r="AK80" s="105"/>
      <c r="AL80" s="105"/>
      <c r="AM80" s="105"/>
      <c r="AN80" s="105"/>
      <c r="AO80" s="105"/>
      <c r="AP80" s="105"/>
      <c r="AQ80" s="105"/>
      <c r="AR80" s="105"/>
      <c r="AS80" s="105"/>
      <c r="AT80" s="105"/>
      <c r="AU80" s="105"/>
      <c r="AV80" s="105"/>
      <c r="AW80" s="105"/>
      <c r="AX80" s="105"/>
      <c r="AY80" s="105"/>
      <c r="AZ80" s="105"/>
      <c r="BA80" s="105"/>
      <c r="BB80" s="105"/>
      <c r="BC80" s="105"/>
      <c r="BD80" s="105"/>
      <c r="BE80" s="105"/>
      <c r="BF80" s="105"/>
      <c r="BG80" s="105"/>
      <c r="BH80" s="105"/>
      <c r="BI80" s="105"/>
      <c r="BJ80" s="105"/>
      <c r="BK80" s="105"/>
      <c r="BL80" s="105"/>
      <c r="BM80" s="105"/>
      <c r="BN80" s="105"/>
      <c r="BO80" s="105"/>
      <c r="BP80" s="105"/>
      <c r="BQ80" s="105"/>
      <c r="BR80" s="105"/>
      <c r="BS80" s="105"/>
      <c r="BT80" s="105"/>
      <c r="BU80" s="105"/>
      <c r="BV80" s="105"/>
      <c r="BW80" s="105"/>
      <c r="BX80" s="105"/>
      <c r="BY80" s="105"/>
      <c r="BZ80" s="105"/>
      <c r="CA80" s="105"/>
      <c r="CB80" s="105"/>
      <c r="CC80" s="105"/>
      <c r="CD80" s="105"/>
      <c r="CE80" s="105"/>
      <c r="CF80" s="105"/>
      <c r="CG80" s="105"/>
      <c r="CH80" s="105"/>
      <c r="CI80" s="105"/>
      <c r="CJ80" s="105"/>
      <c r="CK80" s="105"/>
      <c r="CL80" s="105"/>
      <c r="CM80" s="105"/>
      <c r="CN80" s="105"/>
      <c r="CO80" s="105"/>
      <c r="CP80" s="105"/>
      <c r="CQ80" s="105"/>
      <c r="CR80" s="105"/>
      <c r="CS80" s="105"/>
      <c r="CT80" s="105"/>
      <c r="CU80" s="105"/>
      <c r="CV80" s="105"/>
      <c r="CW80" s="105"/>
      <c r="CX80" s="105"/>
      <c r="CY80" s="105"/>
      <c r="CZ80" s="105"/>
      <c r="DA80" s="105"/>
      <c r="DB80" s="105"/>
      <c r="DC80" s="105"/>
      <c r="DD80" s="105"/>
      <c r="DE80" s="105"/>
      <c r="DF80" s="105"/>
      <c r="DG80" s="105"/>
      <c r="DH80" s="105"/>
      <c r="DI80" s="105"/>
      <c r="DJ80" s="105"/>
      <c r="DK80" s="105"/>
      <c r="DL80" s="105"/>
      <c r="DM80" s="105"/>
      <c r="DN80" s="105"/>
      <c r="DO80" s="105"/>
      <c r="DP80" s="105"/>
      <c r="DQ80" s="105"/>
      <c r="DR80" s="105"/>
      <c r="DS80" s="105"/>
      <c r="DT80" s="105"/>
      <c r="DU80" s="105"/>
      <c r="DV80" s="105"/>
      <c r="DW80" s="105"/>
      <c r="DX80" s="105"/>
      <c r="DY80" s="105"/>
      <c r="DZ80" s="105"/>
      <c r="EA80" s="105"/>
      <c r="EB80" s="105"/>
      <c r="EC80" s="105"/>
      <c r="ED80" s="105"/>
      <c r="EE80" s="105"/>
      <c r="EF80" s="105"/>
      <c r="EG80" s="105"/>
      <c r="EH80" s="105"/>
      <c r="EI80" s="105"/>
      <c r="EJ80" s="105"/>
      <c r="EK80" s="105"/>
      <c r="EL80" s="105"/>
      <c r="EM80" s="105"/>
      <c r="EN80" s="105"/>
      <c r="EO80" s="105"/>
      <c r="EP80" s="105"/>
      <c r="EQ80" s="105"/>
      <c r="ER80" s="105"/>
      <c r="ES80" s="105"/>
      <c r="ET80" s="105"/>
      <c r="EU80" s="105"/>
      <c r="EV80" s="105"/>
      <c r="EW80" s="105"/>
      <c r="EX80" s="105"/>
      <c r="EY80" s="105"/>
      <c r="EZ80" s="105"/>
      <c r="FA80" s="105"/>
      <c r="FB80" s="105"/>
      <c r="FC80" s="105"/>
      <c r="FD80" s="105"/>
      <c r="FE80" s="105"/>
      <c r="FF80" s="105"/>
      <c r="FG80" s="105"/>
      <c r="FH80" s="105"/>
      <c r="FI80" s="105"/>
      <c r="FJ80" s="105"/>
      <c r="FK80" s="105"/>
      <c r="FL80" s="105"/>
      <c r="FM80" s="105"/>
      <c r="FN80" s="105"/>
      <c r="FO80" s="105"/>
      <c r="FP80" s="105"/>
      <c r="FQ80" s="105"/>
      <c r="FR80" s="105"/>
      <c r="FS80" s="105"/>
      <c r="FT80" s="105"/>
      <c r="FU80" s="105"/>
      <c r="FV80" s="105"/>
      <c r="FW80" s="105"/>
      <c r="FX80" s="105"/>
      <c r="FY80" s="105"/>
      <c r="FZ80" s="105"/>
      <c r="GA80" s="105"/>
      <c r="GB80" s="105"/>
      <c r="GC80" s="105"/>
      <c r="GD80" s="105"/>
      <c r="GE80" s="105"/>
      <c r="GF80" s="105"/>
      <c r="GG80" s="105"/>
      <c r="GH80" s="105"/>
      <c r="GI80" s="105"/>
      <c r="GJ80" s="105"/>
      <c r="GK80" s="105"/>
      <c r="GL80" s="105"/>
      <c r="GM80" s="105"/>
      <c r="GN80" s="105"/>
      <c r="GO80" s="105"/>
      <c r="GP80" s="105"/>
      <c r="GQ80" s="105"/>
      <c r="GR80" s="105"/>
      <c r="GS80" s="105"/>
      <c r="GT80" s="105"/>
      <c r="GU80" s="105"/>
      <c r="GV80" s="105"/>
      <c r="GW80" s="105"/>
      <c r="GX80" s="105"/>
      <c r="GY80" s="105"/>
      <c r="GZ80" s="105"/>
      <c r="HA80" s="105"/>
      <c r="HB80" s="105"/>
      <c r="HC80" s="105"/>
      <c r="HD80" s="105"/>
      <c r="HE80" s="105"/>
      <c r="HF80" s="105"/>
      <c r="HG80" s="105"/>
      <c r="HH80" s="105"/>
      <c r="HI80" s="105"/>
      <c r="HJ80" s="105"/>
      <c r="HK80" s="105"/>
      <c r="HL80" s="105"/>
      <c r="HM80" s="105"/>
      <c r="HN80" s="105"/>
      <c r="HO80" s="105"/>
      <c r="HP80" s="105"/>
      <c r="HQ80" s="105"/>
      <c r="HR80" s="105"/>
      <c r="HS80" s="105"/>
      <c r="HT80" s="105"/>
      <c r="HU80" s="105"/>
      <c r="HV80" s="105"/>
      <c r="HW80" s="105"/>
      <c r="HX80" s="105"/>
      <c r="HY80" s="105"/>
      <c r="HZ80" s="105"/>
      <c r="IA80" s="105"/>
      <c r="IB80" s="105"/>
      <c r="IC80" s="105"/>
      <c r="ID80" s="105"/>
      <c r="IE80" s="105"/>
      <c r="IF80" s="105"/>
      <c r="IG80" s="105"/>
      <c r="IH80" s="105"/>
      <c r="II80" s="105"/>
      <c r="IJ80" s="105"/>
      <c r="IK80" s="105"/>
      <c r="IL80" s="105"/>
      <c r="IM80" s="105"/>
      <c r="IN80" s="105"/>
      <c r="IO80" s="105"/>
      <c r="IP80" s="105"/>
      <c r="IQ80" s="105"/>
      <c r="IR80" s="105"/>
      <c r="IS80" s="105"/>
      <c r="IT80" s="105"/>
      <c r="IU80" s="105"/>
      <c r="IV80" s="105"/>
      <c r="IW80" s="105"/>
    </row>
    <row r="81" spans="1:25" ht="29.1" customHeight="1" thickBot="1" x14ac:dyDescent="0.4">
      <c r="A81" s="61" t="str">
        <f t="shared" si="17"/>
        <v>NO</v>
      </c>
      <c r="B81" s="40"/>
      <c r="C81" s="13"/>
      <c r="D81" s="40"/>
      <c r="E81" s="15"/>
      <c r="F81" s="185"/>
      <c r="G81" s="185"/>
      <c r="H81" s="185"/>
      <c r="I81" s="185"/>
      <c r="J81" s="185"/>
      <c r="K81" s="185"/>
      <c r="L81" s="154">
        <f t="shared" si="16"/>
        <v>0</v>
      </c>
      <c r="M81" s="16">
        <f t="shared" si="13"/>
        <v>0</v>
      </c>
      <c r="N81" s="140">
        <f t="shared" si="14"/>
        <v>0</v>
      </c>
      <c r="O81" s="171"/>
      <c r="P81" s="178"/>
      <c r="Q81" s="178"/>
      <c r="R81" s="178"/>
      <c r="S81" s="173"/>
      <c r="T81" s="4"/>
      <c r="U81" s="4"/>
      <c r="V81" s="4"/>
      <c r="W81" s="4"/>
      <c r="X81" s="4"/>
      <c r="Y81" s="4"/>
    </row>
    <row r="82" spans="1:25" ht="28.5" customHeight="1" x14ac:dyDescent="0.35">
      <c r="A82" s="23">
        <f>COUNTIF(A3:A81,"SI")</f>
        <v>34</v>
      </c>
      <c r="B82" s="23">
        <f>COUNTA(B3:B81)</f>
        <v>50</v>
      </c>
      <c r="C82" s="23"/>
      <c r="D82" s="23"/>
      <c r="E82" s="25"/>
      <c r="F82" s="186"/>
      <c r="G82" s="236"/>
      <c r="H82" s="23"/>
      <c r="I82" s="236"/>
      <c r="J82" s="236"/>
      <c r="K82" s="236"/>
      <c r="L82" s="42">
        <f>SUM(L3:L81)</f>
        <v>3598</v>
      </c>
      <c r="M82" s="27"/>
      <c r="N82" s="43">
        <f>SUM(N3:N81)</f>
        <v>4041</v>
      </c>
      <c r="O82" s="171"/>
      <c r="P82" s="178"/>
      <c r="Q82" s="178"/>
      <c r="R82" s="178"/>
      <c r="S82" s="173"/>
      <c r="T82" s="4"/>
      <c r="U82" s="4"/>
      <c r="V82" s="4"/>
      <c r="W82" s="4"/>
      <c r="X82" s="4"/>
      <c r="Y82" s="4"/>
    </row>
    <row r="83" spans="1:25" ht="27.95" customHeight="1" x14ac:dyDescent="0.35">
      <c r="A83" s="44"/>
      <c r="B83" s="44"/>
      <c r="C83" s="44"/>
      <c r="D83" s="44"/>
      <c r="E83" s="45"/>
      <c r="F83" s="196"/>
      <c r="G83" s="237"/>
      <c r="H83" s="237"/>
      <c r="I83" s="237"/>
      <c r="J83" s="237"/>
      <c r="K83" s="237"/>
      <c r="L83" s="46"/>
      <c r="M83" s="4"/>
      <c r="N83" s="47"/>
      <c r="O83" s="169"/>
      <c r="P83" s="178"/>
      <c r="Q83" s="178"/>
      <c r="R83" s="178"/>
      <c r="S83" s="173"/>
      <c r="T83" s="4"/>
      <c r="U83" s="4"/>
      <c r="V83" s="4"/>
      <c r="W83" s="4"/>
      <c r="X83" s="4"/>
      <c r="Y83" s="4"/>
    </row>
    <row r="84" spans="1:25" ht="15.6" customHeight="1" x14ac:dyDescent="0.2">
      <c r="A84" s="4"/>
      <c r="B84" s="4"/>
      <c r="C84" s="4"/>
      <c r="D84" s="4"/>
      <c r="E84" s="4"/>
      <c r="F84" s="187"/>
      <c r="G84" s="187"/>
      <c r="H84" s="187"/>
      <c r="I84" s="187"/>
      <c r="J84" s="187"/>
      <c r="K84" s="187"/>
      <c r="L84" s="4"/>
      <c r="M84" s="4"/>
      <c r="N84" s="4"/>
      <c r="O84" s="169"/>
      <c r="P84" s="178"/>
      <c r="Q84" s="178"/>
      <c r="R84" s="178"/>
      <c r="S84" s="173"/>
      <c r="T84" s="4"/>
      <c r="U84" s="4"/>
      <c r="V84" s="4"/>
      <c r="W84" s="4"/>
      <c r="X84" s="4"/>
      <c r="Y84" s="4"/>
    </row>
    <row r="85" spans="1:25" ht="15.6" customHeight="1" x14ac:dyDescent="0.2">
      <c r="A85" s="4"/>
      <c r="B85" s="29"/>
      <c r="C85" s="30"/>
      <c r="D85" s="30"/>
      <c r="E85" s="30"/>
      <c r="F85" s="233"/>
      <c r="G85" s="187"/>
      <c r="H85" s="187"/>
      <c r="I85" s="187"/>
      <c r="J85" s="187"/>
      <c r="K85" s="187"/>
      <c r="L85" s="4"/>
      <c r="M85" s="4"/>
      <c r="N85" s="4"/>
      <c r="O85" s="169"/>
      <c r="P85" s="178"/>
      <c r="Q85" s="178"/>
      <c r="R85" s="178"/>
      <c r="S85" s="173"/>
      <c r="T85" s="4"/>
      <c r="U85" s="4"/>
      <c r="V85" s="4"/>
      <c r="W85" s="4"/>
      <c r="X85" s="4"/>
      <c r="Y85" s="4"/>
    </row>
    <row r="86" spans="1:25" ht="15.6" customHeight="1" x14ac:dyDescent="0.2">
      <c r="A86" s="4"/>
      <c r="B86" s="32"/>
      <c r="C86" s="33"/>
      <c r="D86" s="33"/>
      <c r="E86" s="33"/>
      <c r="F86" s="198"/>
      <c r="G86" s="197"/>
      <c r="H86" s="197"/>
      <c r="I86" s="197"/>
      <c r="J86" s="197"/>
      <c r="K86" s="197"/>
      <c r="L86" s="31"/>
      <c r="M86" s="4"/>
      <c r="N86" s="4"/>
      <c r="O86" s="169"/>
      <c r="P86" s="178"/>
      <c r="Q86" s="178"/>
      <c r="R86" s="178"/>
      <c r="S86" s="173"/>
      <c r="T86" s="4"/>
      <c r="U86" s="4"/>
      <c r="V86" s="4"/>
      <c r="W86" s="4"/>
      <c r="X86" s="4"/>
      <c r="Y86" s="4"/>
    </row>
    <row r="87" spans="1:25" ht="15.6" customHeight="1" x14ac:dyDescent="0.2">
      <c r="A87" s="4"/>
      <c r="B87" s="35"/>
      <c r="C87" s="36"/>
      <c r="D87" s="36"/>
      <c r="E87" s="36"/>
      <c r="F87" s="199"/>
      <c r="G87" s="199"/>
      <c r="H87" s="199"/>
      <c r="I87" s="199"/>
      <c r="J87" s="199"/>
      <c r="K87" s="199"/>
      <c r="L87" s="37"/>
      <c r="M87" s="4"/>
      <c r="N87" s="4"/>
      <c r="O87" s="169"/>
      <c r="P87" s="178"/>
      <c r="Q87" s="178"/>
      <c r="R87" s="178"/>
      <c r="S87" s="173"/>
      <c r="T87" s="4"/>
      <c r="U87" s="4"/>
      <c r="V87" s="4"/>
      <c r="W87" s="4"/>
      <c r="X87" s="4"/>
      <c r="Y87" s="4"/>
    </row>
    <row r="88" spans="1:25" ht="18.600000000000001" customHeight="1" x14ac:dyDescent="0.2">
      <c r="P88" s="178"/>
      <c r="Q88" s="178"/>
      <c r="R88" s="178"/>
      <c r="S88" s="173"/>
      <c r="T88" s="4"/>
    </row>
    <row r="89" spans="1:25" ht="18.600000000000001" customHeight="1" x14ac:dyDescent="0.2">
      <c r="P89" s="178"/>
      <c r="Q89" s="178"/>
    </row>
    <row r="90" spans="1:25" ht="18.600000000000001" customHeight="1" x14ac:dyDescent="0.2">
      <c r="P90" s="178"/>
      <c r="Q90" s="178"/>
    </row>
    <row r="91" spans="1:25" ht="18.600000000000001" customHeight="1" x14ac:dyDescent="0.2">
      <c r="P91" s="178"/>
      <c r="Q91" s="178"/>
    </row>
    <row r="92" spans="1:25" ht="18.600000000000001" customHeight="1" x14ac:dyDescent="0.2">
      <c r="P92" s="178"/>
      <c r="Q92" s="178"/>
    </row>
    <row r="93" spans="1:25" ht="18.600000000000001" customHeight="1" x14ac:dyDescent="0.2">
      <c r="P93" s="178"/>
      <c r="Q93" s="178"/>
    </row>
  </sheetData>
  <sortState ref="B3:L52">
    <sortCondition descending="1" ref="L3:L52"/>
  </sortState>
  <mergeCells count="1">
    <mergeCell ref="A1:F1"/>
  </mergeCells>
  <conditionalFormatting sqref="A3:A72">
    <cfRule type="containsText" dxfId="13" priority="1" stopIfTrue="1" operator="containsText" text="SI">
      <formula>NOT(ISERROR(SEARCH("SI",A3)))</formula>
    </cfRule>
    <cfRule type="containsText" dxfId="12" priority="2" stopIfTrue="1" operator="containsText" text="NO">
      <formula>NOT(ISERROR(SEARCH("NO",A3)))</formula>
    </cfRule>
  </conditionalFormatting>
  <pageMargins left="1" right="1" top="1" bottom="1" header="0.25" footer="0.25"/>
  <pageSetup orientation="portrait"/>
  <headerFooter>
    <oddHeader>&amp;L&amp;"Times New Roman,Regular"&amp;12&amp;K000000RA F</oddHeader>
    <oddFooter>&amp;L&amp;"Helvetica,Regular"&amp;12&amp;K000000&amp;P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W93"/>
  <sheetViews>
    <sheetView showGridLines="0" zoomScale="40" zoomScaleNormal="40" workbookViewId="0">
      <selection activeCell="J22" sqref="J22"/>
    </sheetView>
  </sheetViews>
  <sheetFormatPr defaultColWidth="11.42578125" defaultRowHeight="18.600000000000001" customHeight="1" x14ac:dyDescent="0.2"/>
  <cols>
    <col min="1" max="1" width="11.42578125" style="63" customWidth="1"/>
    <col min="2" max="2" width="63" style="63" customWidth="1"/>
    <col min="3" max="3" width="12.7109375" style="63" customWidth="1"/>
    <col min="4" max="4" width="67" style="63" customWidth="1"/>
    <col min="5" max="5" width="22.85546875" style="63" customWidth="1"/>
    <col min="6" max="6" width="23" style="189" customWidth="1"/>
    <col min="7" max="10" width="22.42578125" style="189" customWidth="1"/>
    <col min="11" max="11" width="23" style="189" customWidth="1"/>
    <col min="12" max="12" width="21.42578125" style="63" customWidth="1"/>
    <col min="13" max="13" width="11.42578125" style="63" customWidth="1"/>
    <col min="14" max="14" width="27.28515625" style="63" customWidth="1"/>
    <col min="15" max="15" width="11.42578125" style="172" customWidth="1"/>
    <col min="16" max="16" width="11.42578125" style="181" customWidth="1"/>
    <col min="17" max="17" width="59.7109375" style="181" customWidth="1"/>
    <col min="18" max="18" width="18.5703125" style="181" customWidth="1"/>
    <col min="19" max="19" width="11.42578125" style="172" customWidth="1"/>
    <col min="20" max="20" width="35.42578125" style="63" customWidth="1"/>
    <col min="21" max="22" width="11.42578125" style="63" customWidth="1"/>
    <col min="23" max="23" width="36.28515625" style="63" customWidth="1"/>
    <col min="24" max="24" width="11.42578125" style="63" customWidth="1"/>
    <col min="25" max="25" width="67.140625" style="63" customWidth="1"/>
    <col min="26" max="257" width="11.42578125" style="63" customWidth="1"/>
  </cols>
  <sheetData>
    <row r="1" spans="1:25" ht="28.5" customHeight="1" thickBot="1" x14ac:dyDescent="0.45">
      <c r="A1" s="299" t="s">
        <v>79</v>
      </c>
      <c r="B1" s="300"/>
      <c r="C1" s="300"/>
      <c r="D1" s="300"/>
      <c r="E1" s="300"/>
      <c r="F1" s="301"/>
      <c r="G1" s="235"/>
      <c r="H1" s="257"/>
      <c r="I1" s="257"/>
      <c r="J1" s="257"/>
      <c r="K1" s="239"/>
      <c r="L1" s="3"/>
      <c r="M1" s="3"/>
      <c r="N1" s="3"/>
      <c r="O1" s="169"/>
      <c r="P1" s="178"/>
      <c r="Q1" s="178"/>
      <c r="R1" s="178"/>
      <c r="S1" s="173"/>
      <c r="T1" s="3"/>
      <c r="U1" s="4"/>
      <c r="V1" s="4"/>
      <c r="W1" s="4"/>
      <c r="X1" s="4"/>
      <c r="Y1" s="4"/>
    </row>
    <row r="2" spans="1:25" ht="51.4" customHeight="1" thickBot="1" x14ac:dyDescent="0.4">
      <c r="A2" s="6" t="s">
        <v>69</v>
      </c>
      <c r="B2" s="6" t="s">
        <v>1</v>
      </c>
      <c r="C2" s="6" t="s">
        <v>70</v>
      </c>
      <c r="D2" s="6" t="s">
        <v>3</v>
      </c>
      <c r="E2" s="7" t="s">
        <v>121</v>
      </c>
      <c r="F2" s="184" t="s">
        <v>163</v>
      </c>
      <c r="G2" s="184" t="s">
        <v>164</v>
      </c>
      <c r="H2" s="184" t="s">
        <v>165</v>
      </c>
      <c r="I2" s="184" t="s">
        <v>166</v>
      </c>
      <c r="J2" s="184" t="s">
        <v>122</v>
      </c>
      <c r="K2" s="184" t="s">
        <v>167</v>
      </c>
      <c r="L2" s="8" t="s">
        <v>4</v>
      </c>
      <c r="M2" s="9" t="s">
        <v>5</v>
      </c>
      <c r="N2" s="9" t="s">
        <v>6</v>
      </c>
      <c r="O2" s="195"/>
      <c r="P2" s="179" t="s">
        <v>7</v>
      </c>
      <c r="Q2" s="179" t="s">
        <v>3</v>
      </c>
      <c r="R2" s="179" t="s">
        <v>8</v>
      </c>
      <c r="S2" s="190"/>
      <c r="T2" s="10" t="s">
        <v>9</v>
      </c>
      <c r="U2" s="11"/>
      <c r="V2" s="18"/>
      <c r="W2" s="18"/>
      <c r="X2" s="18"/>
      <c r="Y2" s="18"/>
    </row>
    <row r="3" spans="1:25" ht="29.1" customHeight="1" thickBot="1" x14ac:dyDescent="0.4">
      <c r="A3" s="144" t="str">
        <f t="shared" ref="A3:A45" si="0">IF(M3&lt;2,"NO","SI")</f>
        <v>SI</v>
      </c>
      <c r="B3" s="160" t="s">
        <v>168</v>
      </c>
      <c r="C3" s="161" t="s">
        <v>137</v>
      </c>
      <c r="D3" s="162" t="s">
        <v>114</v>
      </c>
      <c r="E3" s="161">
        <v>100</v>
      </c>
      <c r="F3" s="185">
        <v>80</v>
      </c>
      <c r="G3" s="185">
        <v>90</v>
      </c>
      <c r="H3" s="185">
        <v>9</v>
      </c>
      <c r="I3" s="185">
        <v>90</v>
      </c>
      <c r="J3" s="185">
        <v>60</v>
      </c>
      <c r="K3" s="185">
        <v>50</v>
      </c>
      <c r="L3" s="154">
        <f t="shared" ref="L3:L49" si="1">IF(M3=7,SUM(E3:K3)-SMALL(E3:K3,1)-SMALL(E3:K3,2),IF(M3=6,SUM(E3:K3)-SMALL(E3:K3,1),SUM(E3:K3)))</f>
        <v>420</v>
      </c>
      <c r="M3" s="16">
        <f t="shared" ref="M3:M34" si="2">COUNTA(E3:K3)</f>
        <v>7</v>
      </c>
      <c r="N3" s="140">
        <f t="shared" ref="N3:N34" si="3">SUM(E3:K3)</f>
        <v>479</v>
      </c>
      <c r="O3" s="171"/>
      <c r="P3" s="148">
        <v>1213</v>
      </c>
      <c r="Q3" s="149" t="s">
        <v>114</v>
      </c>
      <c r="R3" s="148">
        <f t="shared" ref="R3:R34" si="4">SUMIF($C$3:$C$101,P3,$N$3:$N$101)</f>
        <v>768</v>
      </c>
      <c r="S3" s="175"/>
      <c r="T3" s="17">
        <f t="shared" ref="T3:T34" si="5">SUMIF($C$3:$C$101,P3,$L$3:$L$101)</f>
        <v>673</v>
      </c>
      <c r="U3" s="11"/>
      <c r="V3" s="18"/>
      <c r="W3" s="18"/>
      <c r="X3" s="18"/>
      <c r="Y3" s="18"/>
    </row>
    <row r="4" spans="1:25" ht="29.1" customHeight="1" thickBot="1" x14ac:dyDescent="0.4">
      <c r="A4" s="144" t="str">
        <f t="shared" si="0"/>
        <v>SI</v>
      </c>
      <c r="B4" s="160" t="s">
        <v>172</v>
      </c>
      <c r="C4" s="161" t="s">
        <v>134</v>
      </c>
      <c r="D4" s="162" t="s">
        <v>135</v>
      </c>
      <c r="E4" s="161">
        <v>80</v>
      </c>
      <c r="F4" s="185">
        <v>90</v>
      </c>
      <c r="G4" s="185">
        <v>60</v>
      </c>
      <c r="H4" s="185">
        <v>80</v>
      </c>
      <c r="I4" s="185">
        <v>80</v>
      </c>
      <c r="J4" s="185">
        <v>40</v>
      </c>
      <c r="K4" s="185"/>
      <c r="L4" s="154">
        <f t="shared" si="1"/>
        <v>390</v>
      </c>
      <c r="M4" s="16">
        <f t="shared" si="2"/>
        <v>6</v>
      </c>
      <c r="N4" s="140">
        <f t="shared" si="3"/>
        <v>430</v>
      </c>
      <c r="O4" s="171"/>
      <c r="P4" s="148"/>
      <c r="Q4" s="149"/>
      <c r="R4" s="148">
        <f t="shared" si="4"/>
        <v>0</v>
      </c>
      <c r="S4" s="175"/>
      <c r="T4" s="17">
        <f t="shared" si="5"/>
        <v>0</v>
      </c>
      <c r="U4" s="11"/>
      <c r="V4" s="18"/>
      <c r="W4" s="18"/>
      <c r="X4" s="18"/>
      <c r="Y4" s="18"/>
    </row>
    <row r="5" spans="1:25" ht="29.1" customHeight="1" thickBot="1" x14ac:dyDescent="0.4">
      <c r="A5" s="144" t="str">
        <f t="shared" si="0"/>
        <v>SI</v>
      </c>
      <c r="B5" s="151" t="s">
        <v>562</v>
      </c>
      <c r="C5" s="148">
        <v>1298</v>
      </c>
      <c r="D5" s="182" t="s">
        <v>35</v>
      </c>
      <c r="E5" s="194"/>
      <c r="F5" s="185">
        <v>100</v>
      </c>
      <c r="G5" s="185"/>
      <c r="H5" s="185">
        <v>90</v>
      </c>
      <c r="I5" s="185">
        <v>40</v>
      </c>
      <c r="J5" s="185">
        <v>80</v>
      </c>
      <c r="K5" s="185">
        <v>60</v>
      </c>
      <c r="L5" s="154">
        <f t="shared" si="1"/>
        <v>370</v>
      </c>
      <c r="M5" s="16">
        <f t="shared" si="2"/>
        <v>5</v>
      </c>
      <c r="N5" s="140">
        <f t="shared" si="3"/>
        <v>370</v>
      </c>
      <c r="O5" s="171"/>
      <c r="P5" s="148">
        <v>2232</v>
      </c>
      <c r="Q5" s="149" t="s">
        <v>119</v>
      </c>
      <c r="R5" s="148">
        <f t="shared" si="4"/>
        <v>434</v>
      </c>
      <c r="S5" s="175"/>
      <c r="T5" s="17">
        <f t="shared" si="5"/>
        <v>434</v>
      </c>
      <c r="U5" s="11"/>
      <c r="V5" s="18"/>
      <c r="W5" s="18"/>
      <c r="X5" s="18"/>
      <c r="Y5" s="18"/>
    </row>
    <row r="6" spans="1:25" ht="29.1" customHeight="1" thickBot="1" x14ac:dyDescent="0.4">
      <c r="A6" s="144" t="str">
        <f t="shared" si="0"/>
        <v>SI</v>
      </c>
      <c r="B6" s="192" t="s">
        <v>563</v>
      </c>
      <c r="C6" s="161" t="s">
        <v>183</v>
      </c>
      <c r="D6" s="162" t="s">
        <v>184</v>
      </c>
      <c r="E6" s="194"/>
      <c r="F6" s="185">
        <v>60</v>
      </c>
      <c r="G6" s="185"/>
      <c r="H6" s="185">
        <v>100</v>
      </c>
      <c r="I6" s="185"/>
      <c r="J6" s="185">
        <v>50</v>
      </c>
      <c r="K6" s="185">
        <v>90</v>
      </c>
      <c r="L6" s="154">
        <f t="shared" si="1"/>
        <v>300</v>
      </c>
      <c r="M6" s="16">
        <f t="shared" si="2"/>
        <v>4</v>
      </c>
      <c r="N6" s="140">
        <f t="shared" si="3"/>
        <v>300</v>
      </c>
      <c r="O6" s="171"/>
      <c r="P6" s="148">
        <v>1180</v>
      </c>
      <c r="Q6" s="149" t="s">
        <v>14</v>
      </c>
      <c r="R6" s="148">
        <f t="shared" si="4"/>
        <v>0</v>
      </c>
      <c r="S6" s="175"/>
      <c r="T6" s="17">
        <f t="shared" si="5"/>
        <v>0</v>
      </c>
      <c r="U6" s="11"/>
      <c r="V6" s="18"/>
      <c r="W6" s="18"/>
      <c r="X6" s="18"/>
      <c r="Y6" s="18"/>
    </row>
    <row r="7" spans="1:25" ht="29.1" customHeight="1" thickBot="1" x14ac:dyDescent="0.4">
      <c r="A7" s="144" t="str">
        <f t="shared" si="0"/>
        <v>SI</v>
      </c>
      <c r="B7" s="160" t="s">
        <v>169</v>
      </c>
      <c r="C7" s="161" t="s">
        <v>170</v>
      </c>
      <c r="D7" s="163" t="s">
        <v>171</v>
      </c>
      <c r="E7" s="161">
        <v>90</v>
      </c>
      <c r="F7" s="185">
        <v>8</v>
      </c>
      <c r="G7" s="185">
        <v>100</v>
      </c>
      <c r="H7" s="185"/>
      <c r="I7" s="185">
        <v>50</v>
      </c>
      <c r="J7" s="185">
        <v>30</v>
      </c>
      <c r="K7" s="185">
        <v>20</v>
      </c>
      <c r="L7" s="154">
        <f t="shared" si="1"/>
        <v>290</v>
      </c>
      <c r="M7" s="16">
        <f t="shared" si="2"/>
        <v>6</v>
      </c>
      <c r="N7" s="140">
        <f t="shared" si="3"/>
        <v>298</v>
      </c>
      <c r="O7" s="171"/>
      <c r="P7" s="148">
        <v>1115</v>
      </c>
      <c r="Q7" s="149" t="s">
        <v>15</v>
      </c>
      <c r="R7" s="148">
        <f t="shared" si="4"/>
        <v>0</v>
      </c>
      <c r="S7" s="175"/>
      <c r="T7" s="17">
        <f t="shared" si="5"/>
        <v>0</v>
      </c>
      <c r="U7" s="11"/>
      <c r="V7" s="18"/>
      <c r="W7" s="18"/>
      <c r="X7" s="18"/>
      <c r="Y7" s="18"/>
    </row>
    <row r="8" spans="1:25" ht="29.1" customHeight="1" thickBot="1" x14ac:dyDescent="0.4">
      <c r="A8" s="144" t="str">
        <f t="shared" si="0"/>
        <v>SI</v>
      </c>
      <c r="B8" s="160" t="s">
        <v>173</v>
      </c>
      <c r="C8" s="161" t="s">
        <v>139</v>
      </c>
      <c r="D8" s="162" t="s">
        <v>140</v>
      </c>
      <c r="E8" s="161">
        <v>60</v>
      </c>
      <c r="F8" s="185"/>
      <c r="G8" s="185"/>
      <c r="H8" s="185"/>
      <c r="I8" s="185"/>
      <c r="J8" s="185">
        <v>90</v>
      </c>
      <c r="K8" s="185">
        <v>100</v>
      </c>
      <c r="L8" s="154">
        <f t="shared" si="1"/>
        <v>250</v>
      </c>
      <c r="M8" s="16">
        <f t="shared" si="2"/>
        <v>3</v>
      </c>
      <c r="N8" s="140">
        <f t="shared" si="3"/>
        <v>250</v>
      </c>
      <c r="O8" s="171"/>
      <c r="P8" s="148">
        <v>10</v>
      </c>
      <c r="Q8" s="149" t="s">
        <v>16</v>
      </c>
      <c r="R8" s="148">
        <f t="shared" si="4"/>
        <v>10</v>
      </c>
      <c r="S8" s="175"/>
      <c r="T8" s="17">
        <f t="shared" si="5"/>
        <v>10</v>
      </c>
      <c r="U8" s="11"/>
      <c r="V8" s="18"/>
      <c r="W8" s="18"/>
      <c r="X8" s="18"/>
      <c r="Y8" s="18"/>
    </row>
    <row r="9" spans="1:25" ht="29.1" customHeight="1" thickBot="1" x14ac:dyDescent="0.4">
      <c r="A9" s="144" t="str">
        <f t="shared" si="0"/>
        <v>SI</v>
      </c>
      <c r="B9" s="160" t="s">
        <v>177</v>
      </c>
      <c r="C9" s="161" t="s">
        <v>130</v>
      </c>
      <c r="D9" s="162" t="s">
        <v>131</v>
      </c>
      <c r="E9" s="161">
        <v>20</v>
      </c>
      <c r="F9" s="185">
        <v>12</v>
      </c>
      <c r="G9" s="185"/>
      <c r="H9" s="185">
        <v>60</v>
      </c>
      <c r="I9" s="185"/>
      <c r="J9" s="185">
        <v>100</v>
      </c>
      <c r="K9" s="185">
        <v>30</v>
      </c>
      <c r="L9" s="154">
        <f t="shared" si="1"/>
        <v>222</v>
      </c>
      <c r="M9" s="16">
        <f t="shared" si="2"/>
        <v>5</v>
      </c>
      <c r="N9" s="140">
        <f t="shared" si="3"/>
        <v>222</v>
      </c>
      <c r="O9" s="171"/>
      <c r="P9" s="148">
        <v>1589</v>
      </c>
      <c r="Q9" s="149" t="s">
        <v>18</v>
      </c>
      <c r="R9" s="148">
        <f t="shared" si="4"/>
        <v>74</v>
      </c>
      <c r="S9" s="175"/>
      <c r="T9" s="17">
        <f t="shared" si="5"/>
        <v>74</v>
      </c>
      <c r="U9" s="11"/>
      <c r="V9" s="18"/>
      <c r="W9" s="18"/>
      <c r="X9" s="18"/>
      <c r="Y9" s="18"/>
    </row>
    <row r="10" spans="1:25" ht="29.1" customHeight="1" thickBot="1" x14ac:dyDescent="0.4">
      <c r="A10" s="144" t="str">
        <f t="shared" si="0"/>
        <v>SI</v>
      </c>
      <c r="B10" s="160" t="s">
        <v>174</v>
      </c>
      <c r="C10" s="161" t="s">
        <v>147</v>
      </c>
      <c r="D10" s="162" t="s">
        <v>20</v>
      </c>
      <c r="E10" s="161">
        <v>50</v>
      </c>
      <c r="F10" s="185">
        <v>20</v>
      </c>
      <c r="G10" s="185">
        <v>80</v>
      </c>
      <c r="H10" s="185">
        <v>5</v>
      </c>
      <c r="I10" s="185">
        <v>20</v>
      </c>
      <c r="J10" s="185">
        <v>7</v>
      </c>
      <c r="K10" s="185">
        <v>5</v>
      </c>
      <c r="L10" s="154">
        <f t="shared" si="1"/>
        <v>177</v>
      </c>
      <c r="M10" s="16">
        <f t="shared" si="2"/>
        <v>7</v>
      </c>
      <c r="N10" s="140">
        <f t="shared" si="3"/>
        <v>187</v>
      </c>
      <c r="O10" s="171"/>
      <c r="P10" s="148"/>
      <c r="Q10" s="149"/>
      <c r="R10" s="148">
        <f t="shared" si="4"/>
        <v>0</v>
      </c>
      <c r="S10" s="175"/>
      <c r="T10" s="17">
        <f t="shared" si="5"/>
        <v>0</v>
      </c>
      <c r="U10" s="11"/>
      <c r="V10" s="18"/>
      <c r="W10" s="18"/>
      <c r="X10" s="18"/>
      <c r="Y10" s="18"/>
    </row>
    <row r="11" spans="1:25" ht="29.1" customHeight="1" thickBot="1" x14ac:dyDescent="0.4">
      <c r="A11" s="144" t="str">
        <f t="shared" si="0"/>
        <v>SI</v>
      </c>
      <c r="B11" s="160" t="s">
        <v>180</v>
      </c>
      <c r="C11" s="161" t="s">
        <v>139</v>
      </c>
      <c r="D11" s="162" t="s">
        <v>140</v>
      </c>
      <c r="E11" s="161">
        <v>9</v>
      </c>
      <c r="F11" s="185">
        <v>50</v>
      </c>
      <c r="G11" s="185">
        <v>20</v>
      </c>
      <c r="H11" s="185">
        <v>40</v>
      </c>
      <c r="I11" s="185"/>
      <c r="J11" s="185"/>
      <c r="K11" s="185">
        <v>40</v>
      </c>
      <c r="L11" s="154">
        <f t="shared" si="1"/>
        <v>159</v>
      </c>
      <c r="M11" s="16">
        <f t="shared" si="2"/>
        <v>5</v>
      </c>
      <c r="N11" s="140">
        <f t="shared" si="3"/>
        <v>159</v>
      </c>
      <c r="O11" s="171"/>
      <c r="P11" s="148">
        <v>1590</v>
      </c>
      <c r="Q11" s="149" t="s">
        <v>21</v>
      </c>
      <c r="R11" s="148">
        <f t="shared" si="4"/>
        <v>5</v>
      </c>
      <c r="S11" s="175"/>
      <c r="T11" s="17">
        <f t="shared" si="5"/>
        <v>5</v>
      </c>
      <c r="U11" s="11"/>
      <c r="V11" s="18"/>
      <c r="W11" s="18"/>
      <c r="X11" s="18"/>
      <c r="Y11" s="18"/>
    </row>
    <row r="12" spans="1:25" ht="29.1" customHeight="1" thickBot="1" x14ac:dyDescent="0.4">
      <c r="A12" s="144" t="str">
        <f t="shared" si="0"/>
        <v>SI</v>
      </c>
      <c r="B12" s="151" t="s">
        <v>565</v>
      </c>
      <c r="C12" s="148">
        <v>1843</v>
      </c>
      <c r="D12" s="182" t="s">
        <v>27</v>
      </c>
      <c r="E12" s="194"/>
      <c r="F12" s="185">
        <v>6</v>
      </c>
      <c r="G12" s="185"/>
      <c r="H12" s="185"/>
      <c r="I12" s="185">
        <v>12</v>
      </c>
      <c r="J12" s="185">
        <v>9</v>
      </c>
      <c r="K12" s="185">
        <v>80</v>
      </c>
      <c r="L12" s="154">
        <f t="shared" si="1"/>
        <v>107</v>
      </c>
      <c r="M12" s="16">
        <f t="shared" si="2"/>
        <v>4</v>
      </c>
      <c r="N12" s="140">
        <f t="shared" si="3"/>
        <v>107</v>
      </c>
      <c r="O12" s="171"/>
      <c r="P12" s="148">
        <v>2074</v>
      </c>
      <c r="Q12" s="149" t="s">
        <v>419</v>
      </c>
      <c r="R12" s="148">
        <f t="shared" si="4"/>
        <v>298</v>
      </c>
      <c r="S12" s="175"/>
      <c r="T12" s="17">
        <f t="shared" si="5"/>
        <v>290</v>
      </c>
      <c r="U12" s="11"/>
      <c r="V12" s="18"/>
      <c r="W12" s="18"/>
      <c r="X12" s="18"/>
      <c r="Y12" s="18"/>
    </row>
    <row r="13" spans="1:25" ht="29.1" customHeight="1" thickBot="1" x14ac:dyDescent="0.4">
      <c r="A13" s="144" t="str">
        <f t="shared" si="0"/>
        <v>NO</v>
      </c>
      <c r="B13" s="151" t="s">
        <v>664</v>
      </c>
      <c r="C13" s="148">
        <v>1353</v>
      </c>
      <c r="D13" s="182" t="s">
        <v>112</v>
      </c>
      <c r="E13" s="194"/>
      <c r="F13" s="185"/>
      <c r="G13" s="185"/>
      <c r="H13" s="185"/>
      <c r="I13" s="185">
        <v>100</v>
      </c>
      <c r="J13" s="185"/>
      <c r="K13" s="185"/>
      <c r="L13" s="154">
        <f t="shared" si="1"/>
        <v>100</v>
      </c>
      <c r="M13" s="16">
        <f t="shared" si="2"/>
        <v>1</v>
      </c>
      <c r="N13" s="140">
        <f t="shared" si="3"/>
        <v>100</v>
      </c>
      <c r="O13" s="171"/>
      <c r="P13" s="148">
        <v>2310</v>
      </c>
      <c r="Q13" s="149" t="s">
        <v>420</v>
      </c>
      <c r="R13" s="148">
        <f t="shared" si="4"/>
        <v>0</v>
      </c>
      <c r="S13" s="175"/>
      <c r="T13" s="17">
        <f t="shared" si="5"/>
        <v>0</v>
      </c>
      <c r="U13" s="11"/>
      <c r="V13" s="18"/>
      <c r="W13" s="18"/>
      <c r="X13" s="18"/>
      <c r="Y13" s="18"/>
    </row>
    <row r="14" spans="1:25" ht="29.1" customHeight="1" thickBot="1" x14ac:dyDescent="0.4">
      <c r="A14" s="144" t="str">
        <f t="shared" si="0"/>
        <v>SI</v>
      </c>
      <c r="B14" s="160" t="s">
        <v>176</v>
      </c>
      <c r="C14" s="161" t="s">
        <v>137</v>
      </c>
      <c r="D14" s="162" t="s">
        <v>114</v>
      </c>
      <c r="E14" s="161">
        <v>30</v>
      </c>
      <c r="F14" s="185">
        <v>5</v>
      </c>
      <c r="G14" s="185">
        <v>50</v>
      </c>
      <c r="H14" s="185">
        <v>5</v>
      </c>
      <c r="I14" s="185">
        <v>5</v>
      </c>
      <c r="J14" s="185">
        <v>5</v>
      </c>
      <c r="K14" s="185">
        <v>8</v>
      </c>
      <c r="L14" s="154">
        <f t="shared" si="1"/>
        <v>98</v>
      </c>
      <c r="M14" s="16">
        <f t="shared" si="2"/>
        <v>7</v>
      </c>
      <c r="N14" s="140">
        <f t="shared" si="3"/>
        <v>108</v>
      </c>
      <c r="O14" s="171"/>
      <c r="P14" s="148">
        <v>1843</v>
      </c>
      <c r="Q14" s="149" t="s">
        <v>27</v>
      </c>
      <c r="R14" s="148">
        <f t="shared" si="4"/>
        <v>107</v>
      </c>
      <c r="S14" s="175"/>
      <c r="T14" s="17">
        <f t="shared" si="5"/>
        <v>107</v>
      </c>
      <c r="U14" s="11"/>
      <c r="V14" s="18"/>
      <c r="W14" s="18"/>
      <c r="X14" s="18"/>
      <c r="Y14" s="18"/>
    </row>
    <row r="15" spans="1:25" ht="29.1" customHeight="1" thickBot="1" x14ac:dyDescent="0.4">
      <c r="A15" s="144" t="str">
        <f t="shared" si="0"/>
        <v>SI</v>
      </c>
      <c r="B15" s="160" t="s">
        <v>186</v>
      </c>
      <c r="C15" s="161" t="s">
        <v>187</v>
      </c>
      <c r="D15" s="162" t="s">
        <v>188</v>
      </c>
      <c r="E15" s="161">
        <v>5</v>
      </c>
      <c r="F15" s="185">
        <v>40</v>
      </c>
      <c r="G15" s="185"/>
      <c r="H15" s="185">
        <v>50</v>
      </c>
      <c r="I15" s="185"/>
      <c r="J15" s="185"/>
      <c r="K15" s="185"/>
      <c r="L15" s="154">
        <f t="shared" si="1"/>
        <v>95</v>
      </c>
      <c r="M15" s="16">
        <f t="shared" si="2"/>
        <v>3</v>
      </c>
      <c r="N15" s="140">
        <f t="shared" si="3"/>
        <v>95</v>
      </c>
      <c r="O15" s="171"/>
      <c r="P15" s="148">
        <v>1317</v>
      </c>
      <c r="Q15" s="149" t="s">
        <v>28</v>
      </c>
      <c r="R15" s="148">
        <f t="shared" si="4"/>
        <v>95</v>
      </c>
      <c r="S15" s="175"/>
      <c r="T15" s="17">
        <f t="shared" si="5"/>
        <v>95</v>
      </c>
      <c r="U15" s="11"/>
      <c r="V15" s="18"/>
      <c r="W15" s="18"/>
      <c r="X15" s="18"/>
      <c r="Y15" s="18"/>
    </row>
    <row r="16" spans="1:25" ht="29.1" customHeight="1" thickBot="1" x14ac:dyDescent="0.4">
      <c r="A16" s="144" t="str">
        <f t="shared" si="0"/>
        <v>SI</v>
      </c>
      <c r="B16" s="160" t="s">
        <v>175</v>
      </c>
      <c r="C16" s="161" t="s">
        <v>130</v>
      </c>
      <c r="D16" s="162" t="s">
        <v>131</v>
      </c>
      <c r="E16" s="161">
        <v>40</v>
      </c>
      <c r="F16" s="185">
        <v>5</v>
      </c>
      <c r="G16" s="185">
        <v>40</v>
      </c>
      <c r="H16" s="185">
        <v>5</v>
      </c>
      <c r="I16" s="185"/>
      <c r="J16" s="185">
        <v>5</v>
      </c>
      <c r="K16" s="185"/>
      <c r="L16" s="154">
        <f t="shared" si="1"/>
        <v>95</v>
      </c>
      <c r="M16" s="16">
        <f t="shared" si="2"/>
        <v>5</v>
      </c>
      <c r="N16" s="140">
        <f t="shared" si="3"/>
        <v>95</v>
      </c>
      <c r="O16" s="171"/>
      <c r="P16" s="148"/>
      <c r="Q16" s="149"/>
      <c r="R16" s="148">
        <f t="shared" si="4"/>
        <v>0</v>
      </c>
      <c r="S16" s="175"/>
      <c r="T16" s="17">
        <f t="shared" si="5"/>
        <v>0</v>
      </c>
      <c r="U16" s="11"/>
      <c r="V16" s="18"/>
      <c r="W16" s="18"/>
      <c r="X16" s="18"/>
      <c r="Y16" s="18"/>
    </row>
    <row r="17" spans="1:25" ht="29.1" customHeight="1" thickBot="1" x14ac:dyDescent="0.4">
      <c r="A17" s="144" t="str">
        <f t="shared" si="0"/>
        <v>SI</v>
      </c>
      <c r="B17" s="160" t="s">
        <v>181</v>
      </c>
      <c r="C17" s="161" t="s">
        <v>137</v>
      </c>
      <c r="D17" s="162" t="s">
        <v>114</v>
      </c>
      <c r="E17" s="161">
        <v>8</v>
      </c>
      <c r="F17" s="185">
        <v>15</v>
      </c>
      <c r="G17" s="185">
        <v>30</v>
      </c>
      <c r="H17" s="185">
        <v>8</v>
      </c>
      <c r="I17" s="185">
        <v>9</v>
      </c>
      <c r="J17" s="185">
        <v>20</v>
      </c>
      <c r="K17" s="185">
        <v>15</v>
      </c>
      <c r="L17" s="154">
        <f t="shared" si="1"/>
        <v>89</v>
      </c>
      <c r="M17" s="16">
        <f t="shared" si="2"/>
        <v>7</v>
      </c>
      <c r="N17" s="140">
        <f t="shared" si="3"/>
        <v>105</v>
      </c>
      <c r="O17" s="171"/>
      <c r="P17" s="148">
        <v>1886</v>
      </c>
      <c r="Q17" s="149" t="s">
        <v>31</v>
      </c>
      <c r="R17" s="148">
        <f t="shared" si="4"/>
        <v>317</v>
      </c>
      <c r="S17" s="175"/>
      <c r="T17" s="17">
        <f t="shared" si="5"/>
        <v>317</v>
      </c>
      <c r="U17" s="11"/>
      <c r="V17" s="18"/>
      <c r="W17" s="18"/>
      <c r="X17" s="18"/>
      <c r="Y17" s="18"/>
    </row>
    <row r="18" spans="1:25" ht="29.1" customHeight="1" thickBot="1" x14ac:dyDescent="0.4">
      <c r="A18" s="144" t="str">
        <f t="shared" si="0"/>
        <v>SI</v>
      </c>
      <c r="B18" s="151" t="s">
        <v>629</v>
      </c>
      <c r="C18" s="161" t="s">
        <v>183</v>
      </c>
      <c r="D18" s="162" t="s">
        <v>184</v>
      </c>
      <c r="E18" s="194"/>
      <c r="F18" s="185"/>
      <c r="G18" s="185"/>
      <c r="H18" s="185">
        <v>12</v>
      </c>
      <c r="I18" s="185">
        <v>60</v>
      </c>
      <c r="J18" s="185">
        <v>6</v>
      </c>
      <c r="K18" s="185">
        <v>7</v>
      </c>
      <c r="L18" s="154">
        <f t="shared" si="1"/>
        <v>85</v>
      </c>
      <c r="M18" s="16">
        <f t="shared" si="2"/>
        <v>4</v>
      </c>
      <c r="N18" s="140">
        <f t="shared" si="3"/>
        <v>85</v>
      </c>
      <c r="O18" s="171"/>
      <c r="P18" s="148">
        <v>2144</v>
      </c>
      <c r="Q18" s="180" t="s">
        <v>107</v>
      </c>
      <c r="R18" s="148">
        <f t="shared" si="4"/>
        <v>0</v>
      </c>
      <c r="S18" s="175"/>
      <c r="T18" s="17">
        <f t="shared" si="5"/>
        <v>0</v>
      </c>
      <c r="U18" s="11"/>
      <c r="V18" s="18"/>
      <c r="W18" s="18"/>
      <c r="X18" s="18"/>
      <c r="Y18" s="18"/>
    </row>
    <row r="19" spans="1:25" ht="29.1" customHeight="1" thickBot="1" x14ac:dyDescent="0.4">
      <c r="A19" s="144" t="str">
        <f t="shared" si="0"/>
        <v>SI</v>
      </c>
      <c r="B19" s="160" t="s">
        <v>182</v>
      </c>
      <c r="C19" s="161" t="s">
        <v>183</v>
      </c>
      <c r="D19" s="162" t="s">
        <v>184</v>
      </c>
      <c r="E19" s="161">
        <v>7</v>
      </c>
      <c r="F19" s="185">
        <v>30</v>
      </c>
      <c r="G19" s="185"/>
      <c r="H19" s="185">
        <v>20</v>
      </c>
      <c r="I19" s="185">
        <v>6</v>
      </c>
      <c r="J19" s="185"/>
      <c r="K19" s="185">
        <v>6</v>
      </c>
      <c r="L19" s="154">
        <f t="shared" si="1"/>
        <v>69</v>
      </c>
      <c r="M19" s="16">
        <f t="shared" si="2"/>
        <v>5</v>
      </c>
      <c r="N19" s="140">
        <f t="shared" si="3"/>
        <v>69</v>
      </c>
      <c r="O19" s="171"/>
      <c r="P19" s="148"/>
      <c r="Q19" s="149"/>
      <c r="R19" s="148">
        <f t="shared" si="4"/>
        <v>0</v>
      </c>
      <c r="S19" s="175"/>
      <c r="T19" s="17">
        <f t="shared" si="5"/>
        <v>0</v>
      </c>
      <c r="U19" s="11"/>
      <c r="V19" s="18"/>
      <c r="W19" s="18"/>
      <c r="X19" s="18"/>
      <c r="Y19" s="18"/>
    </row>
    <row r="20" spans="1:25" ht="29.1" customHeight="1" thickBot="1" x14ac:dyDescent="0.4">
      <c r="A20" s="144" t="str">
        <f t="shared" si="0"/>
        <v>SI</v>
      </c>
      <c r="B20" s="160" t="s">
        <v>191</v>
      </c>
      <c r="C20" s="161" t="s">
        <v>134</v>
      </c>
      <c r="D20" s="162" t="s">
        <v>135</v>
      </c>
      <c r="E20" s="161">
        <v>5</v>
      </c>
      <c r="F20" s="185">
        <v>7</v>
      </c>
      <c r="G20" s="185">
        <v>12</v>
      </c>
      <c r="H20" s="185">
        <v>7</v>
      </c>
      <c r="I20" s="185">
        <v>15</v>
      </c>
      <c r="J20" s="185">
        <v>12</v>
      </c>
      <c r="K20" s="185">
        <v>9</v>
      </c>
      <c r="L20" s="154">
        <f t="shared" si="1"/>
        <v>55</v>
      </c>
      <c r="M20" s="16">
        <f t="shared" si="2"/>
        <v>7</v>
      </c>
      <c r="N20" s="140">
        <f t="shared" si="3"/>
        <v>67</v>
      </c>
      <c r="O20" s="171"/>
      <c r="P20" s="148">
        <v>1298</v>
      </c>
      <c r="Q20" s="149" t="s">
        <v>35</v>
      </c>
      <c r="R20" s="148">
        <f t="shared" si="4"/>
        <v>912</v>
      </c>
      <c r="S20" s="175"/>
      <c r="T20" s="17">
        <f t="shared" si="5"/>
        <v>912</v>
      </c>
      <c r="U20" s="11"/>
      <c r="V20" s="18"/>
      <c r="W20" s="18"/>
      <c r="X20" s="18"/>
      <c r="Y20" s="18"/>
    </row>
    <row r="21" spans="1:25" ht="29.1" customHeight="1" thickBot="1" x14ac:dyDescent="0.4">
      <c r="A21" s="144" t="str">
        <f t="shared" si="0"/>
        <v>SI</v>
      </c>
      <c r="B21" s="151" t="s">
        <v>566</v>
      </c>
      <c r="C21" s="161" t="s">
        <v>183</v>
      </c>
      <c r="D21" s="162" t="s">
        <v>184</v>
      </c>
      <c r="E21" s="194"/>
      <c r="F21" s="185">
        <v>5</v>
      </c>
      <c r="G21" s="185"/>
      <c r="H21" s="185">
        <v>30</v>
      </c>
      <c r="I21" s="185">
        <v>8</v>
      </c>
      <c r="J21" s="185">
        <v>5</v>
      </c>
      <c r="K21" s="185">
        <v>5</v>
      </c>
      <c r="L21" s="154">
        <f t="shared" si="1"/>
        <v>53</v>
      </c>
      <c r="M21" s="16">
        <f t="shared" si="2"/>
        <v>5</v>
      </c>
      <c r="N21" s="140">
        <f t="shared" si="3"/>
        <v>53</v>
      </c>
      <c r="O21" s="171"/>
      <c r="P21" s="148">
        <v>2271</v>
      </c>
      <c r="Q21" s="149" t="s">
        <v>120</v>
      </c>
      <c r="R21" s="148">
        <f t="shared" si="4"/>
        <v>532</v>
      </c>
      <c r="S21" s="175"/>
      <c r="T21" s="17">
        <f t="shared" si="5"/>
        <v>475</v>
      </c>
      <c r="U21" s="11"/>
      <c r="V21" s="18"/>
      <c r="W21" s="18"/>
      <c r="X21" s="18"/>
      <c r="Y21" s="18"/>
    </row>
    <row r="22" spans="1:25" ht="29.1" customHeight="1" thickBot="1" x14ac:dyDescent="0.4">
      <c r="A22" s="144" t="str">
        <f t="shared" si="0"/>
        <v>SI</v>
      </c>
      <c r="B22" s="151" t="s">
        <v>564</v>
      </c>
      <c r="C22" s="161" t="s">
        <v>202</v>
      </c>
      <c r="D22" s="162" t="s">
        <v>203</v>
      </c>
      <c r="E22" s="194"/>
      <c r="F22" s="185">
        <v>9</v>
      </c>
      <c r="G22" s="185"/>
      <c r="H22" s="185"/>
      <c r="I22" s="185">
        <v>30</v>
      </c>
      <c r="J22" s="185">
        <v>5</v>
      </c>
      <c r="K22" s="185"/>
      <c r="L22" s="154">
        <f t="shared" si="1"/>
        <v>44</v>
      </c>
      <c r="M22" s="16">
        <f t="shared" si="2"/>
        <v>3</v>
      </c>
      <c r="N22" s="140">
        <f t="shared" si="3"/>
        <v>44</v>
      </c>
      <c r="O22" s="171"/>
      <c r="P22" s="148">
        <v>2186</v>
      </c>
      <c r="Q22" s="149" t="s">
        <v>124</v>
      </c>
      <c r="R22" s="148">
        <f t="shared" si="4"/>
        <v>0</v>
      </c>
      <c r="S22" s="175"/>
      <c r="T22" s="17">
        <f t="shared" si="5"/>
        <v>0</v>
      </c>
      <c r="U22" s="11"/>
      <c r="V22" s="18"/>
      <c r="W22" s="18"/>
      <c r="X22" s="18"/>
      <c r="Y22" s="18"/>
    </row>
    <row r="23" spans="1:25" ht="29.1" customHeight="1" thickBot="1" x14ac:dyDescent="0.4">
      <c r="A23" s="144" t="str">
        <f t="shared" si="0"/>
        <v>SI</v>
      </c>
      <c r="B23" s="160" t="s">
        <v>179</v>
      </c>
      <c r="C23" s="161" t="s">
        <v>137</v>
      </c>
      <c r="D23" s="162" t="s">
        <v>114</v>
      </c>
      <c r="E23" s="161">
        <v>12</v>
      </c>
      <c r="F23" s="185">
        <v>2</v>
      </c>
      <c r="G23" s="185"/>
      <c r="H23" s="185"/>
      <c r="I23" s="185">
        <v>7</v>
      </c>
      <c r="J23" s="185">
        <v>8</v>
      </c>
      <c r="K23" s="185">
        <v>12</v>
      </c>
      <c r="L23" s="154">
        <f t="shared" si="1"/>
        <v>41</v>
      </c>
      <c r="M23" s="16">
        <f t="shared" si="2"/>
        <v>5</v>
      </c>
      <c r="N23" s="140">
        <f t="shared" si="3"/>
        <v>41</v>
      </c>
      <c r="O23" s="171"/>
      <c r="P23" s="148">
        <v>1756</v>
      </c>
      <c r="Q23" s="149" t="s">
        <v>37</v>
      </c>
      <c r="R23" s="148">
        <f t="shared" si="4"/>
        <v>0</v>
      </c>
      <c r="S23" s="175"/>
      <c r="T23" s="17">
        <f t="shared" si="5"/>
        <v>0</v>
      </c>
      <c r="U23" s="11"/>
      <c r="V23" s="18"/>
      <c r="W23" s="18"/>
      <c r="X23" s="18"/>
      <c r="Y23" s="18"/>
    </row>
    <row r="24" spans="1:25" ht="29.1" customHeight="1" thickBot="1" x14ac:dyDescent="0.4">
      <c r="A24" s="144" t="str">
        <f t="shared" si="0"/>
        <v>SI</v>
      </c>
      <c r="B24" s="160" t="s">
        <v>185</v>
      </c>
      <c r="C24" s="161" t="s">
        <v>147</v>
      </c>
      <c r="D24" s="162" t="s">
        <v>20</v>
      </c>
      <c r="E24" s="161">
        <v>6</v>
      </c>
      <c r="F24" s="185">
        <v>5</v>
      </c>
      <c r="G24" s="185">
        <v>15</v>
      </c>
      <c r="H24" s="185">
        <v>6</v>
      </c>
      <c r="I24" s="185"/>
      <c r="J24" s="185">
        <v>5</v>
      </c>
      <c r="K24" s="185">
        <v>5</v>
      </c>
      <c r="L24" s="154">
        <f t="shared" si="1"/>
        <v>37</v>
      </c>
      <c r="M24" s="16">
        <f t="shared" si="2"/>
        <v>6</v>
      </c>
      <c r="N24" s="140">
        <f t="shared" si="3"/>
        <v>42</v>
      </c>
      <c r="O24" s="171"/>
      <c r="P24" s="148">
        <v>1177</v>
      </c>
      <c r="Q24" s="149" t="s">
        <v>38</v>
      </c>
      <c r="R24" s="148">
        <f t="shared" si="4"/>
        <v>0</v>
      </c>
      <c r="S24" s="175"/>
      <c r="T24" s="17">
        <f t="shared" si="5"/>
        <v>0</v>
      </c>
      <c r="U24" s="11"/>
      <c r="V24" s="18"/>
      <c r="W24" s="18"/>
      <c r="X24" s="18"/>
      <c r="Y24" s="18"/>
    </row>
    <row r="25" spans="1:25" ht="29.1" customHeight="1" thickBot="1" x14ac:dyDescent="0.4">
      <c r="A25" s="144" t="str">
        <f t="shared" si="0"/>
        <v>SI</v>
      </c>
      <c r="B25" s="160" t="s">
        <v>204</v>
      </c>
      <c r="C25" s="161" t="s">
        <v>137</v>
      </c>
      <c r="D25" s="162" t="s">
        <v>114</v>
      </c>
      <c r="E25" s="161">
        <v>5</v>
      </c>
      <c r="F25" s="185">
        <v>5</v>
      </c>
      <c r="G25" s="185">
        <v>5</v>
      </c>
      <c r="H25" s="185">
        <v>5</v>
      </c>
      <c r="I25" s="185">
        <v>5</v>
      </c>
      <c r="J25" s="185">
        <v>5</v>
      </c>
      <c r="K25" s="185">
        <v>5</v>
      </c>
      <c r="L25" s="154">
        <f t="shared" si="1"/>
        <v>25</v>
      </c>
      <c r="M25" s="16">
        <f t="shared" si="2"/>
        <v>7</v>
      </c>
      <c r="N25" s="140">
        <f t="shared" si="3"/>
        <v>35</v>
      </c>
      <c r="O25" s="171"/>
      <c r="P25" s="148">
        <v>1266</v>
      </c>
      <c r="Q25" s="149" t="s">
        <v>39</v>
      </c>
      <c r="R25" s="148">
        <f t="shared" si="4"/>
        <v>0</v>
      </c>
      <c r="S25" s="175"/>
      <c r="T25" s="17">
        <f t="shared" si="5"/>
        <v>0</v>
      </c>
      <c r="U25" s="11"/>
      <c r="V25" s="18"/>
      <c r="W25" s="18"/>
      <c r="X25" s="18"/>
      <c r="Y25" s="18"/>
    </row>
    <row r="26" spans="1:25" ht="29.1" customHeight="1" thickBot="1" x14ac:dyDescent="0.4">
      <c r="A26" s="144" t="str">
        <f t="shared" si="0"/>
        <v>SI</v>
      </c>
      <c r="B26" s="160" t="s">
        <v>195</v>
      </c>
      <c r="C26" s="161" t="s">
        <v>134</v>
      </c>
      <c r="D26" s="162" t="s">
        <v>135</v>
      </c>
      <c r="E26" s="161">
        <v>5</v>
      </c>
      <c r="F26" s="185">
        <v>5</v>
      </c>
      <c r="G26" s="185"/>
      <c r="H26" s="185">
        <v>5</v>
      </c>
      <c r="I26" s="185">
        <v>5</v>
      </c>
      <c r="J26" s="185">
        <v>5</v>
      </c>
      <c r="K26" s="185">
        <v>5</v>
      </c>
      <c r="L26" s="154">
        <f t="shared" si="1"/>
        <v>25</v>
      </c>
      <c r="M26" s="16">
        <f t="shared" si="2"/>
        <v>6</v>
      </c>
      <c r="N26" s="140">
        <f t="shared" si="3"/>
        <v>30</v>
      </c>
      <c r="O26" s="171"/>
      <c r="P26" s="148">
        <v>1757</v>
      </c>
      <c r="Q26" s="149" t="s">
        <v>40</v>
      </c>
      <c r="R26" s="148">
        <f t="shared" si="4"/>
        <v>0</v>
      </c>
      <c r="S26" s="175"/>
      <c r="T26" s="17">
        <f t="shared" si="5"/>
        <v>0</v>
      </c>
      <c r="U26" s="11"/>
      <c r="V26" s="18"/>
      <c r="W26" s="18"/>
      <c r="X26" s="18"/>
      <c r="Y26" s="18"/>
    </row>
    <row r="27" spans="1:25" ht="29.1" customHeight="1" thickBot="1" x14ac:dyDescent="0.4">
      <c r="A27" s="144" t="str">
        <f t="shared" si="0"/>
        <v>SI</v>
      </c>
      <c r="B27" s="151" t="s">
        <v>568</v>
      </c>
      <c r="C27" s="161" t="s">
        <v>183</v>
      </c>
      <c r="D27" s="162" t="s">
        <v>184</v>
      </c>
      <c r="E27" s="194"/>
      <c r="F27" s="185">
        <v>5</v>
      </c>
      <c r="G27" s="185"/>
      <c r="H27" s="185">
        <v>5</v>
      </c>
      <c r="I27" s="185"/>
      <c r="J27" s="185">
        <v>5</v>
      </c>
      <c r="K27" s="185">
        <v>5</v>
      </c>
      <c r="L27" s="154">
        <f t="shared" si="1"/>
        <v>20</v>
      </c>
      <c r="M27" s="16">
        <f t="shared" si="2"/>
        <v>4</v>
      </c>
      <c r="N27" s="140">
        <f t="shared" si="3"/>
        <v>20</v>
      </c>
      <c r="O27" s="171"/>
      <c r="P27" s="148">
        <v>1760</v>
      </c>
      <c r="Q27" s="149" t="s">
        <v>41</v>
      </c>
      <c r="R27" s="148">
        <f t="shared" si="4"/>
        <v>0</v>
      </c>
      <c r="S27" s="175"/>
      <c r="T27" s="17">
        <f t="shared" si="5"/>
        <v>0</v>
      </c>
      <c r="U27" s="11"/>
      <c r="V27" s="4"/>
      <c r="W27" s="4"/>
      <c r="X27" s="4"/>
      <c r="Y27" s="4"/>
    </row>
    <row r="28" spans="1:25" ht="29.1" customHeight="1" thickBot="1" x14ac:dyDescent="0.4">
      <c r="A28" s="144" t="str">
        <f t="shared" si="0"/>
        <v>SI</v>
      </c>
      <c r="B28" s="160" t="s">
        <v>200</v>
      </c>
      <c r="C28" s="161" t="s">
        <v>193</v>
      </c>
      <c r="D28" s="162" t="s">
        <v>194</v>
      </c>
      <c r="E28" s="161">
        <v>5</v>
      </c>
      <c r="F28" s="185"/>
      <c r="G28" s="185">
        <v>8</v>
      </c>
      <c r="H28" s="185"/>
      <c r="I28" s="185"/>
      <c r="J28" s="185">
        <v>5</v>
      </c>
      <c r="K28" s="185"/>
      <c r="L28" s="154">
        <f t="shared" si="1"/>
        <v>18</v>
      </c>
      <c r="M28" s="16">
        <f t="shared" si="2"/>
        <v>3</v>
      </c>
      <c r="N28" s="140">
        <f t="shared" si="3"/>
        <v>18</v>
      </c>
      <c r="O28" s="171"/>
      <c r="P28" s="148">
        <v>1174</v>
      </c>
      <c r="Q28" s="149" t="s">
        <v>123</v>
      </c>
      <c r="R28" s="148">
        <f t="shared" si="4"/>
        <v>0</v>
      </c>
      <c r="S28" s="175"/>
      <c r="T28" s="17">
        <f t="shared" si="5"/>
        <v>0</v>
      </c>
      <c r="U28" s="11"/>
      <c r="V28" s="4"/>
      <c r="W28" s="4"/>
      <c r="X28" s="4"/>
      <c r="Y28" s="4"/>
    </row>
    <row r="29" spans="1:25" ht="29.1" customHeight="1" thickBot="1" x14ac:dyDescent="0.4">
      <c r="A29" s="144" t="str">
        <f t="shared" si="0"/>
        <v>SI</v>
      </c>
      <c r="B29" s="151" t="s">
        <v>567</v>
      </c>
      <c r="C29" s="161" t="s">
        <v>202</v>
      </c>
      <c r="D29" s="162" t="s">
        <v>203</v>
      </c>
      <c r="E29" s="194"/>
      <c r="F29" s="185">
        <v>5</v>
      </c>
      <c r="G29" s="185"/>
      <c r="H29" s="185"/>
      <c r="I29" s="185">
        <v>5</v>
      </c>
      <c r="J29" s="185"/>
      <c r="K29" s="185">
        <v>5</v>
      </c>
      <c r="L29" s="154">
        <f t="shared" si="1"/>
        <v>15</v>
      </c>
      <c r="M29" s="16">
        <f t="shared" si="2"/>
        <v>3</v>
      </c>
      <c r="N29" s="140">
        <f t="shared" si="3"/>
        <v>15</v>
      </c>
      <c r="O29" s="171"/>
      <c r="P29" s="148">
        <v>1731</v>
      </c>
      <c r="Q29" s="149" t="s">
        <v>43</v>
      </c>
      <c r="R29" s="148">
        <f t="shared" si="4"/>
        <v>13</v>
      </c>
      <c r="S29" s="175"/>
      <c r="T29" s="17">
        <f t="shared" si="5"/>
        <v>13</v>
      </c>
      <c r="U29" s="11"/>
      <c r="V29" s="4"/>
      <c r="W29" s="4"/>
      <c r="X29" s="4"/>
      <c r="Y29" s="4"/>
    </row>
    <row r="30" spans="1:25" ht="29.1" customHeight="1" thickBot="1" x14ac:dyDescent="0.4">
      <c r="A30" s="144" t="str">
        <f t="shared" si="0"/>
        <v>NO</v>
      </c>
      <c r="B30" s="160" t="s">
        <v>178</v>
      </c>
      <c r="C30" s="161" t="s">
        <v>147</v>
      </c>
      <c r="D30" s="162" t="s">
        <v>20</v>
      </c>
      <c r="E30" s="161">
        <v>15</v>
      </c>
      <c r="F30" s="185"/>
      <c r="G30" s="185"/>
      <c r="H30" s="185"/>
      <c r="I30" s="185"/>
      <c r="J30" s="185"/>
      <c r="K30" s="185"/>
      <c r="L30" s="154">
        <f t="shared" si="1"/>
        <v>15</v>
      </c>
      <c r="M30" s="16">
        <f t="shared" si="2"/>
        <v>1</v>
      </c>
      <c r="N30" s="140">
        <f t="shared" si="3"/>
        <v>15</v>
      </c>
      <c r="O30" s="171"/>
      <c r="P30" s="148">
        <v>1773</v>
      </c>
      <c r="Q30" s="149" t="s">
        <v>71</v>
      </c>
      <c r="R30" s="148">
        <f t="shared" si="4"/>
        <v>22</v>
      </c>
      <c r="S30" s="175"/>
      <c r="T30" s="17">
        <f t="shared" si="5"/>
        <v>22</v>
      </c>
      <c r="U30" s="11"/>
      <c r="V30" s="4"/>
      <c r="W30" s="4"/>
      <c r="X30" s="4"/>
      <c r="Y30" s="4"/>
    </row>
    <row r="31" spans="1:25" ht="29.1" customHeight="1" thickBot="1" x14ac:dyDescent="0.4">
      <c r="A31" s="144" t="str">
        <f t="shared" si="0"/>
        <v>SI</v>
      </c>
      <c r="B31" s="151" t="s">
        <v>631</v>
      </c>
      <c r="C31" s="218" t="s">
        <v>183</v>
      </c>
      <c r="D31" s="219" t="s">
        <v>184</v>
      </c>
      <c r="E31" s="194"/>
      <c r="F31" s="185"/>
      <c r="G31" s="185"/>
      <c r="H31" s="185">
        <v>5</v>
      </c>
      <c r="I31" s="185">
        <v>5</v>
      </c>
      <c r="J31" s="185">
        <v>5</v>
      </c>
      <c r="K31" s="185"/>
      <c r="L31" s="154">
        <f t="shared" si="1"/>
        <v>15</v>
      </c>
      <c r="M31" s="16">
        <f t="shared" si="2"/>
        <v>3</v>
      </c>
      <c r="N31" s="140">
        <f t="shared" si="3"/>
        <v>15</v>
      </c>
      <c r="O31" s="171"/>
      <c r="P31" s="148">
        <v>1347</v>
      </c>
      <c r="Q31" s="149" t="s">
        <v>45</v>
      </c>
      <c r="R31" s="148">
        <f t="shared" si="4"/>
        <v>0</v>
      </c>
      <c r="S31" s="175"/>
      <c r="T31" s="17">
        <f t="shared" si="5"/>
        <v>0</v>
      </c>
      <c r="U31" s="11"/>
      <c r="V31" s="4"/>
      <c r="W31" s="4"/>
      <c r="X31" s="4"/>
      <c r="Y31" s="4"/>
    </row>
    <row r="32" spans="1:25" ht="29.1" customHeight="1" thickBot="1" x14ac:dyDescent="0.4">
      <c r="A32" s="144" t="str">
        <f t="shared" si="0"/>
        <v>SI</v>
      </c>
      <c r="B32" s="283" t="s">
        <v>192</v>
      </c>
      <c r="C32" s="161" t="s">
        <v>193</v>
      </c>
      <c r="D32" s="160" t="s">
        <v>194</v>
      </c>
      <c r="E32" s="284">
        <v>5</v>
      </c>
      <c r="F32" s="185"/>
      <c r="G32" s="185">
        <v>9</v>
      </c>
      <c r="H32" s="185"/>
      <c r="I32" s="185"/>
      <c r="J32" s="185"/>
      <c r="K32" s="185"/>
      <c r="L32" s="154">
        <f t="shared" si="1"/>
        <v>14</v>
      </c>
      <c r="M32" s="16">
        <f t="shared" si="2"/>
        <v>2</v>
      </c>
      <c r="N32" s="140">
        <f t="shared" si="3"/>
        <v>14</v>
      </c>
      <c r="O32" s="171"/>
      <c r="P32" s="148">
        <v>1889</v>
      </c>
      <c r="Q32" s="149" t="s">
        <v>115</v>
      </c>
      <c r="R32" s="148">
        <f t="shared" si="4"/>
        <v>0</v>
      </c>
      <c r="S32" s="175"/>
      <c r="T32" s="17">
        <f t="shared" si="5"/>
        <v>0</v>
      </c>
      <c r="U32" s="11"/>
      <c r="V32" s="4"/>
      <c r="W32" s="4"/>
      <c r="X32" s="4"/>
      <c r="Y32" s="4"/>
    </row>
    <row r="33" spans="1:25" ht="29.1" customHeight="1" thickBot="1" x14ac:dyDescent="0.4">
      <c r="A33" s="144" t="str">
        <f t="shared" si="0"/>
        <v>SI</v>
      </c>
      <c r="B33" s="210" t="s">
        <v>207</v>
      </c>
      <c r="C33" s="161" t="s">
        <v>199</v>
      </c>
      <c r="D33" s="162" t="s">
        <v>71</v>
      </c>
      <c r="E33" s="221">
        <v>2</v>
      </c>
      <c r="F33" s="185">
        <v>5</v>
      </c>
      <c r="G33" s="185"/>
      <c r="H33" s="185"/>
      <c r="I33" s="185">
        <v>5</v>
      </c>
      <c r="J33" s="185"/>
      <c r="K33" s="185"/>
      <c r="L33" s="154">
        <f t="shared" si="1"/>
        <v>12</v>
      </c>
      <c r="M33" s="16">
        <f t="shared" si="2"/>
        <v>3</v>
      </c>
      <c r="N33" s="140">
        <f t="shared" si="3"/>
        <v>12</v>
      </c>
      <c r="O33" s="171"/>
      <c r="P33" s="148">
        <v>1883</v>
      </c>
      <c r="Q33" s="149" t="s">
        <v>47</v>
      </c>
      <c r="R33" s="148">
        <f t="shared" si="4"/>
        <v>0</v>
      </c>
      <c r="S33" s="175"/>
      <c r="T33" s="17">
        <f t="shared" si="5"/>
        <v>0</v>
      </c>
      <c r="U33" s="11"/>
      <c r="V33" s="4"/>
      <c r="W33" s="4"/>
      <c r="X33" s="4"/>
      <c r="Y33" s="4"/>
    </row>
    <row r="34" spans="1:25" ht="29.1" customHeight="1" thickBot="1" x14ac:dyDescent="0.4">
      <c r="A34" s="144" t="str">
        <f t="shared" si="0"/>
        <v>SI</v>
      </c>
      <c r="B34" s="12" t="s">
        <v>569</v>
      </c>
      <c r="C34" s="255">
        <v>10</v>
      </c>
      <c r="D34" s="296" t="s">
        <v>16</v>
      </c>
      <c r="E34" s="15"/>
      <c r="F34" s="185">
        <v>5</v>
      </c>
      <c r="G34" s="185"/>
      <c r="H34" s="185">
        <v>5</v>
      </c>
      <c r="I34" s="185"/>
      <c r="J34" s="185"/>
      <c r="K34" s="185"/>
      <c r="L34" s="154">
        <f t="shared" si="1"/>
        <v>10</v>
      </c>
      <c r="M34" s="16">
        <f t="shared" si="2"/>
        <v>2</v>
      </c>
      <c r="N34" s="140">
        <f t="shared" si="3"/>
        <v>10</v>
      </c>
      <c r="O34" s="171"/>
      <c r="P34" s="148">
        <v>2072</v>
      </c>
      <c r="Q34" s="149" t="s">
        <v>109</v>
      </c>
      <c r="R34" s="148">
        <f t="shared" si="4"/>
        <v>0</v>
      </c>
      <c r="S34" s="175"/>
      <c r="T34" s="17">
        <f t="shared" si="5"/>
        <v>0</v>
      </c>
      <c r="U34" s="11"/>
      <c r="V34" s="4"/>
      <c r="W34" s="4"/>
      <c r="X34" s="4"/>
      <c r="Y34" s="4"/>
    </row>
    <row r="35" spans="1:25" ht="29.1" customHeight="1" thickBot="1" x14ac:dyDescent="0.4">
      <c r="A35" s="144" t="str">
        <f t="shared" si="0"/>
        <v>SI</v>
      </c>
      <c r="B35" s="283" t="s">
        <v>196</v>
      </c>
      <c r="C35" s="161" t="s">
        <v>147</v>
      </c>
      <c r="D35" s="160" t="s">
        <v>20</v>
      </c>
      <c r="E35" s="284">
        <v>5</v>
      </c>
      <c r="F35" s="185"/>
      <c r="G35" s="185"/>
      <c r="H35" s="185"/>
      <c r="I35" s="185"/>
      <c r="J35" s="185"/>
      <c r="K35" s="185">
        <v>5</v>
      </c>
      <c r="L35" s="154">
        <f t="shared" si="1"/>
        <v>10</v>
      </c>
      <c r="M35" s="16">
        <f t="shared" ref="M35:M68" si="6">COUNTA(E35:K35)</f>
        <v>2</v>
      </c>
      <c r="N35" s="140">
        <f t="shared" ref="N35:N68" si="7">SUM(E35:K35)</f>
        <v>10</v>
      </c>
      <c r="O35" s="171"/>
      <c r="P35" s="148">
        <v>1615</v>
      </c>
      <c r="Q35" s="149" t="s">
        <v>110</v>
      </c>
      <c r="R35" s="148">
        <f t="shared" ref="R35:R64" si="8">SUMIF($C$3:$C$101,P35,$N$3:$N$101)</f>
        <v>0</v>
      </c>
      <c r="S35" s="175"/>
      <c r="T35" s="17">
        <f t="shared" ref="T35:T64" si="9">SUMIF($C$3:$C$101,P35,$L$3:$L$101)</f>
        <v>0</v>
      </c>
      <c r="U35" s="11"/>
      <c r="V35" s="4"/>
      <c r="W35" s="4"/>
      <c r="X35" s="4"/>
      <c r="Y35" s="4"/>
    </row>
    <row r="36" spans="1:25" ht="29.1" customHeight="1" thickBot="1" x14ac:dyDescent="0.4">
      <c r="A36" s="144" t="str">
        <f t="shared" si="0"/>
        <v>SI</v>
      </c>
      <c r="B36" s="210" t="s">
        <v>205</v>
      </c>
      <c r="C36" s="161" t="s">
        <v>202</v>
      </c>
      <c r="D36" s="162" t="s">
        <v>203</v>
      </c>
      <c r="E36" s="221">
        <v>5</v>
      </c>
      <c r="F36" s="185"/>
      <c r="G36" s="185"/>
      <c r="H36" s="185"/>
      <c r="I36" s="185"/>
      <c r="J36" s="185"/>
      <c r="K36" s="185">
        <v>5</v>
      </c>
      <c r="L36" s="154">
        <f t="shared" si="1"/>
        <v>10</v>
      </c>
      <c r="M36" s="16">
        <f t="shared" si="6"/>
        <v>2</v>
      </c>
      <c r="N36" s="140">
        <f t="shared" si="7"/>
        <v>10</v>
      </c>
      <c r="O36" s="171"/>
      <c r="P36" s="148">
        <v>48</v>
      </c>
      <c r="Q36" s="149" t="s">
        <v>111</v>
      </c>
      <c r="R36" s="148">
        <f t="shared" si="8"/>
        <v>0</v>
      </c>
      <c r="S36" s="175"/>
      <c r="T36" s="17">
        <f t="shared" si="9"/>
        <v>0</v>
      </c>
      <c r="U36" s="11"/>
      <c r="V36" s="4"/>
      <c r="W36" s="4"/>
      <c r="X36" s="4"/>
      <c r="Y36" s="4"/>
    </row>
    <row r="37" spans="1:25" ht="29.1" customHeight="1" thickBot="1" x14ac:dyDescent="0.4">
      <c r="A37" s="144" t="str">
        <f t="shared" si="0"/>
        <v>SI</v>
      </c>
      <c r="B37" s="210" t="s">
        <v>198</v>
      </c>
      <c r="C37" s="218" t="s">
        <v>199</v>
      </c>
      <c r="D37" s="219" t="s">
        <v>71</v>
      </c>
      <c r="E37" s="221">
        <v>5</v>
      </c>
      <c r="F37" s="185">
        <v>5</v>
      </c>
      <c r="G37" s="185"/>
      <c r="H37" s="185"/>
      <c r="I37" s="185"/>
      <c r="J37" s="185"/>
      <c r="K37" s="185"/>
      <c r="L37" s="154">
        <f t="shared" si="1"/>
        <v>10</v>
      </c>
      <c r="M37" s="16">
        <f t="shared" si="6"/>
        <v>2</v>
      </c>
      <c r="N37" s="140">
        <f t="shared" si="7"/>
        <v>10</v>
      </c>
      <c r="O37" s="171"/>
      <c r="P37" s="148">
        <v>1353</v>
      </c>
      <c r="Q37" s="149" t="s">
        <v>112</v>
      </c>
      <c r="R37" s="148">
        <f t="shared" si="8"/>
        <v>100</v>
      </c>
      <c r="S37" s="175"/>
      <c r="T37" s="17">
        <f t="shared" si="9"/>
        <v>100</v>
      </c>
      <c r="U37" s="11"/>
      <c r="V37" s="4"/>
      <c r="W37" s="4"/>
      <c r="X37" s="4"/>
      <c r="Y37" s="4"/>
    </row>
    <row r="38" spans="1:25" ht="29.1" customHeight="1" thickBot="1" x14ac:dyDescent="0.4">
      <c r="A38" s="144" t="str">
        <f t="shared" si="0"/>
        <v>SI</v>
      </c>
      <c r="B38" s="210" t="s">
        <v>197</v>
      </c>
      <c r="C38" s="161" t="s">
        <v>147</v>
      </c>
      <c r="D38" s="162" t="s">
        <v>20</v>
      </c>
      <c r="E38" s="221">
        <v>5</v>
      </c>
      <c r="F38" s="185"/>
      <c r="G38" s="185"/>
      <c r="H38" s="185">
        <v>5</v>
      </c>
      <c r="I38" s="185"/>
      <c r="J38" s="185"/>
      <c r="K38" s="185"/>
      <c r="L38" s="154">
        <f t="shared" si="1"/>
        <v>10</v>
      </c>
      <c r="M38" s="16">
        <f t="shared" si="6"/>
        <v>2</v>
      </c>
      <c r="N38" s="140">
        <f t="shared" si="7"/>
        <v>10</v>
      </c>
      <c r="O38" s="171"/>
      <c r="P38" s="148">
        <v>1665</v>
      </c>
      <c r="Q38" s="149" t="s">
        <v>113</v>
      </c>
      <c r="R38" s="148">
        <f t="shared" si="8"/>
        <v>10</v>
      </c>
      <c r="S38" s="175"/>
      <c r="T38" s="17">
        <f t="shared" si="9"/>
        <v>10</v>
      </c>
      <c r="U38" s="11"/>
      <c r="V38" s="4"/>
      <c r="W38" s="4"/>
      <c r="X38" s="4"/>
      <c r="Y38" s="4"/>
    </row>
    <row r="39" spans="1:25" ht="29.1" customHeight="1" thickBot="1" x14ac:dyDescent="0.4">
      <c r="A39" s="144" t="str">
        <f t="shared" si="0"/>
        <v>SI</v>
      </c>
      <c r="B39" s="210" t="s">
        <v>190</v>
      </c>
      <c r="C39" s="161" t="s">
        <v>139</v>
      </c>
      <c r="D39" s="160" t="s">
        <v>140</v>
      </c>
      <c r="E39" s="221">
        <v>5</v>
      </c>
      <c r="F39" s="185"/>
      <c r="G39" s="185"/>
      <c r="H39" s="185"/>
      <c r="I39" s="185">
        <v>5</v>
      </c>
      <c r="J39" s="185"/>
      <c r="K39" s="185"/>
      <c r="L39" s="154">
        <f t="shared" si="1"/>
        <v>10</v>
      </c>
      <c r="M39" s="16">
        <f t="shared" si="6"/>
        <v>2</v>
      </c>
      <c r="N39" s="140">
        <f t="shared" si="7"/>
        <v>10</v>
      </c>
      <c r="O39" s="171"/>
      <c r="P39" s="148"/>
      <c r="Q39" s="149"/>
      <c r="R39" s="148">
        <f t="shared" si="8"/>
        <v>0</v>
      </c>
      <c r="S39" s="175"/>
      <c r="T39" s="17">
        <f t="shared" si="9"/>
        <v>0</v>
      </c>
      <c r="U39" s="11"/>
      <c r="V39" s="4"/>
      <c r="W39" s="4"/>
      <c r="X39" s="4"/>
      <c r="Y39" s="4"/>
    </row>
    <row r="40" spans="1:25" ht="29.1" customHeight="1" thickBot="1" x14ac:dyDescent="0.4">
      <c r="A40" s="144" t="str">
        <f t="shared" si="0"/>
        <v>NO</v>
      </c>
      <c r="B40" s="12" t="s">
        <v>609</v>
      </c>
      <c r="C40" s="148">
        <v>1731</v>
      </c>
      <c r="D40" s="149" t="s">
        <v>43</v>
      </c>
      <c r="E40" s="15"/>
      <c r="F40" s="185"/>
      <c r="G40" s="185">
        <v>7</v>
      </c>
      <c r="H40" s="185"/>
      <c r="I40" s="185"/>
      <c r="J40" s="185"/>
      <c r="K40" s="185"/>
      <c r="L40" s="154">
        <f t="shared" si="1"/>
        <v>7</v>
      </c>
      <c r="M40" s="16">
        <f t="shared" si="6"/>
        <v>1</v>
      </c>
      <c r="N40" s="140">
        <f t="shared" si="7"/>
        <v>7</v>
      </c>
      <c r="O40" s="171"/>
      <c r="P40" s="148"/>
      <c r="Q40" s="149"/>
      <c r="R40" s="148">
        <f t="shared" si="8"/>
        <v>0</v>
      </c>
      <c r="S40" s="175"/>
      <c r="T40" s="17">
        <f t="shared" si="9"/>
        <v>0</v>
      </c>
      <c r="U40" s="11"/>
      <c r="V40" s="4"/>
      <c r="W40" s="4"/>
      <c r="X40" s="4"/>
      <c r="Y40" s="4"/>
    </row>
    <row r="41" spans="1:25" ht="29.1" customHeight="1" thickBot="1" x14ac:dyDescent="0.4">
      <c r="A41" s="144" t="str">
        <f t="shared" si="0"/>
        <v>NO</v>
      </c>
      <c r="B41" s="12" t="s">
        <v>610</v>
      </c>
      <c r="C41" s="148">
        <v>1731</v>
      </c>
      <c r="D41" s="149" t="s">
        <v>43</v>
      </c>
      <c r="E41" s="15"/>
      <c r="F41" s="185"/>
      <c r="G41" s="185">
        <v>6</v>
      </c>
      <c r="H41" s="185"/>
      <c r="I41" s="185"/>
      <c r="J41" s="185"/>
      <c r="K41" s="185"/>
      <c r="L41" s="154">
        <f t="shared" si="1"/>
        <v>6</v>
      </c>
      <c r="M41" s="16">
        <f t="shared" si="6"/>
        <v>1</v>
      </c>
      <c r="N41" s="140">
        <f t="shared" si="7"/>
        <v>6</v>
      </c>
      <c r="O41" s="171"/>
      <c r="P41" s="148"/>
      <c r="Q41" s="149"/>
      <c r="R41" s="148">
        <f t="shared" si="8"/>
        <v>0</v>
      </c>
      <c r="S41" s="175"/>
      <c r="T41" s="17">
        <f t="shared" si="9"/>
        <v>0</v>
      </c>
      <c r="U41" s="11"/>
      <c r="V41" s="4"/>
      <c r="W41" s="4"/>
      <c r="X41" s="4"/>
      <c r="Y41" s="4"/>
    </row>
    <row r="42" spans="1:25" ht="29.1" customHeight="1" thickBot="1" x14ac:dyDescent="0.4">
      <c r="A42" s="144" t="str">
        <f t="shared" si="0"/>
        <v>NO</v>
      </c>
      <c r="B42" s="210" t="s">
        <v>206</v>
      </c>
      <c r="C42" s="161" t="s">
        <v>139</v>
      </c>
      <c r="D42" s="160" t="s">
        <v>140</v>
      </c>
      <c r="E42" s="221">
        <v>5</v>
      </c>
      <c r="F42" s="185"/>
      <c r="G42" s="185"/>
      <c r="H42" s="185"/>
      <c r="I42" s="185"/>
      <c r="J42" s="185"/>
      <c r="K42" s="185"/>
      <c r="L42" s="154">
        <f t="shared" si="1"/>
        <v>5</v>
      </c>
      <c r="M42" s="16">
        <f t="shared" si="6"/>
        <v>1</v>
      </c>
      <c r="N42" s="140">
        <f t="shared" si="7"/>
        <v>5</v>
      </c>
      <c r="O42" s="171"/>
      <c r="P42" s="148"/>
      <c r="Q42" s="149"/>
      <c r="R42" s="148">
        <f t="shared" si="8"/>
        <v>0</v>
      </c>
      <c r="S42" s="175"/>
      <c r="T42" s="17">
        <f t="shared" si="9"/>
        <v>0</v>
      </c>
      <c r="U42" s="11"/>
      <c r="V42" s="4"/>
      <c r="W42" s="4"/>
      <c r="X42" s="4"/>
      <c r="Y42" s="4"/>
    </row>
    <row r="43" spans="1:25" ht="29.1" customHeight="1" thickBot="1" x14ac:dyDescent="0.4">
      <c r="A43" s="144" t="str">
        <f t="shared" si="0"/>
        <v>NO</v>
      </c>
      <c r="B43" s="210" t="s">
        <v>189</v>
      </c>
      <c r="C43" s="161" t="s">
        <v>145</v>
      </c>
      <c r="D43" s="162" t="s">
        <v>21</v>
      </c>
      <c r="E43" s="221">
        <v>5</v>
      </c>
      <c r="F43" s="185"/>
      <c r="G43" s="185"/>
      <c r="H43" s="185"/>
      <c r="I43" s="185"/>
      <c r="J43" s="185"/>
      <c r="K43" s="185"/>
      <c r="L43" s="154">
        <f t="shared" si="1"/>
        <v>5</v>
      </c>
      <c r="M43" s="16">
        <f t="shared" si="6"/>
        <v>1</v>
      </c>
      <c r="N43" s="140">
        <f t="shared" si="7"/>
        <v>5</v>
      </c>
      <c r="O43" s="171"/>
      <c r="P43" s="148"/>
      <c r="Q43" s="149"/>
      <c r="R43" s="148">
        <f t="shared" si="8"/>
        <v>0</v>
      </c>
      <c r="S43" s="175"/>
      <c r="T43" s="17">
        <f t="shared" si="9"/>
        <v>0</v>
      </c>
      <c r="U43" s="11"/>
      <c r="V43" s="4"/>
      <c r="W43" s="4"/>
      <c r="X43" s="4"/>
      <c r="Y43" s="4"/>
    </row>
    <row r="44" spans="1:25" ht="29.1" customHeight="1" thickBot="1" x14ac:dyDescent="0.4">
      <c r="A44" s="144" t="str">
        <f t="shared" si="0"/>
        <v>NO</v>
      </c>
      <c r="B44" s="12" t="s">
        <v>630</v>
      </c>
      <c r="C44" s="161" t="s">
        <v>139</v>
      </c>
      <c r="D44" s="160" t="s">
        <v>140</v>
      </c>
      <c r="E44" s="15"/>
      <c r="F44" s="185"/>
      <c r="G44" s="185"/>
      <c r="H44" s="185">
        <v>5</v>
      </c>
      <c r="I44" s="185"/>
      <c r="J44" s="185"/>
      <c r="K44" s="185"/>
      <c r="L44" s="154">
        <f t="shared" si="1"/>
        <v>5</v>
      </c>
      <c r="M44" s="16">
        <f t="shared" si="6"/>
        <v>1</v>
      </c>
      <c r="N44" s="140">
        <f t="shared" si="7"/>
        <v>5</v>
      </c>
      <c r="O44" s="171"/>
      <c r="P44" s="148">
        <v>2199</v>
      </c>
      <c r="Q44" s="180" t="s">
        <v>106</v>
      </c>
      <c r="R44" s="148">
        <f t="shared" si="8"/>
        <v>0</v>
      </c>
      <c r="S44" s="175"/>
      <c r="T44" s="17">
        <f t="shared" si="9"/>
        <v>0</v>
      </c>
      <c r="U44" s="11"/>
      <c r="V44" s="4"/>
      <c r="W44" s="4"/>
      <c r="X44" s="4"/>
      <c r="Y44" s="4"/>
    </row>
    <row r="45" spans="1:25" ht="29.1" customHeight="1" thickBot="1" x14ac:dyDescent="0.4">
      <c r="A45" s="144" t="str">
        <f t="shared" si="0"/>
        <v>NO</v>
      </c>
      <c r="B45" s="12" t="s">
        <v>632</v>
      </c>
      <c r="C45" s="161" t="s">
        <v>139</v>
      </c>
      <c r="D45" s="162" t="s">
        <v>140</v>
      </c>
      <c r="E45" s="15"/>
      <c r="F45" s="185"/>
      <c r="G45" s="185"/>
      <c r="H45" s="185">
        <v>5</v>
      </c>
      <c r="I45" s="185"/>
      <c r="J45" s="185"/>
      <c r="K45" s="185"/>
      <c r="L45" s="154">
        <f t="shared" si="1"/>
        <v>5</v>
      </c>
      <c r="M45" s="16">
        <f t="shared" si="6"/>
        <v>1</v>
      </c>
      <c r="N45" s="140">
        <f t="shared" si="7"/>
        <v>5</v>
      </c>
      <c r="O45" s="171"/>
      <c r="P45" s="148">
        <v>1908</v>
      </c>
      <c r="Q45" s="149" t="s">
        <v>55</v>
      </c>
      <c r="R45" s="148">
        <f t="shared" si="8"/>
        <v>0</v>
      </c>
      <c r="S45" s="175"/>
      <c r="T45" s="17">
        <f t="shared" si="9"/>
        <v>0</v>
      </c>
      <c r="U45" s="11"/>
      <c r="V45" s="4"/>
      <c r="W45" s="4"/>
      <c r="X45" s="4"/>
      <c r="Y45" s="4"/>
    </row>
    <row r="46" spans="1:25" ht="29.1" customHeight="1" thickBot="1" x14ac:dyDescent="0.4">
      <c r="A46" s="144" t="str">
        <f t="shared" ref="A46:A55" si="10">IF(M46&lt;2,"NO","SI")</f>
        <v>NO</v>
      </c>
      <c r="B46" s="210" t="s">
        <v>201</v>
      </c>
      <c r="C46" s="161" t="s">
        <v>202</v>
      </c>
      <c r="D46" s="160" t="s">
        <v>203</v>
      </c>
      <c r="E46" s="221">
        <v>5</v>
      </c>
      <c r="F46" s="185"/>
      <c r="G46" s="185"/>
      <c r="H46" s="185"/>
      <c r="I46" s="185"/>
      <c r="J46" s="185"/>
      <c r="K46" s="185"/>
      <c r="L46" s="154">
        <f t="shared" si="1"/>
        <v>5</v>
      </c>
      <c r="M46" s="16">
        <f t="shared" si="6"/>
        <v>1</v>
      </c>
      <c r="N46" s="140">
        <f t="shared" si="7"/>
        <v>5</v>
      </c>
      <c r="O46" s="171"/>
      <c r="P46" s="148">
        <v>2057</v>
      </c>
      <c r="Q46" s="149" t="s">
        <v>56</v>
      </c>
      <c r="R46" s="148">
        <f t="shared" si="8"/>
        <v>32</v>
      </c>
      <c r="S46" s="175"/>
      <c r="T46" s="17">
        <f t="shared" si="9"/>
        <v>32</v>
      </c>
      <c r="U46" s="11"/>
      <c r="V46" s="4"/>
      <c r="W46" s="4"/>
      <c r="X46" s="4"/>
      <c r="Y46" s="4"/>
    </row>
    <row r="47" spans="1:25" ht="29.1" customHeight="1" thickBot="1" x14ac:dyDescent="0.4">
      <c r="A47" s="144" t="str">
        <f t="shared" si="10"/>
        <v>NO</v>
      </c>
      <c r="B47" s="12" t="s">
        <v>705</v>
      </c>
      <c r="C47" s="161" t="s">
        <v>134</v>
      </c>
      <c r="D47" s="162" t="s">
        <v>135</v>
      </c>
      <c r="E47" s="15"/>
      <c r="F47" s="185"/>
      <c r="G47" s="185"/>
      <c r="H47" s="185"/>
      <c r="I47" s="185"/>
      <c r="J47" s="185"/>
      <c r="K47" s="185">
        <v>5</v>
      </c>
      <c r="L47" s="154">
        <f t="shared" si="1"/>
        <v>5</v>
      </c>
      <c r="M47" s="16">
        <f t="shared" si="6"/>
        <v>1</v>
      </c>
      <c r="N47" s="140">
        <f t="shared" si="7"/>
        <v>5</v>
      </c>
      <c r="O47" s="171"/>
      <c r="P47" s="148">
        <v>2069</v>
      </c>
      <c r="Q47" s="149" t="s">
        <v>57</v>
      </c>
      <c r="R47" s="148">
        <f t="shared" si="8"/>
        <v>0</v>
      </c>
      <c r="S47" s="175"/>
      <c r="T47" s="17">
        <f t="shared" si="9"/>
        <v>0</v>
      </c>
      <c r="U47" s="21"/>
      <c r="V47" s="4"/>
      <c r="W47" s="4"/>
      <c r="X47" s="4"/>
      <c r="Y47" s="4"/>
    </row>
    <row r="48" spans="1:25" ht="29.1" customHeight="1" thickBot="1" x14ac:dyDescent="0.4">
      <c r="A48" s="144" t="str">
        <f t="shared" si="10"/>
        <v>NO</v>
      </c>
      <c r="B48" s="12" t="s">
        <v>706</v>
      </c>
      <c r="C48" s="148">
        <v>1665</v>
      </c>
      <c r="D48" s="149" t="s">
        <v>113</v>
      </c>
      <c r="E48" s="15"/>
      <c r="F48" s="185"/>
      <c r="G48" s="185"/>
      <c r="H48" s="185"/>
      <c r="I48" s="185"/>
      <c r="J48" s="185"/>
      <c r="K48" s="185">
        <v>5</v>
      </c>
      <c r="L48" s="154">
        <f t="shared" si="1"/>
        <v>5</v>
      </c>
      <c r="M48" s="16">
        <f t="shared" si="6"/>
        <v>1</v>
      </c>
      <c r="N48" s="140">
        <f t="shared" si="7"/>
        <v>5</v>
      </c>
      <c r="O48" s="171"/>
      <c r="P48" s="148">
        <v>2321</v>
      </c>
      <c r="Q48" s="149" t="s">
        <v>668</v>
      </c>
      <c r="R48" s="148">
        <f t="shared" si="8"/>
        <v>0</v>
      </c>
      <c r="S48" s="175"/>
      <c r="T48" s="17">
        <f t="shared" si="9"/>
        <v>0</v>
      </c>
      <c r="U48" s="21"/>
      <c r="V48" s="4"/>
      <c r="W48" s="4"/>
      <c r="X48" s="4"/>
      <c r="Y48" s="4"/>
    </row>
    <row r="49" spans="1:25" ht="29.1" customHeight="1" thickBot="1" x14ac:dyDescent="0.4">
      <c r="A49" s="144" t="str">
        <f t="shared" si="10"/>
        <v>NO</v>
      </c>
      <c r="B49" s="12" t="s">
        <v>707</v>
      </c>
      <c r="C49" s="148">
        <v>1665</v>
      </c>
      <c r="D49" s="149" t="s">
        <v>113</v>
      </c>
      <c r="E49" s="15"/>
      <c r="F49" s="185"/>
      <c r="G49" s="185"/>
      <c r="H49" s="185"/>
      <c r="I49" s="185"/>
      <c r="J49" s="185"/>
      <c r="K49" s="185">
        <v>5</v>
      </c>
      <c r="L49" s="154">
        <f t="shared" si="1"/>
        <v>5</v>
      </c>
      <c r="M49" s="16">
        <f t="shared" si="6"/>
        <v>1</v>
      </c>
      <c r="N49" s="140">
        <f t="shared" si="7"/>
        <v>5</v>
      </c>
      <c r="O49" s="171"/>
      <c r="P49" s="148">
        <v>2029</v>
      </c>
      <c r="Q49" s="149" t="s">
        <v>59</v>
      </c>
      <c r="R49" s="148">
        <f t="shared" si="8"/>
        <v>0</v>
      </c>
      <c r="S49" s="175"/>
      <c r="T49" s="17">
        <f t="shared" si="9"/>
        <v>0</v>
      </c>
      <c r="U49" s="4"/>
      <c r="V49" s="4"/>
      <c r="W49" s="4"/>
      <c r="X49" s="4"/>
      <c r="Y49" s="4"/>
    </row>
    <row r="50" spans="1:25" ht="29.1" customHeight="1" thickBot="1" x14ac:dyDescent="0.4">
      <c r="A50" s="144" t="str">
        <f t="shared" si="10"/>
        <v>NO</v>
      </c>
      <c r="B50" s="12"/>
      <c r="C50" s="13"/>
      <c r="D50" s="12"/>
      <c r="E50" s="15"/>
      <c r="F50" s="185"/>
      <c r="G50" s="185"/>
      <c r="H50" s="185"/>
      <c r="I50" s="185"/>
      <c r="J50" s="185"/>
      <c r="K50" s="185"/>
      <c r="L50" s="154">
        <f t="shared" ref="L50:L67" si="11">IF(M50=7,SUM(E50:K50)-SMALL(E50:K50,1)-SMALL(E50:K50,2),IF(M50=6,SUM(E50:K50)-SMALL(E50:K50,1),SUM(E50:K50)))</f>
        <v>0</v>
      </c>
      <c r="M50" s="16">
        <f t="shared" si="6"/>
        <v>0</v>
      </c>
      <c r="N50" s="140">
        <f t="shared" si="7"/>
        <v>0</v>
      </c>
      <c r="O50" s="171"/>
      <c r="P50" s="148">
        <v>2027</v>
      </c>
      <c r="Q50" s="149" t="s">
        <v>20</v>
      </c>
      <c r="R50" s="148">
        <f t="shared" si="8"/>
        <v>264</v>
      </c>
      <c r="S50" s="175"/>
      <c r="T50" s="17">
        <f t="shared" si="9"/>
        <v>249</v>
      </c>
      <c r="U50" s="4"/>
      <c r="V50" s="4"/>
      <c r="W50" s="4"/>
      <c r="X50" s="4"/>
      <c r="Y50" s="4"/>
    </row>
    <row r="51" spans="1:25" ht="29.1" customHeight="1" thickBot="1" x14ac:dyDescent="0.4">
      <c r="A51" s="144" t="str">
        <f t="shared" si="10"/>
        <v>NO</v>
      </c>
      <c r="B51" s="12"/>
      <c r="C51" s="13"/>
      <c r="D51" s="12"/>
      <c r="E51" s="15"/>
      <c r="F51" s="185"/>
      <c r="G51" s="185"/>
      <c r="H51" s="185"/>
      <c r="I51" s="185"/>
      <c r="J51" s="185"/>
      <c r="K51" s="185"/>
      <c r="L51" s="154">
        <f t="shared" si="11"/>
        <v>0</v>
      </c>
      <c r="M51" s="16">
        <f t="shared" si="6"/>
        <v>0</v>
      </c>
      <c r="N51" s="140">
        <f t="shared" si="7"/>
        <v>0</v>
      </c>
      <c r="O51" s="171"/>
      <c r="P51" s="148">
        <v>1862</v>
      </c>
      <c r="Q51" s="149" t="s">
        <v>60</v>
      </c>
      <c r="R51" s="148">
        <f t="shared" si="8"/>
        <v>0</v>
      </c>
      <c r="S51" s="175"/>
      <c r="T51" s="17">
        <f t="shared" si="9"/>
        <v>0</v>
      </c>
      <c r="U51" s="4"/>
      <c r="V51" s="4"/>
      <c r="W51" s="4"/>
      <c r="X51" s="4"/>
      <c r="Y51" s="4"/>
    </row>
    <row r="52" spans="1:25" ht="29.1" customHeight="1" thickBot="1" x14ac:dyDescent="0.4">
      <c r="A52" s="144" t="str">
        <f t="shared" si="10"/>
        <v>NO</v>
      </c>
      <c r="B52" s="12"/>
      <c r="C52" s="13"/>
      <c r="D52" s="12"/>
      <c r="E52" s="15"/>
      <c r="F52" s="185"/>
      <c r="G52" s="185"/>
      <c r="H52" s="185"/>
      <c r="I52" s="185"/>
      <c r="J52" s="185"/>
      <c r="K52" s="185"/>
      <c r="L52" s="154">
        <f t="shared" si="11"/>
        <v>0</v>
      </c>
      <c r="M52" s="16">
        <f t="shared" si="6"/>
        <v>0</v>
      </c>
      <c r="N52" s="140">
        <f t="shared" si="7"/>
        <v>0</v>
      </c>
      <c r="O52" s="171"/>
      <c r="P52" s="148">
        <v>1132</v>
      </c>
      <c r="Q52" s="149" t="s">
        <v>61</v>
      </c>
      <c r="R52" s="148">
        <f t="shared" si="8"/>
        <v>0</v>
      </c>
      <c r="S52" s="175"/>
      <c r="T52" s="17">
        <f t="shared" si="9"/>
        <v>0</v>
      </c>
      <c r="U52" s="4"/>
      <c r="V52" s="4"/>
      <c r="W52" s="4"/>
      <c r="X52" s="4"/>
      <c r="Y52" s="4"/>
    </row>
    <row r="53" spans="1:25" ht="29.1" customHeight="1" thickBot="1" x14ac:dyDescent="0.4">
      <c r="A53" s="144" t="str">
        <f t="shared" si="10"/>
        <v>NO</v>
      </c>
      <c r="B53" s="12"/>
      <c r="C53" s="13"/>
      <c r="D53" s="12"/>
      <c r="E53" s="15"/>
      <c r="F53" s="185"/>
      <c r="G53" s="185"/>
      <c r="H53" s="185"/>
      <c r="I53" s="185"/>
      <c r="J53" s="185"/>
      <c r="K53" s="185"/>
      <c r="L53" s="154">
        <f t="shared" si="11"/>
        <v>0</v>
      </c>
      <c r="M53" s="16">
        <f t="shared" si="6"/>
        <v>0</v>
      </c>
      <c r="N53" s="140">
        <f t="shared" si="7"/>
        <v>0</v>
      </c>
      <c r="O53" s="171"/>
      <c r="P53" s="148">
        <v>1988</v>
      </c>
      <c r="Q53" s="149" t="s">
        <v>62</v>
      </c>
      <c r="R53" s="148">
        <f t="shared" si="8"/>
        <v>0</v>
      </c>
      <c r="S53" s="175"/>
      <c r="T53" s="17">
        <f t="shared" si="9"/>
        <v>0</v>
      </c>
      <c r="U53" s="4"/>
      <c r="V53" s="4"/>
      <c r="W53" s="4"/>
      <c r="X53" s="4"/>
      <c r="Y53" s="4"/>
    </row>
    <row r="54" spans="1:25" ht="29.1" customHeight="1" thickBot="1" x14ac:dyDescent="0.4">
      <c r="A54" s="144" t="str">
        <f t="shared" si="10"/>
        <v>NO</v>
      </c>
      <c r="B54" s="131"/>
      <c r="C54" s="13"/>
      <c r="D54" s="12"/>
      <c r="E54" s="15"/>
      <c r="F54" s="185"/>
      <c r="G54" s="185"/>
      <c r="H54" s="185"/>
      <c r="I54" s="185"/>
      <c r="J54" s="185"/>
      <c r="K54" s="185"/>
      <c r="L54" s="154">
        <f t="shared" si="11"/>
        <v>0</v>
      </c>
      <c r="M54" s="16">
        <f t="shared" si="6"/>
        <v>0</v>
      </c>
      <c r="N54" s="140">
        <f t="shared" si="7"/>
        <v>0</v>
      </c>
      <c r="O54" s="171"/>
      <c r="P54" s="263">
        <v>2378</v>
      </c>
      <c r="Q54" s="264" t="s">
        <v>474</v>
      </c>
      <c r="R54" s="148">
        <f t="shared" si="8"/>
        <v>0</v>
      </c>
      <c r="S54" s="175"/>
      <c r="T54" s="17">
        <f t="shared" si="9"/>
        <v>0</v>
      </c>
      <c r="U54" s="4"/>
      <c r="V54" s="4"/>
      <c r="W54" s="4"/>
      <c r="X54" s="4"/>
      <c r="Y54" s="4"/>
    </row>
    <row r="55" spans="1:25" ht="29.1" customHeight="1" thickBot="1" x14ac:dyDescent="0.4">
      <c r="A55" s="144" t="str">
        <f t="shared" si="10"/>
        <v>NO</v>
      </c>
      <c r="B55" s="12"/>
      <c r="C55" s="13"/>
      <c r="D55" s="12"/>
      <c r="E55" s="15"/>
      <c r="F55" s="185"/>
      <c r="G55" s="185"/>
      <c r="H55" s="185"/>
      <c r="I55" s="185"/>
      <c r="J55" s="185"/>
      <c r="K55" s="185"/>
      <c r="L55" s="154">
        <f t="shared" si="11"/>
        <v>0</v>
      </c>
      <c r="M55" s="16">
        <f t="shared" si="6"/>
        <v>0</v>
      </c>
      <c r="N55" s="140">
        <f t="shared" si="7"/>
        <v>0</v>
      </c>
      <c r="O55" s="171"/>
      <c r="P55" s="295">
        <v>1636</v>
      </c>
      <c r="Q55" s="149" t="s">
        <v>698</v>
      </c>
      <c r="R55" s="148">
        <f t="shared" si="8"/>
        <v>0</v>
      </c>
      <c r="S55" s="175"/>
      <c r="T55" s="17">
        <f t="shared" si="9"/>
        <v>0</v>
      </c>
      <c r="U55" s="4"/>
      <c r="V55" s="4"/>
      <c r="W55" s="4"/>
      <c r="X55" s="4"/>
      <c r="Y55" s="4"/>
    </row>
    <row r="56" spans="1:25" ht="29.1" customHeight="1" thickBot="1" x14ac:dyDescent="0.4">
      <c r="A56" s="61" t="str">
        <f t="shared" ref="A56:A68" si="12">IF(M56&lt;1,"NO","SI")</f>
        <v>NO</v>
      </c>
      <c r="B56" s="12"/>
      <c r="C56" s="13"/>
      <c r="D56" s="12"/>
      <c r="E56" s="15"/>
      <c r="F56" s="185"/>
      <c r="G56" s="185"/>
      <c r="H56" s="185"/>
      <c r="I56" s="185"/>
      <c r="J56" s="185"/>
      <c r="K56" s="185"/>
      <c r="L56" s="154">
        <f t="shared" si="11"/>
        <v>0</v>
      </c>
      <c r="M56" s="16">
        <f t="shared" si="6"/>
        <v>0</v>
      </c>
      <c r="N56" s="140">
        <f t="shared" si="7"/>
        <v>0</v>
      </c>
      <c r="O56" s="171"/>
      <c r="P56" s="263">
        <v>2140</v>
      </c>
      <c r="Q56" s="264" t="s">
        <v>648</v>
      </c>
      <c r="R56" s="148">
        <f t="shared" si="8"/>
        <v>0</v>
      </c>
      <c r="S56" s="175"/>
      <c r="T56" s="17">
        <f t="shared" si="9"/>
        <v>0</v>
      </c>
      <c r="U56" s="4"/>
      <c r="V56" s="4"/>
      <c r="W56" s="4"/>
      <c r="X56" s="4"/>
      <c r="Y56" s="4"/>
    </row>
    <row r="57" spans="1:25" ht="29.1" customHeight="1" thickBot="1" x14ac:dyDescent="0.4">
      <c r="A57" s="61" t="str">
        <f t="shared" si="12"/>
        <v>NO</v>
      </c>
      <c r="B57" s="12"/>
      <c r="C57" s="13"/>
      <c r="D57" s="12"/>
      <c r="E57" s="15"/>
      <c r="F57" s="185"/>
      <c r="G57" s="185"/>
      <c r="H57" s="185"/>
      <c r="I57" s="185"/>
      <c r="J57" s="185"/>
      <c r="K57" s="185"/>
      <c r="L57" s="154">
        <f t="shared" si="11"/>
        <v>0</v>
      </c>
      <c r="M57" s="16">
        <f t="shared" si="6"/>
        <v>0</v>
      </c>
      <c r="N57" s="140">
        <f t="shared" si="7"/>
        <v>0</v>
      </c>
      <c r="O57" s="171"/>
      <c r="P57" s="148">
        <v>1990</v>
      </c>
      <c r="Q57" s="149" t="s">
        <v>26</v>
      </c>
      <c r="R57" s="148">
        <f t="shared" si="8"/>
        <v>0</v>
      </c>
      <c r="S57" s="175"/>
      <c r="T57" s="17">
        <f t="shared" si="9"/>
        <v>0</v>
      </c>
      <c r="U57" s="4"/>
      <c r="V57" s="4"/>
      <c r="W57" s="4"/>
      <c r="X57" s="4"/>
      <c r="Y57" s="4"/>
    </row>
    <row r="58" spans="1:25" ht="29.1" customHeight="1" thickBot="1" x14ac:dyDescent="0.4">
      <c r="A58" s="61" t="str">
        <f t="shared" si="12"/>
        <v>NO</v>
      </c>
      <c r="B58" s="12"/>
      <c r="C58" s="13"/>
      <c r="D58" s="12"/>
      <c r="E58" s="15"/>
      <c r="F58" s="185"/>
      <c r="G58" s="185"/>
      <c r="H58" s="185"/>
      <c r="I58" s="185"/>
      <c r="J58" s="185"/>
      <c r="K58" s="185"/>
      <c r="L58" s="154">
        <f t="shared" si="11"/>
        <v>0</v>
      </c>
      <c r="M58" s="16">
        <f t="shared" si="6"/>
        <v>0</v>
      </c>
      <c r="N58" s="140">
        <f t="shared" si="7"/>
        <v>0</v>
      </c>
      <c r="O58" s="171"/>
      <c r="P58" s="148">
        <v>2068</v>
      </c>
      <c r="Q58" s="149" t="s">
        <v>64</v>
      </c>
      <c r="R58" s="148">
        <f t="shared" si="8"/>
        <v>0</v>
      </c>
      <c r="S58" s="175"/>
      <c r="T58" s="17">
        <f t="shared" si="9"/>
        <v>0</v>
      </c>
      <c r="U58" s="4"/>
      <c r="V58" s="4"/>
      <c r="W58" s="4"/>
      <c r="X58" s="4"/>
      <c r="Y58" s="4"/>
    </row>
    <row r="59" spans="1:25" ht="29.1" customHeight="1" thickBot="1" x14ac:dyDescent="0.4">
      <c r="A59" s="61" t="str">
        <f t="shared" si="12"/>
        <v>NO</v>
      </c>
      <c r="B59" s="12"/>
      <c r="C59" s="13"/>
      <c r="D59" s="12"/>
      <c r="E59" s="15"/>
      <c r="F59" s="185"/>
      <c r="G59" s="185"/>
      <c r="H59" s="185"/>
      <c r="I59" s="185"/>
      <c r="J59" s="185"/>
      <c r="K59" s="185"/>
      <c r="L59" s="154">
        <f t="shared" si="11"/>
        <v>0</v>
      </c>
      <c r="M59" s="16">
        <f t="shared" si="6"/>
        <v>0</v>
      </c>
      <c r="N59" s="140">
        <f t="shared" si="7"/>
        <v>0</v>
      </c>
      <c r="O59" s="171"/>
      <c r="P59" s="148">
        <v>2075</v>
      </c>
      <c r="Q59" s="180" t="s">
        <v>118</v>
      </c>
      <c r="R59" s="148">
        <f t="shared" si="8"/>
        <v>0</v>
      </c>
      <c r="S59" s="175"/>
      <c r="T59" s="17">
        <f t="shared" si="9"/>
        <v>0</v>
      </c>
      <c r="U59" s="4"/>
      <c r="V59" s="4"/>
      <c r="W59" s="4"/>
      <c r="X59" s="4"/>
      <c r="Y59" s="4"/>
    </row>
    <row r="60" spans="1:25" ht="29.1" customHeight="1" thickBot="1" x14ac:dyDescent="0.4">
      <c r="A60" s="61" t="str">
        <f t="shared" si="12"/>
        <v>NO</v>
      </c>
      <c r="B60" s="12"/>
      <c r="C60" s="13"/>
      <c r="D60" s="12"/>
      <c r="E60" s="15"/>
      <c r="F60" s="185"/>
      <c r="G60" s="185"/>
      <c r="H60" s="185"/>
      <c r="I60" s="185"/>
      <c r="J60" s="185"/>
      <c r="K60" s="185"/>
      <c r="L60" s="154">
        <f t="shared" si="11"/>
        <v>0</v>
      </c>
      <c r="M60" s="16">
        <f t="shared" si="6"/>
        <v>0</v>
      </c>
      <c r="N60" s="140">
        <f t="shared" si="7"/>
        <v>0</v>
      </c>
      <c r="O60" s="171"/>
      <c r="P60" s="148">
        <v>2076</v>
      </c>
      <c r="Q60" s="149" t="s">
        <v>117</v>
      </c>
      <c r="R60" s="148">
        <f t="shared" si="8"/>
        <v>0</v>
      </c>
      <c r="S60" s="175"/>
      <c r="T60" s="17">
        <f t="shared" si="9"/>
        <v>0</v>
      </c>
      <c r="U60" s="4"/>
      <c r="V60" s="4"/>
      <c r="W60" s="4"/>
      <c r="X60" s="4"/>
      <c r="Y60" s="4"/>
    </row>
    <row r="61" spans="1:25" ht="29.1" customHeight="1" thickBot="1" x14ac:dyDescent="0.4">
      <c r="A61" s="61" t="str">
        <f t="shared" si="12"/>
        <v>NO</v>
      </c>
      <c r="B61" s="12"/>
      <c r="C61" s="13"/>
      <c r="D61" s="12"/>
      <c r="E61" s="15"/>
      <c r="F61" s="185"/>
      <c r="G61" s="185"/>
      <c r="H61" s="185"/>
      <c r="I61" s="185"/>
      <c r="J61" s="185"/>
      <c r="K61" s="185"/>
      <c r="L61" s="154">
        <f t="shared" si="11"/>
        <v>0</v>
      </c>
      <c r="M61" s="16">
        <f t="shared" si="6"/>
        <v>0</v>
      </c>
      <c r="N61" s="140">
        <f t="shared" si="7"/>
        <v>0</v>
      </c>
      <c r="O61" s="171"/>
      <c r="P61" s="148">
        <v>2161</v>
      </c>
      <c r="Q61" s="149" t="s">
        <v>66</v>
      </c>
      <c r="R61" s="148">
        <f t="shared" si="8"/>
        <v>0</v>
      </c>
      <c r="S61" s="175"/>
      <c r="T61" s="17">
        <f t="shared" si="9"/>
        <v>0</v>
      </c>
      <c r="U61" s="4"/>
      <c r="V61" s="4"/>
      <c r="W61" s="4"/>
      <c r="X61" s="4"/>
      <c r="Y61" s="4"/>
    </row>
    <row r="62" spans="1:25" ht="29.1" customHeight="1" thickBot="1" x14ac:dyDescent="0.4">
      <c r="A62" s="61" t="str">
        <f t="shared" si="12"/>
        <v>NO</v>
      </c>
      <c r="B62" s="12"/>
      <c r="C62" s="13"/>
      <c r="D62" s="12"/>
      <c r="E62" s="15"/>
      <c r="F62" s="185"/>
      <c r="G62" s="185"/>
      <c r="H62" s="185"/>
      <c r="I62" s="185"/>
      <c r="J62" s="185"/>
      <c r="K62" s="185"/>
      <c r="L62" s="154">
        <f t="shared" si="11"/>
        <v>0</v>
      </c>
      <c r="M62" s="16">
        <f t="shared" si="6"/>
        <v>0</v>
      </c>
      <c r="N62" s="140">
        <f t="shared" si="7"/>
        <v>0</v>
      </c>
      <c r="O62" s="171"/>
      <c r="P62" s="148">
        <v>1216</v>
      </c>
      <c r="Q62" s="180" t="s">
        <v>108</v>
      </c>
      <c r="R62" s="148">
        <f t="shared" si="8"/>
        <v>0</v>
      </c>
      <c r="S62" s="175"/>
      <c r="T62" s="17">
        <f t="shared" si="9"/>
        <v>0</v>
      </c>
      <c r="U62" s="4"/>
      <c r="V62" s="4"/>
      <c r="W62" s="4"/>
      <c r="X62" s="4"/>
      <c r="Y62" s="4"/>
    </row>
    <row r="63" spans="1:25" ht="29.1" customHeight="1" thickBot="1" x14ac:dyDescent="0.4">
      <c r="A63" s="61" t="str">
        <f t="shared" si="12"/>
        <v>NO</v>
      </c>
      <c r="B63" s="12"/>
      <c r="C63" s="13"/>
      <c r="D63" s="12"/>
      <c r="E63" s="15"/>
      <c r="F63" s="185"/>
      <c r="G63" s="185"/>
      <c r="H63" s="185"/>
      <c r="I63" s="185"/>
      <c r="J63" s="185"/>
      <c r="K63" s="185"/>
      <c r="L63" s="154">
        <f t="shared" si="11"/>
        <v>0</v>
      </c>
      <c r="M63" s="16">
        <f t="shared" si="6"/>
        <v>0</v>
      </c>
      <c r="N63" s="140">
        <f t="shared" si="7"/>
        <v>0</v>
      </c>
      <c r="O63" s="171"/>
      <c r="P63" s="148">
        <v>2113</v>
      </c>
      <c r="Q63" s="149" t="s">
        <v>67</v>
      </c>
      <c r="R63" s="148">
        <f t="shared" si="8"/>
        <v>0</v>
      </c>
      <c r="S63" s="175"/>
      <c r="T63" s="17">
        <f t="shared" si="9"/>
        <v>0</v>
      </c>
      <c r="U63" s="4"/>
      <c r="V63" s="4"/>
      <c r="W63" s="4"/>
      <c r="X63" s="4"/>
      <c r="Y63" s="4"/>
    </row>
    <row r="64" spans="1:25" ht="29.1" customHeight="1" thickBot="1" x14ac:dyDescent="0.4">
      <c r="A64" s="61" t="str">
        <f t="shared" si="12"/>
        <v>NO</v>
      </c>
      <c r="B64" s="12"/>
      <c r="C64" s="13"/>
      <c r="D64" s="12"/>
      <c r="E64" s="15"/>
      <c r="F64" s="185"/>
      <c r="G64" s="185"/>
      <c r="H64" s="185"/>
      <c r="I64" s="185"/>
      <c r="J64" s="185"/>
      <c r="K64" s="185"/>
      <c r="L64" s="154">
        <f t="shared" si="11"/>
        <v>0</v>
      </c>
      <c r="M64" s="16">
        <f t="shared" si="6"/>
        <v>0</v>
      </c>
      <c r="N64" s="140">
        <f t="shared" si="7"/>
        <v>0</v>
      </c>
      <c r="O64" s="171"/>
      <c r="P64" s="148">
        <v>1896</v>
      </c>
      <c r="Q64" s="149" t="s">
        <v>116</v>
      </c>
      <c r="R64" s="148">
        <f t="shared" si="8"/>
        <v>0</v>
      </c>
      <c r="S64" s="175"/>
      <c r="T64" s="17">
        <f t="shared" si="9"/>
        <v>0</v>
      </c>
      <c r="U64" s="4"/>
      <c r="V64" s="4"/>
      <c r="W64" s="4"/>
      <c r="X64" s="4"/>
      <c r="Y64" s="4"/>
    </row>
    <row r="65" spans="1:25" ht="29.1" customHeight="1" thickBot="1" x14ac:dyDescent="0.4">
      <c r="A65" s="61" t="str">
        <f t="shared" si="12"/>
        <v>NO</v>
      </c>
      <c r="B65" s="131"/>
      <c r="C65" s="13"/>
      <c r="D65" s="12"/>
      <c r="E65" s="15"/>
      <c r="F65" s="185"/>
      <c r="G65" s="185"/>
      <c r="H65" s="185"/>
      <c r="I65" s="185"/>
      <c r="J65" s="185"/>
      <c r="K65" s="185"/>
      <c r="L65" s="154">
        <f t="shared" si="11"/>
        <v>0</v>
      </c>
      <c r="M65" s="16">
        <f t="shared" si="6"/>
        <v>0</v>
      </c>
      <c r="N65" s="140">
        <f t="shared" si="7"/>
        <v>0</v>
      </c>
      <c r="O65" s="171"/>
      <c r="P65" s="178"/>
      <c r="Q65" s="178"/>
      <c r="R65" s="148">
        <f>SUM(R3:R64)</f>
        <v>3993</v>
      </c>
      <c r="S65" s="173"/>
      <c r="T65" s="22">
        <f>SUM(T3:T64)</f>
        <v>3818</v>
      </c>
      <c r="U65" s="4"/>
      <c r="V65" s="4"/>
      <c r="W65" s="4"/>
      <c r="X65" s="4"/>
      <c r="Y65" s="4"/>
    </row>
    <row r="66" spans="1:25" ht="29.1" customHeight="1" thickBot="1" x14ac:dyDescent="0.4">
      <c r="A66" s="61" t="str">
        <f t="shared" si="12"/>
        <v>NO</v>
      </c>
      <c r="B66" s="131"/>
      <c r="C66" s="13"/>
      <c r="D66" s="12"/>
      <c r="E66" s="15"/>
      <c r="F66" s="185"/>
      <c r="G66" s="185"/>
      <c r="H66" s="185"/>
      <c r="I66" s="185"/>
      <c r="J66" s="185"/>
      <c r="K66" s="185"/>
      <c r="L66" s="154">
        <f t="shared" si="11"/>
        <v>0</v>
      </c>
      <c r="M66" s="16">
        <f t="shared" si="6"/>
        <v>0</v>
      </c>
      <c r="N66" s="140">
        <f t="shared" si="7"/>
        <v>0</v>
      </c>
      <c r="O66" s="171"/>
      <c r="P66" s="178"/>
      <c r="Q66" s="178"/>
      <c r="R66" s="178"/>
      <c r="S66" s="173"/>
      <c r="T66" s="4"/>
      <c r="U66" s="4"/>
      <c r="V66" s="4"/>
      <c r="W66" s="4"/>
      <c r="X66" s="4"/>
      <c r="Y66" s="4"/>
    </row>
    <row r="67" spans="1:25" ht="29.1" customHeight="1" thickBot="1" x14ac:dyDescent="0.4">
      <c r="A67" s="61" t="str">
        <f t="shared" si="12"/>
        <v>NO</v>
      </c>
      <c r="B67" s="40"/>
      <c r="C67" s="13"/>
      <c r="D67" s="40"/>
      <c r="E67" s="15"/>
      <c r="F67" s="185"/>
      <c r="G67" s="185"/>
      <c r="H67" s="185"/>
      <c r="I67" s="185"/>
      <c r="J67" s="185"/>
      <c r="K67" s="185"/>
      <c r="L67" s="154">
        <f t="shared" si="11"/>
        <v>0</v>
      </c>
      <c r="M67" s="16">
        <f t="shared" si="6"/>
        <v>0</v>
      </c>
      <c r="N67" s="140">
        <f t="shared" si="7"/>
        <v>0</v>
      </c>
      <c r="O67" s="171"/>
      <c r="P67" s="178"/>
      <c r="Q67" s="178"/>
      <c r="R67" s="178"/>
      <c r="S67" s="173"/>
      <c r="T67" s="4"/>
      <c r="U67" s="4"/>
      <c r="V67" s="4"/>
      <c r="W67" s="4"/>
      <c r="X67" s="4"/>
      <c r="Y67" s="4"/>
    </row>
    <row r="68" spans="1:25" ht="29.1" customHeight="1" thickBot="1" x14ac:dyDescent="0.4">
      <c r="A68" s="61" t="str">
        <f t="shared" si="12"/>
        <v>NO</v>
      </c>
      <c r="B68" s="40"/>
      <c r="C68" s="13"/>
      <c r="D68" s="40"/>
      <c r="E68" s="15"/>
      <c r="F68" s="185"/>
      <c r="G68" s="185"/>
      <c r="H68" s="185"/>
      <c r="I68" s="185"/>
      <c r="J68" s="185"/>
      <c r="K68" s="185"/>
      <c r="L68" s="154">
        <f t="shared" ref="L68" si="13">IF(M68=7,SUM(E68:K68)-SMALL(E68:K68,1)-SMALL(E68:K68,2),IF(M68=6,SUM(E68:K68)-SMALL(E68:K68,1),SUM(E68:K68)))</f>
        <v>0</v>
      </c>
      <c r="M68" s="16">
        <f t="shared" si="6"/>
        <v>0</v>
      </c>
      <c r="N68" s="140">
        <f t="shared" si="7"/>
        <v>0</v>
      </c>
      <c r="O68" s="171"/>
      <c r="P68" s="178"/>
      <c r="Q68" s="178"/>
      <c r="R68" s="178"/>
      <c r="S68" s="173"/>
      <c r="T68" s="4"/>
      <c r="U68" s="4"/>
      <c r="V68" s="4"/>
      <c r="W68" s="4"/>
      <c r="X68" s="4"/>
      <c r="Y68" s="4"/>
    </row>
    <row r="69" spans="1:25" ht="28.5" customHeight="1" x14ac:dyDescent="0.35">
      <c r="A69" s="64">
        <f>COUNTIF(A3:A68,"SI")</f>
        <v>35</v>
      </c>
      <c r="B69" s="64">
        <f>COUNTA(B3:B68)</f>
        <v>47</v>
      </c>
      <c r="C69" s="65"/>
      <c r="D69" s="65"/>
      <c r="E69" s="65"/>
      <c r="F69" s="200"/>
      <c r="G69" s="200"/>
      <c r="H69" s="64"/>
      <c r="I69" s="200"/>
      <c r="J69" s="200"/>
      <c r="K69" s="200"/>
      <c r="L69" s="42">
        <f>SUM(L3:L68)</f>
        <v>3818</v>
      </c>
      <c r="M69" s="27"/>
      <c r="N69" s="43">
        <f>SUM(N3:N68)</f>
        <v>3993</v>
      </c>
      <c r="O69" s="171"/>
      <c r="P69" s="178"/>
      <c r="Q69" s="178"/>
      <c r="R69" s="178"/>
      <c r="S69" s="173"/>
      <c r="T69" s="4"/>
      <c r="U69" s="4"/>
      <c r="V69" s="4"/>
      <c r="W69" s="4"/>
      <c r="X69" s="4"/>
      <c r="Y69" s="4"/>
    </row>
    <row r="70" spans="1:25" ht="15.6" customHeight="1" x14ac:dyDescent="0.2">
      <c r="A70" s="4"/>
      <c r="B70" s="4"/>
      <c r="C70" s="4"/>
      <c r="D70" s="4"/>
      <c r="E70" s="4"/>
      <c r="F70" s="187"/>
      <c r="G70" s="187"/>
      <c r="H70" s="187"/>
      <c r="I70" s="187"/>
      <c r="J70" s="187"/>
      <c r="K70" s="187"/>
      <c r="L70" s="47"/>
      <c r="M70" s="4"/>
      <c r="N70" s="47"/>
      <c r="O70" s="169"/>
      <c r="P70" s="178"/>
      <c r="Q70" s="178"/>
      <c r="R70" s="178"/>
      <c r="S70" s="173"/>
      <c r="T70" s="4"/>
      <c r="U70" s="4"/>
      <c r="V70" s="4"/>
      <c r="W70" s="4"/>
      <c r="X70" s="4"/>
      <c r="Y70" s="4"/>
    </row>
    <row r="71" spans="1:25" ht="15.6" customHeight="1" x14ac:dyDescent="0.2">
      <c r="A71" s="4"/>
      <c r="B71" s="4"/>
      <c r="C71" s="4"/>
      <c r="D71" s="4"/>
      <c r="E71" s="4"/>
      <c r="F71" s="187"/>
      <c r="G71" s="187"/>
      <c r="H71" s="187"/>
      <c r="I71" s="187"/>
      <c r="J71" s="187"/>
      <c r="K71" s="187"/>
      <c r="L71" s="4"/>
      <c r="M71" s="4"/>
      <c r="N71" s="4"/>
      <c r="O71" s="169"/>
      <c r="P71" s="178"/>
      <c r="Q71" s="178"/>
      <c r="R71" s="178"/>
      <c r="S71" s="173"/>
      <c r="T71" s="4"/>
      <c r="U71" s="4"/>
      <c r="V71" s="4"/>
      <c r="W71" s="4"/>
      <c r="X71" s="4"/>
      <c r="Y71" s="4"/>
    </row>
    <row r="72" spans="1:25" ht="15.6" customHeight="1" x14ac:dyDescent="0.2">
      <c r="A72" s="4"/>
      <c r="B72" s="29"/>
      <c r="C72" s="30"/>
      <c r="D72" s="30"/>
      <c r="E72" s="30"/>
      <c r="F72" s="197"/>
      <c r="G72" s="197"/>
      <c r="H72" s="197"/>
      <c r="I72" s="197"/>
      <c r="J72" s="197"/>
      <c r="K72" s="197"/>
      <c r="L72" s="31"/>
      <c r="M72" s="4"/>
      <c r="N72" s="4"/>
      <c r="O72" s="169"/>
      <c r="P72" s="178"/>
      <c r="Q72" s="178"/>
      <c r="R72" s="178"/>
      <c r="S72" s="173"/>
      <c r="T72" s="4"/>
      <c r="U72" s="4"/>
      <c r="V72" s="4"/>
      <c r="W72" s="4"/>
      <c r="X72" s="4"/>
      <c r="Y72" s="4"/>
    </row>
    <row r="73" spans="1:25" ht="15.6" customHeight="1" x14ac:dyDescent="0.2">
      <c r="A73" s="4"/>
      <c r="B73" s="35"/>
      <c r="C73" s="36"/>
      <c r="D73" s="36"/>
      <c r="E73" s="36"/>
      <c r="F73" s="199"/>
      <c r="G73" s="199"/>
      <c r="H73" s="199"/>
      <c r="I73" s="199"/>
      <c r="J73" s="199"/>
      <c r="K73" s="199"/>
      <c r="L73" s="37"/>
      <c r="M73" s="4"/>
      <c r="N73" s="4"/>
      <c r="O73" s="169"/>
      <c r="P73" s="178"/>
      <c r="Q73" s="178"/>
      <c r="R73" s="178"/>
      <c r="S73" s="173"/>
      <c r="T73" s="4"/>
      <c r="U73" s="4"/>
      <c r="V73" s="4"/>
      <c r="W73" s="4"/>
      <c r="X73" s="4"/>
      <c r="Y73" s="4"/>
    </row>
    <row r="74" spans="1:25" ht="18.600000000000001" customHeight="1" x14ac:dyDescent="0.2">
      <c r="P74" s="178"/>
      <c r="Q74" s="178"/>
      <c r="R74" s="178"/>
      <c r="S74" s="173"/>
      <c r="T74" s="4"/>
    </row>
    <row r="75" spans="1:25" ht="18.600000000000001" customHeight="1" x14ac:dyDescent="0.2">
      <c r="P75" s="178"/>
      <c r="Q75" s="178"/>
    </row>
    <row r="76" spans="1:25" ht="18.600000000000001" customHeight="1" x14ac:dyDescent="0.2">
      <c r="P76" s="178"/>
      <c r="Q76" s="178"/>
    </row>
    <row r="77" spans="1:25" ht="18.600000000000001" customHeight="1" x14ac:dyDescent="0.2">
      <c r="P77" s="178"/>
      <c r="Q77" s="178"/>
    </row>
    <row r="78" spans="1:25" ht="18.600000000000001" customHeight="1" x14ac:dyDescent="0.2">
      <c r="P78" s="178"/>
      <c r="Q78" s="178"/>
    </row>
    <row r="79" spans="1:25" ht="18.600000000000001" customHeight="1" x14ac:dyDescent="0.2">
      <c r="P79" s="178"/>
      <c r="Q79" s="178"/>
    </row>
    <row r="80" spans="1:25" ht="18.600000000000001" customHeight="1" x14ac:dyDescent="0.2">
      <c r="P80" s="178"/>
      <c r="Q80" s="178"/>
    </row>
    <row r="81" spans="16:17" ht="18.600000000000001" customHeight="1" x14ac:dyDescent="0.2">
      <c r="P81" s="178"/>
      <c r="Q81" s="178"/>
    </row>
    <row r="82" spans="16:17" ht="18.600000000000001" customHeight="1" x14ac:dyDescent="0.2">
      <c r="P82" s="178"/>
      <c r="Q82" s="178"/>
    </row>
    <row r="83" spans="16:17" ht="18.600000000000001" customHeight="1" x14ac:dyDescent="0.2">
      <c r="P83" s="178"/>
      <c r="Q83" s="178"/>
    </row>
    <row r="84" spans="16:17" ht="18.600000000000001" customHeight="1" x14ac:dyDescent="0.2">
      <c r="P84" s="178"/>
      <c r="Q84" s="178"/>
    </row>
    <row r="85" spans="16:17" ht="18.600000000000001" customHeight="1" x14ac:dyDescent="0.2">
      <c r="P85" s="178"/>
      <c r="Q85" s="178"/>
    </row>
    <row r="86" spans="16:17" ht="18.600000000000001" customHeight="1" x14ac:dyDescent="0.2">
      <c r="P86" s="178"/>
      <c r="Q86" s="178"/>
    </row>
    <row r="87" spans="16:17" ht="18.600000000000001" customHeight="1" x14ac:dyDescent="0.2">
      <c r="P87" s="178"/>
      <c r="Q87" s="178"/>
    </row>
    <row r="88" spans="16:17" ht="18.600000000000001" customHeight="1" x14ac:dyDescent="0.2">
      <c r="P88" s="178"/>
      <c r="Q88" s="178"/>
    </row>
    <row r="89" spans="16:17" ht="18.600000000000001" customHeight="1" x14ac:dyDescent="0.2">
      <c r="P89" s="178"/>
      <c r="Q89" s="178"/>
    </row>
    <row r="90" spans="16:17" ht="18.600000000000001" customHeight="1" x14ac:dyDescent="0.2">
      <c r="P90" s="178"/>
      <c r="Q90" s="178"/>
    </row>
    <row r="91" spans="16:17" ht="18.600000000000001" customHeight="1" x14ac:dyDescent="0.2">
      <c r="P91" s="178"/>
      <c r="Q91" s="178"/>
    </row>
    <row r="92" spans="16:17" ht="18.600000000000001" customHeight="1" x14ac:dyDescent="0.2">
      <c r="P92" s="178"/>
      <c r="Q92" s="178"/>
    </row>
    <row r="93" spans="16:17" ht="18.600000000000001" customHeight="1" x14ac:dyDescent="0.2">
      <c r="P93" s="178"/>
      <c r="Q93" s="178"/>
    </row>
  </sheetData>
  <sortState ref="B3:L49">
    <sortCondition descending="1" ref="L3:L49"/>
  </sortState>
  <mergeCells count="1">
    <mergeCell ref="A1:F1"/>
  </mergeCells>
  <conditionalFormatting sqref="A3:A55">
    <cfRule type="containsText" dxfId="11" priority="1" stopIfTrue="1" operator="containsText" text="SI">
      <formula>NOT(ISERROR(SEARCH("SI",A3)))</formula>
    </cfRule>
    <cfRule type="containsText" dxfId="10" priority="2" stopIfTrue="1" operator="containsText" text="NO">
      <formula>NOT(ISERROR(SEARCH("NO",A3)))</formula>
    </cfRule>
  </conditionalFormatting>
  <pageMargins left="1" right="1" top="1" bottom="1" header="0.25" footer="0.25"/>
  <pageSetup orientation="portrait"/>
  <headerFooter>
    <oddHeader>&amp;L&amp;"Times New Roman,Regular"&amp;12&amp;K000000YA M</oddHeader>
    <oddFooter>&amp;L&amp;"Helvetica,Regular"&amp;12&amp;K000000&amp;P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19</vt:i4>
      </vt:variant>
    </vt:vector>
  </HeadingPairs>
  <TitlesOfParts>
    <vt:vector size="19" baseType="lpstr">
      <vt:lpstr>MC M</vt:lpstr>
      <vt:lpstr>MC F</vt:lpstr>
      <vt:lpstr>CU M</vt:lpstr>
      <vt:lpstr>CU F</vt:lpstr>
      <vt:lpstr>ES M</vt:lpstr>
      <vt:lpstr>ES F</vt:lpstr>
      <vt:lpstr>RA M</vt:lpstr>
      <vt:lpstr>RA F</vt:lpstr>
      <vt:lpstr>YA M</vt:lpstr>
      <vt:lpstr>YA F</vt:lpstr>
      <vt:lpstr>YB M</vt:lpstr>
      <vt:lpstr>YB F</vt:lpstr>
      <vt:lpstr>JU M</vt:lpstr>
      <vt:lpstr>JU F</vt:lpstr>
      <vt:lpstr>Punti Squadre</vt:lpstr>
      <vt:lpstr>Class Punti Squadre</vt:lpstr>
      <vt:lpstr>Punti provvisorio</vt:lpstr>
      <vt:lpstr>Class Punti Prov</vt:lpstr>
      <vt:lpstr>Foglio1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Davide Moruzzi</dc:creator>
  <cp:lastModifiedBy>Cnm</cp:lastModifiedBy>
  <dcterms:created xsi:type="dcterms:W3CDTF">2016-09-12T21:07:08Z</dcterms:created>
  <dcterms:modified xsi:type="dcterms:W3CDTF">2019-09-30T19:29:48Z</dcterms:modified>
</cp:coreProperties>
</file>